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pivotTables/pivotTable11.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drawings/drawing13.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10Alytics\Capstone Projects\Titanic\"/>
    </mc:Choice>
  </mc:AlternateContent>
  <xr:revisionPtr revIDLastSave="0" documentId="13_ncr:1_{3A2C3DEF-3B25-4857-A373-DE8D530962A2}" xr6:coauthVersionLast="47" xr6:coauthVersionMax="47" xr10:uidLastSave="{00000000-0000-0000-0000-000000000000}"/>
  <bookViews>
    <workbookView xWindow="-108" yWindow="-108" windowWidth="23256" windowHeight="12456" xr2:uid="{00000000-000D-0000-FFFF-FFFF00000000}"/>
  </bookViews>
  <sheets>
    <sheet name="Dashboard" sheetId="24" r:id="rId1"/>
    <sheet name="Raw data" sheetId="2" state="hidden" r:id="rId2"/>
    <sheet name="Titanic" sheetId="1" state="hidden" r:id="rId3"/>
    <sheet name="Q1 - Total Passengers" sheetId="4" state="hidden" r:id="rId4"/>
    <sheet name="Q2 - Pass. by class" sheetId="5" state="hidden" r:id="rId5"/>
    <sheet name="Q3 - Pass. by Gender" sheetId="6" state="hidden" r:id="rId6"/>
    <sheet name="Q4 &amp; 5 - Pass. by Age Group" sheetId="7" state="hidden" r:id="rId7"/>
    <sheet name="Q6 - Pass. with Sib Onboard" sheetId="9" state="hidden" r:id="rId8"/>
    <sheet name="Q7 - Pass with Child Onboard" sheetId="10" state="hidden" r:id="rId9"/>
    <sheet name="Q8 - Sum, Ag, Min and Max" sheetId="12" state="hidden" r:id="rId10"/>
    <sheet name="Q9 - Pass. per location" sheetId="13" state="hidden" r:id="rId11"/>
    <sheet name="Q10 - Gender per Class" sheetId="14" state="hidden" r:id="rId12"/>
    <sheet name="Q.1 - Survival and Death" sheetId="17" state="hidden" r:id="rId13"/>
    <sheet name="Q2. Survival by Gender" sheetId="18" state="hidden" r:id="rId14"/>
    <sheet name="Q3. Survival by Class" sheetId="19" state="hidden" r:id="rId15"/>
    <sheet name="Q4. Survival by Age Group" sheetId="20" state="hidden" r:id="rId16"/>
    <sheet name="Q5. Survival by Location" sheetId="21" state="hidden" r:id="rId17"/>
    <sheet name="Q6. Ratio of Gender Survival" sheetId="22" state="hidden" r:id="rId18"/>
    <sheet name="Q7. Ratio of Survival by Age Gr" sheetId="23" state="hidden" r:id="rId19"/>
  </sheets>
  <definedNames>
    <definedName name="_xlnm._FilterDatabase" localSheetId="2" hidden="1">Titanic!$A$1:$N$419</definedName>
    <definedName name="_xlnm.Print_Area" localSheetId="0">Dashboard!$A$1:$O$50</definedName>
    <definedName name="Slicer_Age_Group">#N/A</definedName>
    <definedName name="Slicer_Embarked">#N/A</definedName>
    <definedName name="Slicer_Gender">#N/A</definedName>
    <definedName name="Slicer_Passanger_Class">#N/A</definedName>
  </definedNames>
  <calcPr calcId="191029"/>
  <pivotCaches>
    <pivotCache cacheId="0"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0" l="1"/>
  <c r="D4" i="9"/>
  <c r="C2" i="12"/>
  <c r="D2" i="12"/>
  <c r="B3" i="4"/>
  <c r="B2" i="4"/>
  <c r="D5" i="10"/>
  <c r="D5" i="9"/>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2" i="1"/>
</calcChain>
</file>

<file path=xl/sharedStrings.xml><?xml version="1.0" encoding="utf-8"?>
<sst xmlns="http://schemas.openxmlformats.org/spreadsheetml/2006/main" count="4402" uniqueCount="1372">
  <si>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</si>
  <si>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</si>
  <si>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</si>
  <si>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</si>
  <si>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</si>
  <si>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</si>
  <si>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</si>
  <si>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</si>
  <si>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</si>
  <si>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</si>
  <si>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</si>
  <si>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</si>
  <si>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</si>
  <si>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</si>
  <si>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</si>
  <si>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</si>
  <si>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</si>
  <si>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</si>
  <si>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</si>
  <si>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</si>
  <si>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</si>
  <si>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</si>
  <si>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</si>
  <si>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</si>
  <si>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</si>
  <si>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</si>
  <si>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</si>
  <si>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</si>
  <si>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</si>
  <si>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</si>
  <si>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</si>
  <si>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</si>
  <si>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</si>
  <si>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</si>
  <si>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</si>
  <si>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</si>
  <si>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</si>
  <si>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</si>
  <si>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</si>
  <si>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</si>
  <si>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</si>
  <si>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</si>
  <si>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</si>
  <si>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</si>
  <si>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</si>
  <si>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</si>
  <si>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</si>
  <si>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</si>
  <si>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</si>
  <si>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</si>
  <si>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</si>
  <si>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</si>
  <si>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</si>
  <si>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</si>
  <si>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</si>
  <si>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</si>
  <si>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</si>
  <si>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</si>
  <si>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</si>
  <si>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</si>
  <si>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</si>
  <si>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</si>
  <si>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</si>
  <si>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</si>
  <si>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</si>
  <si>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</si>
  <si>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</si>
  <si>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</si>
  <si>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</si>
  <si>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</si>
  <si>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</si>
  <si>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</si>
  <si>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</si>
  <si>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</si>
  <si>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</si>
  <si>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</si>
  <si>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</si>
  <si>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</si>
  <si>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</si>
  <si>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</si>
  <si>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</si>
  <si>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</si>
  <si>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</si>
  <si>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</si>
  <si>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</si>
  <si>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</si>
  <si>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</si>
  <si>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</si>
  <si>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</si>
  <si>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</si>
  <si>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</si>
  <si>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</si>
  <si>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</si>
  <si>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</si>
  <si>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</si>
  <si>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</si>
  <si>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</si>
  <si>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</si>
  <si>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</si>
  <si>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</si>
  <si>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</si>
  <si>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</si>
  <si>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</si>
  <si>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</si>
  <si>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</si>
  <si>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</si>
  <si>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</si>
  <si>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</si>
  <si>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</si>
  <si>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</si>
  <si>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</si>
  <si>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</si>
  <si>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</si>
  <si>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</si>
  <si>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</si>
  <si>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</si>
  <si>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</si>
  <si>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</si>
  <si>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</si>
  <si>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</si>
  <si>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</si>
  <si>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</si>
  <si>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</si>
  <si>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</si>
  <si>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</si>
  <si>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</si>
  <si>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</si>
  <si>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</si>
  <si>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</si>
  <si>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</si>
  <si>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</si>
  <si>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</si>
  <si>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</si>
  <si>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</si>
  <si>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</si>
  <si>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</si>
  <si>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</si>
  <si>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</si>
  <si>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</si>
  <si>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</si>
  <si>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</si>
  <si>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</si>
  <si>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</si>
  <si>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</si>
  <si>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</si>
  <si>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</si>
  <si>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</si>
  <si>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</si>
  <si>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</si>
  <si>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</si>
  <si>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</si>
  <si>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</si>
  <si>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</si>
  <si>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</si>
  <si>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</si>
  <si>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</si>
  <si>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</si>
  <si>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</si>
  <si>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</si>
  <si>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</si>
  <si>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</si>
  <si>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</si>
  <si>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</si>
  <si>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</si>
  <si>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</si>
  <si>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</si>
  <si>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</si>
  <si>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</si>
  <si>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</si>
  <si>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</si>
  <si>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</si>
  <si>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</si>
  <si>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</si>
  <si>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</si>
  <si>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</si>
  <si>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</si>
  <si>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</si>
  <si>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</si>
  <si>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</si>
  <si>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</si>
  <si>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</si>
  <si>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</si>
  <si>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</si>
  <si>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</si>
  <si>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</si>
  <si>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</si>
  <si>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</si>
  <si>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</si>
  <si>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</si>
  <si>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</si>
  <si>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</si>
  <si>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</si>
  <si>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</si>
  <si>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</si>
  <si>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</si>
  <si>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</si>
  <si>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</si>
  <si>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</si>
  <si>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</si>
  <si>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</si>
  <si>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</si>
  <si>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</si>
  <si>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</si>
  <si>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</si>
  <si>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</si>
  <si>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</si>
  <si>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</si>
  <si>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</si>
  <si>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</si>
  <si>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</si>
  <si>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</si>
  <si>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</si>
  <si>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</si>
  <si>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</si>
  <si>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</si>
  <si>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</si>
  <si>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</si>
  <si>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</si>
  <si>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</si>
  <si>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</si>
  <si>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</si>
  <si>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</si>
  <si>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</si>
  <si>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</si>
  <si>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</si>
  <si>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</si>
  <si>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</si>
  <si>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</si>
  <si>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</si>
  <si>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</si>
  <si>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</si>
  <si>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</si>
  <si>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</si>
  <si>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</si>
  <si>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</si>
  <si>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</si>
  <si>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</si>
  <si>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</si>
  <si>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</si>
  <si>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</si>
  <si>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</si>
  <si>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</si>
  <si>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</si>
  <si>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</si>
  <si>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</si>
  <si>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</si>
  <si>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</si>
  <si>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</si>
  <si>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</si>
  <si>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</si>
  <si>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</si>
  <si>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</si>
  <si>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</si>
  <si>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</si>
  <si>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</si>
  <si>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</si>
  <si>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</si>
  <si>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</si>
  <si>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</si>
  <si>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</si>
  <si>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</si>
  <si>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</si>
  <si>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</si>
  <si>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</si>
  <si>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</si>
  <si>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</si>
  <si>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</si>
  <si>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</si>
  <si>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</si>
  <si>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</si>
  <si>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</si>
  <si>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</si>
  <si>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</si>
  <si>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</si>
  <si>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</si>
  <si>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</si>
  <si>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</si>
  <si>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</si>
  <si>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</si>
  <si>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</si>
  <si>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</si>
  <si>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</si>
  <si>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</si>
  <si>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</si>
  <si>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</si>
  <si>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</si>
  <si>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</si>
  <si>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</si>
  <si>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</si>
  <si>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</si>
  <si>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</si>
  <si>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</si>
  <si>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</si>
  <si>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</si>
  <si>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</si>
  <si>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</si>
  <si>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</si>
  <si>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</si>
  <si>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</si>
  <si>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</si>
  <si>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</si>
  <si>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</si>
  <si>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</si>
  <si>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</si>
  <si>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</si>
  <si>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</si>
  <si>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</si>
  <si>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</si>
  <si>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</si>
  <si>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</si>
  <si>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</si>
  <si>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</si>
  <si>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</si>
  <si>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</si>
  <si>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</si>
  <si>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</si>
  <si>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</si>
  <si>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</si>
  <si>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</si>
  <si>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</si>
  <si>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</si>
  <si>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</si>
  <si>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</si>
  <si>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</si>
  <si>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</si>
  <si>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</si>
  <si>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</si>
  <si>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</si>
  <si>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</si>
  <si>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</si>
  <si>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</si>
  <si>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</si>
  <si>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</si>
  <si>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</si>
  <si>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</si>
  <si>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</si>
  <si>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</si>
  <si>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</si>
  <si>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</si>
  <si>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</si>
  <si>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</si>
  <si>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</si>
  <si>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</si>
  <si>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</si>
  <si>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</si>
  <si>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</si>
  <si>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</si>
  <si>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</si>
  <si>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</si>
  <si>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</si>
  <si>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</si>
  <si>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</si>
  <si>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</si>
  <si>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</si>
  <si>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</si>
  <si>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</si>
  <si>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</si>
  <si>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</si>
  <si>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</si>
  <si>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</si>
  <si>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</si>
  <si>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</si>
  <si>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</si>
  <si>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</si>
  <si>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</si>
  <si>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</si>
  <si>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</si>
  <si>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</si>
  <si>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</si>
  <si>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</si>
  <si>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</si>
  <si>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</si>
  <si>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</si>
  <si>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</si>
  <si>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</si>
  <si>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</si>
  <si>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</si>
  <si>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</si>
  <si>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</si>
  <si>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</si>
  <si>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</si>
  <si>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</si>
  <si>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</si>
  <si>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</si>
  <si>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</si>
  <si>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</si>
  <si>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</si>
  <si>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</si>
  <si>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</si>
  <si>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</si>
  <si>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</si>
  <si>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</si>
  <si>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</si>
  <si>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</si>
  <si>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</si>
  <si>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</si>
  <si>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</si>
  <si>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</si>
  <si>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</si>
  <si>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</si>
  <si>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</si>
  <si>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</si>
  <si>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</si>
  <si>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</si>
  <si>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</si>
  <si>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</si>
  <si>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</si>
  <si>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</si>
  <si>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</si>
  <si>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</si>
  <si>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</si>
  <si>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</si>
  <si>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</si>
  <si>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</si>
  <si>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</si>
  <si>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</si>
  <si>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</si>
  <si>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</si>
  <si>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</si>
  <si>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</si>
  <si>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</si>
  <si>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</si>
  <si>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</si>
  <si>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</si>
  <si>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</si>
  <si>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</si>
  <si>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</si>
  <si>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</si>
  <si>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</si>
  <si>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</si>
  <si>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</si>
  <si>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</si>
  <si>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</si>
  <si>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</si>
  <si>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</si>
  <si>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</si>
  <si>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</si>
  <si>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</si>
  <si>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</si>
  <si>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</si>
  <si>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</si>
  <si>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</si>
  <si>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</si>
  <si>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</si>
  <si>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</si>
  <si>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</si>
  <si>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</si>
  <si>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</si>
  <si>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</si>
  <si>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</si>
  <si>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</si>
  <si>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</si>
  <si>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</si>
  <si>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</si>
  <si>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</si>
  <si>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</si>
  <si>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</si>
  <si>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</si>
  <si>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</si>
  <si>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</si>
  <si>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</si>
  <si>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</si>
  <si>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</si>
  <si>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</si>
  <si>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</si>
  <si>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</si>
  <si>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</si>
  <si>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</si>
  <si>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</si>
  <si>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</si>
  <si>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</si>
  <si>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</si>
  <si>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</si>
  <si>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</si>
  <si>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</si>
  <si>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</si>
  <si>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</si>
  <si>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</si>
  <si>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</si>
  <si>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</si>
  <si>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</si>
  <si>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</si>
  <si>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</si>
  <si>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</si>
  <si>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</si>
  <si>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</si>
  <si>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</si>
  <si>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</si>
  <si>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</si>
  <si>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</si>
  <si>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</si>
  <si>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</si>
  <si>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</si>
  <si>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</si>
  <si>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</si>
  <si>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</si>
  <si>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</si>
  <si>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</si>
  <si>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</si>
  <si>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</si>
  <si>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</si>
  <si>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</si>
  <si>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</si>
  <si>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</si>
  <si>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</si>
  <si>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</si>
  <si>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</si>
  <si>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</si>
  <si>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</si>
  <si>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</si>
  <si>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</si>
  <si>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</si>
  <si>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</si>
  <si>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</si>
  <si>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</si>
  <si>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</si>
  <si>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</si>
  <si>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</si>
  <si>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</si>
  <si>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</si>
  <si>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</si>
  <si>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</si>
  <si>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</si>
  <si>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</si>
  <si>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</si>
  <si>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</si>
  <si>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</si>
  <si>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</si>
  <si>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</si>
  <si>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</si>
  <si>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</si>
  <si>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</si>
  <si>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</si>
  <si>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</si>
  <si>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</si>
  <si>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</si>
  <si>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</si>
  <si>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</si>
  <si>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</si>
  <si>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</si>
  <si>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</si>
  <si>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</si>
  <si>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</si>
  <si>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</si>
  <si>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</si>
  <si>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</si>
  <si>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</si>
  <si>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</si>
  <si>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</si>
  <si>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</si>
  <si>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</si>
  <si>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</si>
  <si>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</si>
  <si>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</si>
  <si>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</si>
  <si>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</si>
  <si>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</si>
  <si>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</si>
  <si>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</si>
  <si>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</si>
  <si>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</si>
  <si>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</si>
  <si>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</si>
  <si>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</si>
  <si>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</si>
  <si>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</si>
  <si>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</si>
  <si>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</si>
  <si>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</si>
  <si>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</si>
  <si>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</si>
  <si>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</si>
  <si>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</si>
  <si>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</si>
  <si>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</si>
  <si>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</si>
  <si>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</si>
  <si>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</si>
  <si>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</si>
  <si>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</si>
  <si>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</si>
  <si>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</si>
  <si>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</si>
  <si>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</si>
  <si>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</si>
  <si>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</si>
  <si>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</si>
  <si>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</si>
  <si>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</si>
  <si>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</si>
  <si>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</si>
  <si>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</si>
  <si>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</si>
  <si>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</si>
  <si>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</si>
  <si>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</si>
  <si>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</si>
  <si>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</si>
  <si>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</si>
  <si>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</si>
  <si>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</si>
  <si>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</si>
  <si>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</si>
  <si>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</si>
  <si>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</si>
  <si>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</si>
  <si>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</si>
  <si>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</si>
  <si>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</si>
  <si>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Kelly</t>
  </si>
  <si>
    <t>Wilkes</t>
  </si>
  <si>
    <t>Myles</t>
  </si>
  <si>
    <t>Wirz</t>
  </si>
  <si>
    <t>Hirvonen</t>
  </si>
  <si>
    <t>Svensson</t>
  </si>
  <si>
    <t>Connolly</t>
  </si>
  <si>
    <t>Caldwell</t>
  </si>
  <si>
    <t>Abrahim</t>
  </si>
  <si>
    <t>Davies</t>
  </si>
  <si>
    <t>Ilieff</t>
  </si>
  <si>
    <t>Jones</t>
  </si>
  <si>
    <t>Snyder</t>
  </si>
  <si>
    <t>Howard</t>
  </si>
  <si>
    <t>Chaffee</t>
  </si>
  <si>
    <t>del Carlo</t>
  </si>
  <si>
    <t>Keane</t>
  </si>
  <si>
    <t>Assaf</t>
  </si>
  <si>
    <t>Ilmakangas</t>
  </si>
  <si>
    <t>Assaf Khalil</t>
  </si>
  <si>
    <t>Rothschild</t>
  </si>
  <si>
    <t>Olsen</t>
  </si>
  <si>
    <t>Flegenheim</t>
  </si>
  <si>
    <t>Williams</t>
  </si>
  <si>
    <t>Ryerson</t>
  </si>
  <si>
    <t>Robins</t>
  </si>
  <si>
    <t>Ostby</t>
  </si>
  <si>
    <t>Daher</t>
  </si>
  <si>
    <t>Brady</t>
  </si>
  <si>
    <t>Samaan</t>
  </si>
  <si>
    <t>Louch</t>
  </si>
  <si>
    <t>Jefferys</t>
  </si>
  <si>
    <t>Dean</t>
  </si>
  <si>
    <t>Johnston</t>
  </si>
  <si>
    <t>Mock</t>
  </si>
  <si>
    <t>Katavelas</t>
  </si>
  <si>
    <t>Roth</t>
  </si>
  <si>
    <t>Cacic</t>
  </si>
  <si>
    <t>Sap</t>
  </si>
  <si>
    <t>Hee</t>
  </si>
  <si>
    <t>Karun</t>
  </si>
  <si>
    <t>Franklin</t>
  </si>
  <si>
    <t>Goldsmith</t>
  </si>
  <si>
    <t>Corbett</t>
  </si>
  <si>
    <t>Kimball</t>
  </si>
  <si>
    <t>Peltomaki</t>
  </si>
  <si>
    <t>Chevre</t>
  </si>
  <si>
    <t>Shaughnessy</t>
  </si>
  <si>
    <t>Bucknell</t>
  </si>
  <si>
    <t>Coutts</t>
  </si>
  <si>
    <t>Smith</t>
  </si>
  <si>
    <t>Pulbaum</t>
  </si>
  <si>
    <t>Hocking</t>
  </si>
  <si>
    <t>Fortune</t>
  </si>
  <si>
    <t>Mangiavacchi</t>
  </si>
  <si>
    <t>Rice</t>
  </si>
  <si>
    <t>Cor</t>
  </si>
  <si>
    <t>Abelseth</t>
  </si>
  <si>
    <t>Davison</t>
  </si>
  <si>
    <t>Chaudanson</t>
  </si>
  <si>
    <t>Dika</t>
  </si>
  <si>
    <t>McCrae</t>
  </si>
  <si>
    <t>Bjorklund</t>
  </si>
  <si>
    <t>Bradley</t>
  </si>
  <si>
    <t>Corey</t>
  </si>
  <si>
    <t>Burns</t>
  </si>
  <si>
    <t>Moore</t>
  </si>
  <si>
    <t>Tucker</t>
  </si>
  <si>
    <t>Mulvihill</t>
  </si>
  <si>
    <t>Minkoff</t>
  </si>
  <si>
    <t>Nieminen</t>
  </si>
  <si>
    <t>Ovies y Rodriguez</t>
  </si>
  <si>
    <t>Geiger</t>
  </si>
  <si>
    <t>Keeping</t>
  </si>
  <si>
    <t>Miles</t>
  </si>
  <si>
    <t>Cornell</t>
  </si>
  <si>
    <t>Aldworth</t>
  </si>
  <si>
    <t>Doyle</t>
  </si>
  <si>
    <t>Boulos</t>
  </si>
  <si>
    <t>Straus</t>
  </si>
  <si>
    <t>Case</t>
  </si>
  <si>
    <t>Demetri</t>
  </si>
  <si>
    <t>Lamb</t>
  </si>
  <si>
    <t>Khalil</t>
  </si>
  <si>
    <t>Barry</t>
  </si>
  <si>
    <t>Badman</t>
  </si>
  <si>
    <t>O'Donoghue</t>
  </si>
  <si>
    <t>Wells</t>
  </si>
  <si>
    <t>Dyker</t>
  </si>
  <si>
    <t>Pedersen</t>
  </si>
  <si>
    <t>Davidson</t>
  </si>
  <si>
    <t>Guest</t>
  </si>
  <si>
    <t>Birnbaum</t>
  </si>
  <si>
    <t>Tenglin</t>
  </si>
  <si>
    <t>Cavendish</t>
  </si>
  <si>
    <t>Makinen</t>
  </si>
  <si>
    <t>Braf</t>
  </si>
  <si>
    <t>Nancarrow</t>
  </si>
  <si>
    <t>Stengel</t>
  </si>
  <si>
    <t>Weisz</t>
  </si>
  <si>
    <t>Foley</t>
  </si>
  <si>
    <t>Johansson Palmquist</t>
  </si>
  <si>
    <t>Thomas</t>
  </si>
  <si>
    <t>Holthen</t>
  </si>
  <si>
    <t>Buckley</t>
  </si>
  <si>
    <t>Ryan</t>
  </si>
  <si>
    <t>Willer</t>
  </si>
  <si>
    <t>Swane</t>
  </si>
  <si>
    <t>Stanton</t>
  </si>
  <si>
    <t>Shine</t>
  </si>
  <si>
    <t>Evans</t>
  </si>
  <si>
    <t>Chronopoulos</t>
  </si>
  <si>
    <t>Sandstrom</t>
  </si>
  <si>
    <t>Beattie</t>
  </si>
  <si>
    <t>Chapman</t>
  </si>
  <si>
    <t>Watt</t>
  </si>
  <si>
    <t>Kiernan</t>
  </si>
  <si>
    <t>Schabert</t>
  </si>
  <si>
    <t>Carver</t>
  </si>
  <si>
    <t>Kennedy</t>
  </si>
  <si>
    <t>Cribb</t>
  </si>
  <si>
    <t>Brobeck</t>
  </si>
  <si>
    <t>McCoy</t>
  </si>
  <si>
    <t>Bowenur</t>
  </si>
  <si>
    <t>Petersen</t>
  </si>
  <si>
    <t>Spinner</t>
  </si>
  <si>
    <t>Gracie</t>
  </si>
  <si>
    <t>Lefebre</t>
  </si>
  <si>
    <t>Dintcheff</t>
  </si>
  <si>
    <t>Carlsson</t>
  </si>
  <si>
    <t>Zakarian</t>
  </si>
  <si>
    <t>Schmidt</t>
  </si>
  <si>
    <t>Drapkin</t>
  </si>
  <si>
    <t>Goodwin</t>
  </si>
  <si>
    <t>Daniels</t>
  </si>
  <si>
    <t>Beauchamp</t>
  </si>
  <si>
    <t>Lindeberg-Lind</t>
  </si>
  <si>
    <t>Vander Planke</t>
  </si>
  <si>
    <t>Hilliard</t>
  </si>
  <si>
    <t>Crafton</t>
  </si>
  <si>
    <t>Lahtinen</t>
  </si>
  <si>
    <t>Earnshaw</t>
  </si>
  <si>
    <t>Matinoff</t>
  </si>
  <si>
    <t>Storey</t>
  </si>
  <si>
    <t>Klasen</t>
  </si>
  <si>
    <t>Asplund</t>
  </si>
  <si>
    <t>Duquemin</t>
  </si>
  <si>
    <t>Bird</t>
  </si>
  <si>
    <t>Lundin</t>
  </si>
  <si>
    <t>Borebank</t>
  </si>
  <si>
    <t>Peacock</t>
  </si>
  <si>
    <t>Smyth</t>
  </si>
  <si>
    <t>Touma</t>
  </si>
  <si>
    <t>Wright</t>
  </si>
  <si>
    <t>Pearce</t>
  </si>
  <si>
    <t>Peruschitz</t>
  </si>
  <si>
    <t>Kink-Heilmann</t>
  </si>
  <si>
    <t>Brandeis</t>
  </si>
  <si>
    <t>Ford</t>
  </si>
  <si>
    <t>Cassebeer</t>
  </si>
  <si>
    <t>Hellstrom</t>
  </si>
  <si>
    <t>Lithman</t>
  </si>
  <si>
    <t>Torfa</t>
  </si>
  <si>
    <t>Brown</t>
  </si>
  <si>
    <t>Sincock</t>
  </si>
  <si>
    <t>Becker</t>
  </si>
  <si>
    <t>Compton</t>
  </si>
  <si>
    <t>McCrie</t>
  </si>
  <si>
    <t>Marvin</t>
  </si>
  <si>
    <t>Lane</t>
  </si>
  <si>
    <t>Douglas</t>
  </si>
  <si>
    <t>Maybery</t>
  </si>
  <si>
    <t>Phillips</t>
  </si>
  <si>
    <t>Sage</t>
  </si>
  <si>
    <t>Veal</t>
  </si>
  <si>
    <t>Angle</t>
  </si>
  <si>
    <t>Salomon</t>
  </si>
  <si>
    <t>van Billiard</t>
  </si>
  <si>
    <t>Lingane</t>
  </si>
  <si>
    <t>Drew</t>
  </si>
  <si>
    <t>Karlsson</t>
  </si>
  <si>
    <t>Spedden</t>
  </si>
  <si>
    <t>Nilsson</t>
  </si>
  <si>
    <t>Baimbrigge</t>
  </si>
  <si>
    <t>Rasmussen</t>
  </si>
  <si>
    <t>Murphy</t>
  </si>
  <si>
    <t>Danbom</t>
  </si>
  <si>
    <t>Astor</t>
  </si>
  <si>
    <t>Quick</t>
  </si>
  <si>
    <t>Andrew</t>
  </si>
  <si>
    <t>Omont</t>
  </si>
  <si>
    <t>McGowan</t>
  </si>
  <si>
    <t>Collett</t>
  </si>
  <si>
    <t>Rosenbaum</t>
  </si>
  <si>
    <t>Delalic</t>
  </si>
  <si>
    <t>Andersen</t>
  </si>
  <si>
    <t>Finoli</t>
  </si>
  <si>
    <t>Deacon</t>
  </si>
  <si>
    <t>Andersson</t>
  </si>
  <si>
    <t>Head</t>
  </si>
  <si>
    <t>Mahon</t>
  </si>
  <si>
    <t>Wick</t>
  </si>
  <si>
    <t>Widener</t>
  </si>
  <si>
    <t>Thomson</t>
  </si>
  <si>
    <t>Duran y More</t>
  </si>
  <si>
    <t>Reynolds</t>
  </si>
  <si>
    <t>Cook</t>
  </si>
  <si>
    <t>Candee</t>
  </si>
  <si>
    <t>Moubarek</t>
  </si>
  <si>
    <t>McNeill</t>
  </si>
  <si>
    <t>Everett</t>
  </si>
  <si>
    <t>Sweet</t>
  </si>
  <si>
    <t>Willard</t>
  </si>
  <si>
    <t>Wiklund</t>
  </si>
  <si>
    <t>Linehan</t>
  </si>
  <si>
    <t>Cumings</t>
  </si>
  <si>
    <t>Vendel</t>
  </si>
  <si>
    <t>Warren</t>
  </si>
  <si>
    <t>Baccos</t>
  </si>
  <si>
    <t>Hiltunen</t>
  </si>
  <si>
    <t>Lindstrom</t>
  </si>
  <si>
    <t>Christy</t>
  </si>
  <si>
    <t>Hyman</t>
  </si>
  <si>
    <t>Kenyon</t>
  </si>
  <si>
    <t>Karnes</t>
  </si>
  <si>
    <t>Hold</t>
  </si>
  <si>
    <t>West</t>
  </si>
  <si>
    <t>Abrahamsson</t>
  </si>
  <si>
    <t>Clark</t>
  </si>
  <si>
    <t>Salander</t>
  </si>
  <si>
    <t>Wenzel</t>
  </si>
  <si>
    <t>MacKay</t>
  </si>
  <si>
    <t>Niklasson</t>
  </si>
  <si>
    <t>Bentham</t>
  </si>
  <si>
    <t>Midtsjo</t>
  </si>
  <si>
    <t>de Messemaeker</t>
  </si>
  <si>
    <t>Portaluppi</t>
  </si>
  <si>
    <t>Lyntakoff</t>
  </si>
  <si>
    <t>Chisholm</t>
  </si>
  <si>
    <t>Pokrnic</t>
  </si>
  <si>
    <t>McCaffry</t>
  </si>
  <si>
    <t>Fox</t>
  </si>
  <si>
    <t>Lennon</t>
  </si>
  <si>
    <t>Saade</t>
  </si>
  <si>
    <t>Bryhl</t>
  </si>
  <si>
    <t>Parker</t>
  </si>
  <si>
    <t>Faunthorpe</t>
  </si>
  <si>
    <t>Ware</t>
  </si>
  <si>
    <t>Oxenham</t>
  </si>
  <si>
    <t>Oreskovic</t>
  </si>
  <si>
    <t>Fleming</t>
  </si>
  <si>
    <t>Rosblom</t>
  </si>
  <si>
    <t>Dennis</t>
  </si>
  <si>
    <t>Mardirosian</t>
  </si>
  <si>
    <t>Rheims</t>
  </si>
  <si>
    <t>Daly</t>
  </si>
  <si>
    <t>Nasr</t>
  </si>
  <si>
    <t>Dodge</t>
  </si>
  <si>
    <t>Wittevrongel</t>
  </si>
  <si>
    <t>Angheloff</t>
  </si>
  <si>
    <t>Laroche</t>
  </si>
  <si>
    <t>Loring</t>
  </si>
  <si>
    <t>Johansson</t>
  </si>
  <si>
    <t>Olsson</t>
  </si>
  <si>
    <t>Malachard</t>
  </si>
  <si>
    <t>McCarthy</t>
  </si>
  <si>
    <t>Crosby</t>
  </si>
  <si>
    <t>Allison</t>
  </si>
  <si>
    <t>Aks</t>
  </si>
  <si>
    <t>Hays</t>
  </si>
  <si>
    <t>Hansen</t>
  </si>
  <si>
    <t>Vartanian</t>
  </si>
  <si>
    <t>Sadowitz</t>
  </si>
  <si>
    <t>Carr</t>
  </si>
  <si>
    <t>White</t>
  </si>
  <si>
    <t>Hagardon</t>
  </si>
  <si>
    <t>Spencer</t>
  </si>
  <si>
    <t>Rogers</t>
  </si>
  <si>
    <t>Jonsson</t>
  </si>
  <si>
    <t>Krekorian</t>
  </si>
  <si>
    <t>Nesson</t>
  </si>
  <si>
    <t>Rowe</t>
  </si>
  <si>
    <t>Kreuchen</t>
  </si>
  <si>
    <t>Assam</t>
  </si>
  <si>
    <t>Rosenshine</t>
  </si>
  <si>
    <t>Clarke</t>
  </si>
  <si>
    <t>Enander</t>
  </si>
  <si>
    <t>Dulles</t>
  </si>
  <si>
    <t>Nakid</t>
  </si>
  <si>
    <t>Maguire</t>
  </si>
  <si>
    <t>de Brito</t>
  </si>
  <si>
    <t>Elias</t>
  </si>
  <si>
    <t>Denbury</t>
  </si>
  <si>
    <t>Betros</t>
  </si>
  <si>
    <t>Fillbrook</t>
  </si>
  <si>
    <t>Lundstrom</t>
  </si>
  <si>
    <t>Cardeza</t>
  </si>
  <si>
    <t>Botsford</t>
  </si>
  <si>
    <t>Whabee</t>
  </si>
  <si>
    <t>Giles</t>
  </si>
  <si>
    <t>Walcroft</t>
  </si>
  <si>
    <t>Greenfield</t>
  </si>
  <si>
    <t>Stokes</t>
  </si>
  <si>
    <t>Dibden</t>
  </si>
  <si>
    <t>Herman</t>
  </si>
  <si>
    <t>Julian</t>
  </si>
  <si>
    <t>Lockyer</t>
  </si>
  <si>
    <t>O'Keefe</t>
  </si>
  <si>
    <t>Lindell</t>
  </si>
  <si>
    <t>Mallet</t>
  </si>
  <si>
    <t>Strilic</t>
  </si>
  <si>
    <t>Harder</t>
  </si>
  <si>
    <t>Caram</t>
  </si>
  <si>
    <t>Riihivouri</t>
  </si>
  <si>
    <t>Gibson</t>
  </si>
  <si>
    <t>Pallas y Castello</t>
  </si>
  <si>
    <t>Wilson</t>
  </si>
  <si>
    <t>Ismay</t>
  </si>
  <si>
    <t>Harbeck</t>
  </si>
  <si>
    <t>Bowen</t>
  </si>
  <si>
    <t>Kink</t>
  </si>
  <si>
    <t>Cotterill</t>
  </si>
  <si>
    <t>Hipkins</t>
  </si>
  <si>
    <t>O'Connor</t>
  </si>
  <si>
    <t>Risien</t>
  </si>
  <si>
    <t>McNamee</t>
  </si>
  <si>
    <t>Wheeler</t>
  </si>
  <si>
    <t>Aronsson</t>
  </si>
  <si>
    <t>Ashby</t>
  </si>
  <si>
    <t>Canavan</t>
  </si>
  <si>
    <t>Palsson</t>
  </si>
  <si>
    <t>Payne</t>
  </si>
  <si>
    <t>Lines</t>
  </si>
  <si>
    <t>Abbott</t>
  </si>
  <si>
    <t>Gilbert</t>
  </si>
  <si>
    <t>Colbert</t>
  </si>
  <si>
    <t>Frolicher-Stehli</t>
  </si>
  <si>
    <t>Larsson-Rondberg</t>
  </si>
  <si>
    <t>Conlon</t>
  </si>
  <si>
    <t>Bonnell</t>
  </si>
  <si>
    <t>Gale</t>
  </si>
  <si>
    <t>Carrau</t>
  </si>
  <si>
    <t>Frauenthal</t>
  </si>
  <si>
    <t>Nourney</t>
  </si>
  <si>
    <t>Riordan</t>
  </si>
  <si>
    <t>Naughton</t>
  </si>
  <si>
    <t>Minahan</t>
  </si>
  <si>
    <t>Henriksson</t>
  </si>
  <si>
    <t>Spector</t>
  </si>
  <si>
    <t>Oliva y Ocana</t>
  </si>
  <si>
    <t>Saether</t>
  </si>
  <si>
    <t>Peter</t>
  </si>
  <si>
    <t>Last Name</t>
  </si>
  <si>
    <t>First Name</t>
  </si>
  <si>
    <t>James</t>
  </si>
  <si>
    <t>James (Ellen Needs)</t>
  </si>
  <si>
    <t>Thomas Francis</t>
  </si>
  <si>
    <t>Albert</t>
  </si>
  <si>
    <t>Alexander (Helga E Lindqvist)</t>
  </si>
  <si>
    <t>Johan Cervin</t>
  </si>
  <si>
    <t>Kate</t>
  </si>
  <si>
    <t>Albert Francis</t>
  </si>
  <si>
    <t>Joseph (Sophie Halaut Easu)</t>
  </si>
  <si>
    <t>John Samuel</t>
  </si>
  <si>
    <t>Ylio</t>
  </si>
  <si>
    <t>Charles Cresson</t>
  </si>
  <si>
    <t>John Pillsbury (Nelle Stevenson)</t>
  </si>
  <si>
    <t>Benjamin</t>
  </si>
  <si>
    <t>Herbert Fuller (Carrie Constance Toogood)</t>
  </si>
  <si>
    <t>Sebastiano (Argenia Genovesi)</t>
  </si>
  <si>
    <t>Daniel</t>
  </si>
  <si>
    <t>Gerios</t>
  </si>
  <si>
    <t>Ida Livija</t>
  </si>
  <si>
    <t>Martin</t>
  </si>
  <si>
    <t>Artur Karl</t>
  </si>
  <si>
    <t>Alfred (Antoinette)</t>
  </si>
  <si>
    <t>Richard Norris II</t>
  </si>
  <si>
    <t>Arthur Larned (Emily Maria Borie)</t>
  </si>
  <si>
    <t>Alexander A</t>
  </si>
  <si>
    <t>Helene Ragnhild</t>
  </si>
  <si>
    <t>Shedid</t>
  </si>
  <si>
    <t>John Bertram</t>
  </si>
  <si>
    <t>Charles Alexander</t>
  </si>
  <si>
    <t>Clifford Thomas</t>
  </si>
  <si>
    <t>Bertram (Eva Georgetta Light)</t>
  </si>
  <si>
    <t>Philipp Edmund</t>
  </si>
  <si>
    <t>Sarah A</t>
  </si>
  <si>
    <t>Manda</t>
  </si>
  <si>
    <t>Julius</t>
  </si>
  <si>
    <t>Ling</t>
  </si>
  <si>
    <t>Franz</t>
  </si>
  <si>
    <t>Thomas Parham</t>
  </si>
  <si>
    <t>Nathan</t>
  </si>
  <si>
    <t>Walter H (Irene Colvin)</t>
  </si>
  <si>
    <t>Edwin Nelson Jr (Gertrude Parsons)</t>
  </si>
  <si>
    <t>Nikolai Johannes</t>
  </si>
  <si>
    <t>Paul Romaine</t>
  </si>
  <si>
    <t>Patrick</t>
  </si>
  <si>
    <t>William Robert (Emma Eliza Ward)</t>
  </si>
  <si>
    <t>Lucien Philip</t>
  </si>
  <si>
    <t>Ethel Flora</t>
  </si>
  <si>
    <t>Serafino Emilio</t>
  </si>
  <si>
    <t>Bartol</t>
  </si>
  <si>
    <t>Olaus Jorgensen</t>
  </si>
  <si>
    <t>Thomas Henry</t>
  </si>
  <si>
    <t>Victorine</t>
  </si>
  <si>
    <t>Mirko</t>
  </si>
  <si>
    <t>Arthur Gordon</t>
  </si>
  <si>
    <t>Ernst Herbert</t>
  </si>
  <si>
    <t>Bridget Delia</t>
  </si>
  <si>
    <t>John Borie</t>
  </si>
  <si>
    <t>Percy C (Mary Phyllis Elizabeth Miller)</t>
  </si>
  <si>
    <t>Mary Delia</t>
  </si>
  <si>
    <t>Clarence Bloomfield</t>
  </si>
  <si>
    <t>Gilbert Milligan Jr</t>
  </si>
  <si>
    <t>Mark (Mary McDougald)</t>
  </si>
  <si>
    <t>Bertha E</t>
  </si>
  <si>
    <t>Lazar</t>
  </si>
  <si>
    <t>Manta Josefina</t>
  </si>
  <si>
    <t>Servando</t>
  </si>
  <si>
    <t>Amalie</t>
  </si>
  <si>
    <t>Edwin</t>
  </si>
  <si>
    <t>Frank</t>
  </si>
  <si>
    <t>Robert Clifford (Malvina Helen Lamson)</t>
  </si>
  <si>
    <t>Charles Augustus</t>
  </si>
  <si>
    <t>Elizabeth</t>
  </si>
  <si>
    <t>Akar</t>
  </si>
  <si>
    <t>Isidor</t>
  </si>
  <si>
    <t>Howard Brown</t>
  </si>
  <si>
    <t>Marinko</t>
  </si>
  <si>
    <t>John Joseph</t>
  </si>
  <si>
    <t>Julia</t>
  </si>
  <si>
    <t>Emily Louisa</t>
  </si>
  <si>
    <t>Ms Bridget</t>
  </si>
  <si>
    <t>Ralph Lester</t>
  </si>
  <si>
    <t>Adolf Fredrik (Anna Elisabeth Judith Andersson)</t>
  </si>
  <si>
    <t>Olaf</t>
  </si>
  <si>
    <t>Thornton (Orian Hays)</t>
  </si>
  <si>
    <t>Robert</t>
  </si>
  <si>
    <t>Jakob</t>
  </si>
  <si>
    <t>Gunnar Isidor</t>
  </si>
  <si>
    <t>Tyrell William (Julia Florence Siegel)</t>
  </si>
  <si>
    <t>Kalle Edvard</t>
  </si>
  <si>
    <t>Elin Ester Maria</t>
  </si>
  <si>
    <t>William Henry</t>
  </si>
  <si>
    <t>Charles Emil Henry (Annie May Morris)</t>
  </si>
  <si>
    <t>Leopold</t>
  </si>
  <si>
    <t>William</t>
  </si>
  <si>
    <t>Oskar Leander</t>
  </si>
  <si>
    <t>Johan Martin</t>
  </si>
  <si>
    <t>Edward</t>
  </si>
  <si>
    <t>George</t>
  </si>
  <si>
    <t>Samuel Ward</t>
  </si>
  <si>
    <t>Ellen Natalia</t>
  </si>
  <si>
    <t>Edith Corse</t>
  </si>
  <si>
    <t>Katherine</t>
  </si>
  <si>
    <t>Isidor (Rosalie Ida Blun)</t>
  </si>
  <si>
    <t>Demetrios</t>
  </si>
  <si>
    <t>John</t>
  </si>
  <si>
    <t>Beatrice Irene</t>
  </si>
  <si>
    <t>John Henry (Sara Elizabeth Lawry)</t>
  </si>
  <si>
    <t>Bertha J</t>
  </si>
  <si>
    <t>Paul (Emma Mock)</t>
  </si>
  <si>
    <t>Alfred John</t>
  </si>
  <si>
    <t>Laura Alice</t>
  </si>
  <si>
    <t>Karl Rudolf</t>
  </si>
  <si>
    <t>Alicia</t>
  </si>
  <si>
    <t>Solomon</t>
  </si>
  <si>
    <t>Marius</t>
  </si>
  <si>
    <t>Henry John</t>
  </si>
  <si>
    <t>Col Archibald IV</t>
  </si>
  <si>
    <t>Frank (Frances)</t>
  </si>
  <si>
    <t>Charles P</t>
  </si>
  <si>
    <t>Valtcho</t>
  </si>
  <si>
    <t>Carl Robert</t>
  </si>
  <si>
    <t>Mapriededer</t>
  </si>
  <si>
    <t>August</t>
  </si>
  <si>
    <t>Jennie</t>
  </si>
  <si>
    <t>Charles Frederick</t>
  </si>
  <si>
    <t>Jessie Allis</t>
  </si>
  <si>
    <t>Sarah</t>
  </si>
  <si>
    <t>Arthur Larned</t>
  </si>
  <si>
    <t>Henry James</t>
  </si>
  <si>
    <t>Herbert Henry</t>
  </si>
  <si>
    <t>Evan</t>
  </si>
  <si>
    <t>Rev William</t>
  </si>
  <si>
    <t>Boulton (Olive Potter)</t>
  </si>
  <si>
    <t>Nicola</t>
  </si>
  <si>
    <t>(Hulda Kristina Eugenia Lofqvist)</t>
  </si>
  <si>
    <t>Filip Oscar</t>
  </si>
  <si>
    <t>Joseph</t>
  </si>
  <si>
    <t>Ellen</t>
  </si>
  <si>
    <t>Olga Elida</t>
  </si>
  <si>
    <t>John James</t>
  </si>
  <si>
    <t>Benjamin (Edith Nile)</t>
  </si>
  <si>
    <t>Georges Youssef</t>
  </si>
  <si>
    <t>Marion</t>
  </si>
  <si>
    <t>Ernest</t>
  </si>
  <si>
    <t>Rev Joseph Maria</t>
  </si>
  <si>
    <t>Anton (Luise Heilmann)</t>
  </si>
  <si>
    <t>Emil</t>
  </si>
  <si>
    <t>Edward Watson</t>
  </si>
  <si>
    <t>Henry Arthur Jr (Eleanor Genevieve Fosdick)</t>
  </si>
  <si>
    <t>Hilda Maria</t>
  </si>
  <si>
    <t>Simon</t>
  </si>
  <si>
    <t>Ortin</t>
  </si>
  <si>
    <t>Adolf Fredrik</t>
  </si>
  <si>
    <t>Assad</t>
  </si>
  <si>
    <t>Carl Oscar Vilhelm Gustafsson</t>
  </si>
  <si>
    <t>Edith Eileen</t>
  </si>
  <si>
    <t>Maude</t>
  </si>
  <si>
    <t>Charles Emil Henry</t>
  </si>
  <si>
    <t>Allen Oliver (Nellie E Baumgardner)</t>
  </si>
  <si>
    <t>Alexander Taylor (Mary Eliza Ingersoll)</t>
  </si>
  <si>
    <t>James Matthew</t>
  </si>
  <si>
    <t>Alexander Taylor Jr</t>
  </si>
  <si>
    <t>Daniel Warner (Mary Graham Carmichael Farquarson)</t>
  </si>
  <si>
    <t>Frederick Charles (Mary Helene Baxter)</t>
  </si>
  <si>
    <t>Frank Hubert</t>
  </si>
  <si>
    <t>Alice Frances Louisa</t>
  </si>
  <si>
    <t>Ada</t>
  </si>
  <si>
    <t>William A</t>
  </si>
  <si>
    <t>Abraham L</t>
  </si>
  <si>
    <t>Walter John</t>
  </si>
  <si>
    <t>Marshall Brines</t>
  </si>
  <si>
    <t>Julius Konrad Eugen</t>
  </si>
  <si>
    <t>Robert Douglas</t>
  </si>
  <si>
    <t>Berta Olivia</t>
  </si>
  <si>
    <t>Charles Robert</t>
  </si>
  <si>
    <t>(Lena Jacobsen Solvang)</t>
  </si>
  <si>
    <t>Nora</t>
  </si>
  <si>
    <t>Gilbert Sigvard Emanuel</t>
  </si>
  <si>
    <t>Col John Jacob</t>
  </si>
  <si>
    <t>Winifred Vera</t>
  </si>
  <si>
    <t>Frank Thomas</t>
  </si>
  <si>
    <t>Alfred Fernand</t>
  </si>
  <si>
    <t>Sidney C Stuart</t>
  </si>
  <si>
    <t>Edith Louise</t>
  </si>
  <si>
    <t>Redjo</t>
  </si>
  <si>
    <t>Albert Karvin</t>
  </si>
  <si>
    <t>Luigi</t>
  </si>
  <si>
    <t>Percy William</t>
  </si>
  <si>
    <t>Benjamin (Ellen Truelove Arman)</t>
  </si>
  <si>
    <t>Ida Augusta Margareta</t>
  </si>
  <si>
    <t>Christopher</t>
  </si>
  <si>
    <t>George Dennick</t>
  </si>
  <si>
    <t>George Dunton (Eleanor Elkins)</t>
  </si>
  <si>
    <t>Alexander Morrison</t>
  </si>
  <si>
    <t>Florentina</t>
  </si>
  <si>
    <t>Harold J</t>
  </si>
  <si>
    <t>(Selena Rogers)</t>
  </si>
  <si>
    <t>Einar Gervasius</t>
  </si>
  <si>
    <t>Edward (Helen Churchill Hungerford)</t>
  </si>
  <si>
    <t>Johan Charles</t>
  </si>
  <si>
    <t>Bridget</t>
  </si>
  <si>
    <t>Thomas James</t>
  </si>
  <si>
    <t>Samuel James Metcalfe</t>
  </si>
  <si>
    <t>George Frederick</t>
  </si>
  <si>
    <t>Constance</t>
  </si>
  <si>
    <t>Karl Johan</t>
  </si>
  <si>
    <t>Michael</t>
  </si>
  <si>
    <t>John Bradley</t>
  </si>
  <si>
    <t>Olof Edvin</t>
  </si>
  <si>
    <t>Frank Manley</t>
  </si>
  <si>
    <t>Raffull</t>
  </si>
  <si>
    <t>Marta</t>
  </si>
  <si>
    <t>Walter Donald (Mahala Dutton)</t>
  </si>
  <si>
    <t>Carl Johan (Sigrid Posse)</t>
  </si>
  <si>
    <t>(Alice Frances)</t>
  </si>
  <si>
    <t>Frederic Oakley</t>
  </si>
  <si>
    <t>Abraham</t>
  </si>
  <si>
    <t>Frederick R</t>
  </si>
  <si>
    <t>J Frank (Claire Bennett)</t>
  </si>
  <si>
    <t>James Vivian</t>
  </si>
  <si>
    <t>Stephen (Annie Margaret Hill)</t>
  </si>
  <si>
    <t>Barbara J</t>
  </si>
  <si>
    <t>Abraham August Johannes</t>
  </si>
  <si>
    <t>Walter Miller</t>
  </si>
  <si>
    <t>Linhart</t>
  </si>
  <si>
    <t>George William</t>
  </si>
  <si>
    <t>Samuel</t>
  </si>
  <si>
    <t>Lilian W</t>
  </si>
  <si>
    <t>Karl Albert</t>
  </si>
  <si>
    <t>Guillaume Joseph</t>
  </si>
  <si>
    <t>August Ferdinand</t>
  </si>
  <si>
    <t>Gertrud Emilia</t>
  </si>
  <si>
    <t>Emilio Ilario Giuseppe</t>
  </si>
  <si>
    <t>Stanko</t>
  </si>
  <si>
    <t>Roderick Robert Crispin</t>
  </si>
  <si>
    <t>Charles William</t>
  </si>
  <si>
    <t>May Elizabeth</t>
  </si>
  <si>
    <t>Mate</t>
  </si>
  <si>
    <t>Walter Miller (Virginia McDowell)</t>
  </si>
  <si>
    <t>Mary</t>
  </si>
  <si>
    <t>Jean Nassr</t>
  </si>
  <si>
    <t>Dagmar Jenny Ingeborg</t>
  </si>
  <si>
    <t>Clifford Richard</t>
  </si>
  <si>
    <t>Harry</t>
  </si>
  <si>
    <t>Percy Thomas</t>
  </si>
  <si>
    <t>Jelka</t>
  </si>
  <si>
    <t>Alfred Edward</t>
  </si>
  <si>
    <t>Honora</t>
  </si>
  <si>
    <t>Maria Youssef</t>
  </si>
  <si>
    <t>Salli Helena</t>
  </si>
  <si>
    <t>Charles (Charles Fardon)</t>
  </si>
  <si>
    <t>John Pillsbury</t>
  </si>
  <si>
    <t>Sarkis</t>
  </si>
  <si>
    <t>Arthur</t>
  </si>
  <si>
    <t>George Alexander Lucien</t>
  </si>
  <si>
    <t>Mustafa</t>
  </si>
  <si>
    <t>Dr Washington</t>
  </si>
  <si>
    <t>Camille</t>
  </si>
  <si>
    <t>Minko</t>
  </si>
  <si>
    <t>Louise</t>
  </si>
  <si>
    <t>Hanna</t>
  </si>
  <si>
    <t>Joseph Holland</t>
  </si>
  <si>
    <t>Nils</t>
  </si>
  <si>
    <t>Oscar Wilhelm</t>
  </si>
  <si>
    <t>Noel</t>
  </si>
  <si>
    <t>Escott Robert</t>
  </si>
  <si>
    <t>Tome</t>
  </si>
  <si>
    <t>Edward Gifford (Catherine Elizabeth Halstead)</t>
  </si>
  <si>
    <t>Hudson Joshua Creighton</t>
  </si>
  <si>
    <t>Philip Frank</t>
  </si>
  <si>
    <t>Charles Melville</t>
  </si>
  <si>
    <t>Claus Peter (Jennie L Howard)</t>
  </si>
  <si>
    <t>Jego Grga</t>
  </si>
  <si>
    <t>David</t>
  </si>
  <si>
    <t>Jeannie</t>
  </si>
  <si>
    <t>John Stuart (Ella Holmes)</t>
  </si>
  <si>
    <t>William Augustus</t>
  </si>
  <si>
    <t>Reginald Harry</t>
  </si>
  <si>
    <t>Nils Hilding</t>
  </si>
  <si>
    <t>Ernest Wilfred</t>
  </si>
  <si>
    <t>Johan Samuel</t>
  </si>
  <si>
    <t>Neshan</t>
  </si>
  <si>
    <t>Israel</t>
  </si>
  <si>
    <t>Alfred G</t>
  </si>
  <si>
    <t>Emilie</t>
  </si>
  <si>
    <t>Ali</t>
  </si>
  <si>
    <t>Ruth Elizabeth</t>
  </si>
  <si>
    <t>Charles Valentine</t>
  </si>
  <si>
    <t>Ingvar</t>
  </si>
  <si>
    <t>John Morgan (Elizabeth Agnes Mary White)</t>
  </si>
  <si>
    <t>William Crothers</t>
  </si>
  <si>
    <t>Tannous</t>
  </si>
  <si>
    <t>Ivan</t>
  </si>
  <si>
    <t>John Edward</t>
  </si>
  <si>
    <t>Jose Joaquim</t>
  </si>
  <si>
    <t>Herbert</t>
  </si>
  <si>
    <t>Seman</t>
  </si>
  <si>
    <t>Joseph Charles</t>
  </si>
  <si>
    <t>Thure Edvin</t>
  </si>
  <si>
    <t>John George</t>
  </si>
  <si>
    <t>James Warburton Martinez (Charlotte Wardle Drake)</t>
  </si>
  <si>
    <t>James William</t>
  </si>
  <si>
    <t>Karen Marie</t>
  </si>
  <si>
    <t>William Hull</t>
  </si>
  <si>
    <t>George Joseph (Shawneene Abi-Saab)</t>
  </si>
  <si>
    <t>Ralph</t>
  </si>
  <si>
    <t>Nellie</t>
  </si>
  <si>
    <t>Leo David (Blanche Strouse)</t>
  </si>
  <si>
    <t>Philip Joseph</t>
  </si>
  <si>
    <t>Henry Forbes</t>
  </si>
  <si>
    <t>John Murray (Caroline Lane Lamson)</t>
  </si>
  <si>
    <t>Edvard Bengtsson (Elin Gerda Persson)</t>
  </si>
  <si>
    <t>Albert (Antoinette Magnin)</t>
  </si>
  <si>
    <t>John James (Florence Louise Long)</t>
  </si>
  <si>
    <t>George Achilles (Dorothy Annan)</t>
  </si>
  <si>
    <t>John (Annie Bullen)</t>
  </si>
  <si>
    <t>Leonard (Pauline C Boeson)</t>
  </si>
  <si>
    <t>Emilio</t>
  </si>
  <si>
    <t>Edgar</t>
  </si>
  <si>
    <t>Helen Alice</t>
  </si>
  <si>
    <t>Joseph Bruce</t>
  </si>
  <si>
    <t>William H</t>
  </si>
  <si>
    <t>Washington (Ruth Vidaver)</t>
  </si>
  <si>
    <t>Grace Scott</t>
  </si>
  <si>
    <t>Maria</t>
  </si>
  <si>
    <t>William Edward</t>
  </si>
  <si>
    <t>Carl Edgar</t>
  </si>
  <si>
    <t>Samuel (Emma)</t>
  </si>
  <si>
    <t>Neal (Eileen O'Leary)</t>
  </si>
  <si>
    <t>Ernst Axel Algot</t>
  </si>
  <si>
    <t>Paul Folke</t>
  </si>
  <si>
    <t>Vivian Ponsonby</t>
  </si>
  <si>
    <t>Ernest H (Elizabeth Lindsey James)</t>
  </si>
  <si>
    <t>Eugene Joseph</t>
  </si>
  <si>
    <t>Anton</t>
  </si>
  <si>
    <t>Lucien Philip (Mary Eloise Hughes)</t>
  </si>
  <si>
    <t>Maxmillian (Margaretha Emerentia Stehli)</t>
  </si>
  <si>
    <t>Edvard A</t>
  </si>
  <si>
    <t>Caroline</t>
  </si>
  <si>
    <t>Dorothy Winifred</t>
  </si>
  <si>
    <t>Jose Pedro</t>
  </si>
  <si>
    <t>Isaac Gerald</t>
  </si>
  <si>
    <t>William Jeffery</t>
  </si>
  <si>
    <t>George Dunton</t>
  </si>
  <si>
    <t>Treasteall</t>
  </si>
  <si>
    <t>Hannah</t>
  </si>
  <si>
    <t>William Edward (Lillian E Thorpe)</t>
  </si>
  <si>
    <t>Jenny Lovisa</t>
  </si>
  <si>
    <t>Woolf</t>
  </si>
  <si>
    <t>Dona Fermina</t>
  </si>
  <si>
    <t>Simon Sivertsen</t>
  </si>
  <si>
    <t>Frederick</t>
  </si>
  <si>
    <t>Michael J</t>
  </si>
  <si>
    <t>No</t>
  </si>
  <si>
    <t>Yes</t>
  </si>
  <si>
    <t>Passanger Class</t>
  </si>
  <si>
    <t>PassengerID</t>
  </si>
  <si>
    <t>NA</t>
  </si>
  <si>
    <t>Cherbourg</t>
  </si>
  <si>
    <t>Queenstown</t>
  </si>
  <si>
    <t>Southampton</t>
  </si>
  <si>
    <t>Mariana (Miriam)</t>
  </si>
  <si>
    <t>Andrew G (Elizabeth Lily Watson)</t>
  </si>
  <si>
    <t>Vassilios (Catavelas Vassilios)</t>
  </si>
  <si>
    <t>William (Winnie Minnie Treanor)</t>
  </si>
  <si>
    <t>Ellen Nellie</t>
  </si>
  <si>
    <t>Alexander (Thamine Thelma)</t>
  </si>
  <si>
    <t>Aaron (Abi Weller)</t>
  </si>
  <si>
    <t>Erik Gustaf (Mr Edward Lingrey)</t>
  </si>
  <si>
    <t>George (Omine Amenia Alexander)</t>
  </si>
  <si>
    <t>William Arthur Willie</t>
  </si>
  <si>
    <t>Betros (Zahie Maria Elias)</t>
  </si>
  <si>
    <t>Arthur Henry (Addie Dart Trevaskis)</t>
  </si>
  <si>
    <t>Margaret Marcella Maggie</t>
  </si>
  <si>
    <t>Catherine Katie</t>
  </si>
  <si>
    <t>George (Mr George Thorne)</t>
  </si>
  <si>
    <t>Said (Waika Mary Mowad)</t>
  </si>
  <si>
    <t>Elizabeth Gladys Millvina</t>
  </si>
  <si>
    <t>Susanna Juhantytar Sanni</t>
  </si>
  <si>
    <t>Henry Harry</t>
  </si>
  <si>
    <t>Edwin Frederick</t>
  </si>
  <si>
    <t>Alfred (Baron von Drachstedt)</t>
  </si>
  <si>
    <t>Johanna Hannah</t>
  </si>
  <si>
    <t>Teenagers</t>
  </si>
  <si>
    <t>Youth</t>
  </si>
  <si>
    <t>Adult</t>
  </si>
  <si>
    <t>3rd Class</t>
  </si>
  <si>
    <t>2nd Class</t>
  </si>
  <si>
    <t>1st Class</t>
  </si>
  <si>
    <t>Passanger Fare</t>
  </si>
  <si>
    <t>Age Group</t>
  </si>
  <si>
    <t>Count of PassengerID</t>
  </si>
  <si>
    <t>Number of Passengers</t>
  </si>
  <si>
    <t>Row Labels</t>
  </si>
  <si>
    <t>Grand Total</t>
  </si>
  <si>
    <t>Elder</t>
  </si>
  <si>
    <t>Sum of Passanger Fare</t>
  </si>
  <si>
    <t>(Multiple Items)</t>
  </si>
  <si>
    <t>Average of Passanger Fare</t>
  </si>
  <si>
    <t>Min of Passanger Fare</t>
  </si>
  <si>
    <t>Max of Passanger Fare</t>
  </si>
  <si>
    <t>Column Labels</t>
  </si>
  <si>
    <t>Gender</t>
  </si>
  <si>
    <t>Male</t>
  </si>
  <si>
    <t>Female</t>
  </si>
  <si>
    <t>Sibsper</t>
  </si>
  <si>
    <t>Total Passengers</t>
  </si>
  <si>
    <t>Passengers with Sibsper</t>
  </si>
  <si>
    <t>Passengers with Parch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</si>
</sst>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1" fontId="0" fillId="0" borderId="0" xfId="0" applyNumberFormat="1"/>
    <xf numFmtId="0" fontId="0" fillId="0" borderId="0" xfId="0" applyAlignment="1">
      <alignment horizontal="left"/>
    </xf>
    <xf numFmtId="0" fontId="0" fillId="0" borderId="0" xfId="0" pivotButton="1"/>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quot;$&quot;#,##0.00"/>
    </dxf>
    <dxf>
      <numFmt numFmtId="164" formatCode="&quot;$&quot;#,##0.00"/>
    </dxf>
    <dxf>
      <numFmt numFmtId="164" formatCode="&quot;$&quot;#,##0.00"/>
    </dxf>
    <dxf>
      <numFmt numFmtId="164" formatCode="&quot;$&quot;#,##0.00"/>
    </dxf>
    <dxf>
      <numFmt numFmtId="2" formatCode="0.00"/>
    </dxf>
    <dxf>
      <alignment horizontal="left" vertical="bottom" textRotation="0" wrapText="0" indent="0" justifyLastLine="0" shrinkToFit="0" readingOrder="0"/>
    </dxf>
    <dxf>
      <numFmt numFmtId="1" formatCode="0"/>
    </dxf>
    <dxf>
      <numFmt numFmtId="1" formatCode="0"/>
    </dxf>
    <dxf>
      <numFmt numFmtId="1" formatCode="0"/>
    </dxf>
    <dxf>
      <numFmt numFmtId="0" formatCode="General"/>
    </dxf>
    <dxf>
      <font>
        <color rgb="FF9C0006"/>
      </font>
      <fill>
        <patternFill>
          <bgColor rgb="FFFFC7CE"/>
        </patternFill>
      </fill>
    </dxf>
  </dxfs>
  <tableStyles count="0" defaultTableStyle="TableStyleMedium2" defaultPivotStyle="PivotStyleLight16"/>
  <colors>
    <mruColors>
      <color rgb="FF021859"/>
      <color rgb="FFF2F2F2"/>
      <color rgb="FF0CF2DB"/>
      <color rgb="FFC4F2EE"/>
      <color rgb="FF036956"/>
      <color rgb="FF07F2C7"/>
      <color rgb="FF9D9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[Titanic.xlsx]Q.1 - Survival and Death!Survival vs Death</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Survival Percentage</a:t>
            </a:r>
          </a:p>
        </c:rich>
      </c:tx>
      <c:layout>
        <c:manualLayout>
          <c:xMode val="edge"/>
          <c:yMode val="edge"/>
          <c:x val="1.2836333357613465E-2"/>
          <c:y val="3.0093884387849892E-2"/>
        </c:manualLayout>
      </c:layout>
      <c:overlay val="1"/>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CF2D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4F2E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CF2DB"/>
          </a:solidFill>
          <a:ln w="19050">
            <a:solidFill>
              <a:schemeClr val="lt1"/>
            </a:solidFill>
          </a:ln>
          <a:effectLst/>
        </c:spPr>
      </c:pivotFmt>
      <c:pivotFmt>
        <c:idx val="3"/>
        <c:spPr>
          <a:solidFill>
            <a:srgbClr val="0CF2D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C4F2EE"/>
          </a:solidFill>
          <a:ln w="19050">
            <a:solidFill>
              <a:schemeClr val="lt1"/>
            </a:solidFill>
          </a:ln>
          <a:effectLst/>
        </c:spPr>
      </c:pivotFmt>
      <c:pivotFmt>
        <c:idx val="5"/>
        <c:spPr>
          <a:solidFill>
            <a:srgbClr val="0CF2DB"/>
          </a:solidFill>
          <a:ln w="19050">
            <a:solidFill>
              <a:schemeClr val="lt1"/>
            </a:solidFill>
          </a:ln>
          <a:effectLst/>
        </c:spPr>
      </c:pivotFmt>
      <c:pivotFmt>
        <c:idx val="6"/>
        <c:spPr>
          <a:solidFill>
            <a:srgbClr val="0CF2D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4F2EE"/>
          </a:solidFill>
          <a:ln w="19050">
            <a:solidFill>
              <a:schemeClr val="lt1"/>
            </a:solidFill>
          </a:ln>
          <a:effectLst/>
        </c:spPr>
      </c:pivotFmt>
      <c:pivotFmt>
        <c:idx val="8"/>
        <c:spPr>
          <a:solidFill>
            <a:srgbClr val="0CF2DB"/>
          </a:solidFill>
          <a:ln w="19050">
            <a:solidFill>
              <a:schemeClr val="lt1"/>
            </a:solidFill>
          </a:ln>
          <a:effectLst/>
        </c:spPr>
      </c:pivotFmt>
    </c:pivotFmts>
    <c:plotArea>
      <c:layout>
        <c:manualLayout>
          <c:layoutTarget val="inner"/>
          <c:xMode val="edge"/>
          <c:yMode val="edge"/>
          <c:x val="0.13296608248567909"/>
          <c:y val="0.16055037558914789"/>
          <c:w val="0.68006121989010748"/>
          <c:h val="0.8144339847117017"/>
        </c:manualLayout>
      </c:layout>
      <c:pieChart>
        <c:varyColors val="1"/>
        <c:ser>
          <c:idx val="0"/>
          <c:order val="0"/>
          <c:tx>
            <c:strRef>
              <c:f>'Q.1 - Survival and Death'!$C$3</c:f>
              <c:strCache>
                <c:ptCount val="1"/>
                <c:pt idx="0">
                  <c:v>Total</c:v>
                </c:pt>
              </c:strCache>
            </c:strRef>
          </c:tx>
          <c:spPr>
            <a:solidFill>
              <a:srgbClr val="0CF2DB"/>
            </a:solidFill>
          </c:spPr>
          <c:dPt>
            <c:idx val="0"/>
            <c:bubble3D val="0"/>
            <c:spPr>
              <a:solidFill>
                <a:srgbClr val="C4F2EE"/>
              </a:solidFill>
              <a:ln w="19050">
                <a:solidFill>
                  <a:schemeClr val="lt1"/>
                </a:solidFill>
              </a:ln>
              <a:effectLst/>
            </c:spPr>
            <c:extLst>
              <c:ext xmlns:c16="http://schemas.microsoft.com/office/drawing/2014/chart" uri="{C3380CC4-5D6E-409C-BE32-E72D297353CC}">
                <c16:uniqueId val="{00000001-A257-4ED4-BE1C-3DB788C53327}"/>
              </c:ext>
            </c:extLst>
          </c:dPt>
          <c:dPt>
            <c:idx val="1"/>
            <c:bubble3D val="0"/>
            <c:spPr>
              <a:solidFill>
                <a:srgbClr val="0CF2DB"/>
              </a:solidFill>
              <a:ln w="19050">
                <a:solidFill>
                  <a:schemeClr val="lt1"/>
                </a:solidFill>
              </a:ln>
              <a:effectLst/>
            </c:spPr>
            <c:extLst>
              <c:ext xmlns:c16="http://schemas.microsoft.com/office/drawing/2014/chart" uri="{C3380CC4-5D6E-409C-BE32-E72D297353CC}">
                <c16:uniqueId val="{00000003-A257-4ED4-BE1C-3DB788C5332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'Q.1 - Survival and Death'!$B$4:$B$6</c:f>
              <c:strCache>
                <c:ptCount val="2"/>
                <c:pt idx="0">
                  <c:v>No</c:v>
                </c:pt>
                <c:pt idx="1">
                  <c:v>Yes</c:v>
                </c:pt>
              </c:strCache>
            </c:strRef>
          </c:cat>
          <c:val>
            <c:numRef>
              <c:f>'Q.1 - Survival and Death'!$C$4:$C$6</c:f>
              <c:numCache>
                <c:formatCode>General</c:formatCode>
                <c:ptCount val="2"/>
                <c:pt idx="0">
                  <c:v>266</c:v>
                </c:pt>
                <c:pt idx="1">
                  <c:v>152</c:v>
                </c:pt>
              </c:numCache>
            </c:numRef>
          </c:val>
          <c:extLst>
            <c:ext xmlns:c16="http://schemas.microsoft.com/office/drawing/2014/chart" uri="{C3380CC4-5D6E-409C-BE32-E72D297353CC}">
              <c16:uniqueId val="{00000004-A257-4ED4-BE1C-3DB788C5332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057721327068446"/>
          <c:y val="0.48224742474977428"/>
          <c:w val="0.14442275097084253"/>
          <c:h val="0.1661113729961507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[Titanic.xlsx]Q3 - Pass. by Gender!Total Passengers by 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Passengers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1">
              <a:lumMod val="75000"/>
            </a:schemeClr>
          </a:solidFill>
          <a:ln>
            <a:noFill/>
          </a:ln>
          <a:effectLst/>
        </c:spPr>
      </c:pivotFmt>
      <c:pivotFmt>
        <c:idx val="3"/>
        <c:spPr>
          <a:solidFill>
            <a:schemeClr val="accent4"/>
          </a:solidFill>
          <a:ln>
            <a:noFill/>
          </a:ln>
          <a:effectLst/>
        </c:spPr>
      </c:pivotFmt>
    </c:pivotFmts>
    <c:plotArea>
      <c:layout/>
      <c:barChart>
        <c:barDir val="bar"/>
        <c:grouping val="clustered"/>
        <c:varyColors val="0"/>
        <c:ser>
          <c:idx val="0"/>
          <c:order val="0"/>
          <c:tx>
            <c:strRef>
              <c:f>'Q3 - Pass. by Gender'!$D$3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479F-4558-85FC-54AD226420FD}"/>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2-479F-4558-85FC-54AD226420FD}"/>
              </c:ext>
            </c:extLst>
          </c:dPt>
          <c:cat>
            <c:strRef>
              <c:f>'Q3 - Pass. by Gender'!$C$4:$C$6</c:f>
              <c:strCache>
                <c:ptCount val="2"/>
                <c:pt idx="0">
                  <c:v>Female</c:v>
                </c:pt>
                <c:pt idx="1">
                  <c:v>Male</c:v>
                </c:pt>
              </c:strCache>
            </c:strRef>
          </c:cat>
          <c:val>
            <c:numRef>
              <c:f>'Q3 - Pass. by Gender'!$D$4:$D$6</c:f>
              <c:numCache>
                <c:formatCode>General</c:formatCode>
                <c:ptCount val="2"/>
                <c:pt idx="0">
                  <c:v>152</c:v>
                </c:pt>
                <c:pt idx="1">
                  <c:v>266</c:v>
                </c:pt>
              </c:numCache>
            </c:numRef>
          </c:val>
          <c:extLst>
            <c:ext xmlns:c16="http://schemas.microsoft.com/office/drawing/2014/chart" uri="{C3380CC4-5D6E-409C-BE32-E72D297353CC}">
              <c16:uniqueId val="{00000000-479F-4558-85FC-54AD226420FD}"/>
            </c:ext>
          </c:extLst>
        </c:ser>
        <c:dLbls>
          <c:showLegendKey val="0"/>
          <c:showVal val="0"/>
          <c:showCatName val="0"/>
          <c:showSerName val="0"/>
          <c:showPercent val="0"/>
          <c:showBubbleSize val="0"/>
        </c:dLbls>
        <c:gapWidth val="182"/>
        <c:axId val="246759824"/>
        <c:axId val="246760784"/>
      </c:barChart>
      <c:catAx>
        <c:axId val="246759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6760784"/>
        <c:crosses val="autoZero"/>
        <c:auto val="1"/>
        <c:lblAlgn val="ctr"/>
        <c:lblOffset val="100"/>
        <c:noMultiLvlLbl val="0"/>
      </c:catAx>
      <c:valAx>
        <c:axId val="246760784"/>
        <c:scaling>
          <c:orientation val="minMax"/>
        </c:scaling>
        <c:delete val="1"/>
        <c:axPos val="b"/>
        <c:numFmt formatCode="General" sourceLinked="1"/>
        <c:majorTickMark val="out"/>
        <c:minorTickMark val="none"/>
        <c:tickLblPos val="nextTo"/>
        <c:crossAx val="2467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[Titanic.xlsx]Q4 &amp; 5 - Pass. by Age Group!Total Passengers by Age Group</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Passenger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tx2"/>
          </a:solidFill>
          <a:ln>
            <a:noFill/>
          </a:ln>
          <a:effectLst/>
        </c:spPr>
      </c:pivotFmt>
    </c:pivotFmts>
    <c:plotArea>
      <c:layout/>
      <c:barChart>
        <c:barDir val="col"/>
        <c:grouping val="clustered"/>
        <c:varyColors val="0"/>
        <c:ser>
          <c:idx val="0"/>
          <c:order val="0"/>
          <c:tx>
            <c:strRef>
              <c:f>'Q4 &amp; 5 - Pass. by Age Group'!$D$3</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5-56C1-45EB-9034-347BA9B0690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4-56C1-45EB-9034-347BA9B06900}"/>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56C1-45EB-9034-347BA9B0690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2-56C1-45EB-9034-347BA9B069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&amp; 5 - Pass. by Age Group'!$C$4:$C$8</c:f>
              <c:strCache>
                <c:ptCount val="4"/>
                <c:pt idx="0">
                  <c:v>Teenagers</c:v>
                </c:pt>
                <c:pt idx="1">
                  <c:v>Adult</c:v>
                </c:pt>
                <c:pt idx="2">
                  <c:v>Elder</c:v>
                </c:pt>
                <c:pt idx="3">
                  <c:v>Youth</c:v>
                </c:pt>
              </c:strCache>
            </c:strRef>
          </c:cat>
          <c:val>
            <c:numRef>
              <c:f>'Q4 &amp; 5 - Pass. by Age Group'!$D$4:$D$8</c:f>
              <c:numCache>
                <c:formatCode>General</c:formatCode>
                <c:ptCount val="4"/>
                <c:pt idx="0">
                  <c:v>61</c:v>
                </c:pt>
                <c:pt idx="1">
                  <c:v>68</c:v>
                </c:pt>
                <c:pt idx="2">
                  <c:v>100</c:v>
                </c:pt>
                <c:pt idx="3">
                  <c:v>189</c:v>
                </c:pt>
              </c:numCache>
            </c:numRef>
          </c:val>
          <c:extLst>
            <c:ext xmlns:c16="http://schemas.microsoft.com/office/drawing/2014/chart" uri="{C3380CC4-5D6E-409C-BE32-E72D297353CC}">
              <c16:uniqueId val="{00000000-56C1-45EB-9034-347BA9B06900}"/>
            </c:ext>
          </c:extLst>
        </c:ser>
        <c:dLbls>
          <c:dLblPos val="outEnd"/>
          <c:showLegendKey val="0"/>
          <c:showVal val="1"/>
          <c:showCatName val="0"/>
          <c:showSerName val="0"/>
          <c:showPercent val="0"/>
          <c:showBubbleSize val="0"/>
        </c:dLbls>
        <c:gapWidth val="219"/>
        <c:overlap val="-27"/>
        <c:axId val="241197568"/>
        <c:axId val="241198048"/>
      </c:barChart>
      <c:catAx>
        <c:axId val="2411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1198048"/>
        <c:crosses val="autoZero"/>
        <c:auto val="1"/>
        <c:lblAlgn val="ctr"/>
        <c:lblOffset val="100"/>
        <c:noMultiLvlLbl val="0"/>
      </c:catAx>
      <c:valAx>
        <c:axId val="241198048"/>
        <c:scaling>
          <c:orientation val="minMax"/>
        </c:scaling>
        <c:delete val="1"/>
        <c:axPos val="l"/>
        <c:numFmt formatCode="General" sourceLinked="1"/>
        <c:majorTickMark val="none"/>
        <c:minorTickMark val="none"/>
        <c:tickLblPos val="nextTo"/>
        <c:crossAx val="2411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[Titanic.xlsx]Q9 - Pass. per location!Total Passengers Per Location</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Passengers Per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245696400625979E-2"/>
                  <c:h val="6.9432955080215963E-2"/>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'Q9 - Pass. per location'!$D$4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64-49A0-BF31-33A8C974ED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64-49A0-BF31-33A8C974ED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193-4F9D-AB57-CB9801849AB1}"/>
              </c:ext>
            </c:extLst>
          </c:dPt>
          <c:dLbls>
            <c:dLbl>
              <c:idx val="2"/>
              <c:spPr>
                <a:noFill/>
                <a:ln>
                  <a:noFill/>
                </a:ln>
                <a:effectLst/>
              </c:spPr>
              <c:txPr>
                <a:bodyPr rot="0" spcFirstLastPara="1" vertOverflow="ellipsis" vert="horz" wrap="square" lIns="38100" tIns="19050" rIns="38100" bIns="19050" anchor="ctr" anchorCtr="1">
                  <a:no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245696400625979E-2"/>
                      <c:h val="6.9432955080215963E-2"/>
                    </c:manualLayout>
                  </c15:layout>
                </c:ext>
                <c:ext xmlns:c16="http://schemas.microsoft.com/office/drawing/2014/chart" uri="{C3380CC4-5D6E-409C-BE32-E72D297353CC}">
                  <c16:uniqueId val="{00000002-2193-4F9D-AB57-CB9801849AB1}"/>
                </c:ext>
              </c:extLst>
            </c:dLbl>
            <c:spPr>
              <a:noFill/>
              <a:ln>
                <a:noFill/>
              </a:ln>
              <a:effectLst/>
            </c:spPr>
            <c:txPr>
              <a:bodyPr rot="0" spcFirstLastPara="1" vertOverflow="ellipsis" vert="horz" wrap="square" lIns="38100" tIns="19050" rIns="38100" bIns="19050" anchor="ctr" anchorCtr="1">
                <a:sp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'Q9 - Pass. per location'!$C$5:$C$8</c:f>
              <c:strCache>
                <c:ptCount val="3"/>
                <c:pt idx="0">
                  <c:v>Cherbourg</c:v>
                </c:pt>
                <c:pt idx="1">
                  <c:v>Queenstown</c:v>
                </c:pt>
                <c:pt idx="2">
                  <c:v>Southampton</c:v>
                </c:pt>
              </c:strCache>
            </c:strRef>
          </c:cat>
          <c:val>
            <c:numRef>
              <c:f>'Q9 - Pass. per location'!$D$5:$D$8</c:f>
              <c:numCache>
                <c:formatCode>General</c:formatCode>
                <c:ptCount val="3"/>
                <c:pt idx="0">
                  <c:v>102</c:v>
                </c:pt>
                <c:pt idx="1">
                  <c:v>46</c:v>
                </c:pt>
                <c:pt idx="2">
                  <c:v>270</c:v>
                </c:pt>
              </c:numCache>
            </c:numRef>
          </c:val>
          <c:extLst>
            <c:ext xmlns:c16="http://schemas.microsoft.com/office/drawing/2014/chart" uri="{C3380CC4-5D6E-409C-BE32-E72D297353CC}">
              <c16:uniqueId val="{00000000-2193-4F9D-AB57-CB9801849A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[Titanic.xlsx]Q10 - Gender per Class!Gender Per Class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Gender Per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'Q10 - Gender per Class'!$D$4:$D$5</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 Gender per Class'!$C$6:$C$9</c:f>
              <c:strCache>
                <c:ptCount val="3"/>
                <c:pt idx="0">
                  <c:v>1st Class</c:v>
                </c:pt>
                <c:pt idx="1">
                  <c:v>2nd Class</c:v>
                </c:pt>
                <c:pt idx="2">
                  <c:v>3rd Class</c:v>
                </c:pt>
              </c:strCache>
            </c:strRef>
          </c:cat>
          <c:val>
            <c:numRef>
              <c:f>'Q10 - Gender per Class'!$D$6:$D$9</c:f>
              <c:numCache>
                <c:formatCode>General</c:formatCode>
                <c:ptCount val="3"/>
                <c:pt idx="0">
                  <c:v>50</c:v>
                </c:pt>
                <c:pt idx="1">
                  <c:v>30</c:v>
                </c:pt>
                <c:pt idx="2">
                  <c:v>72</c:v>
                </c:pt>
              </c:numCache>
            </c:numRef>
          </c:val>
          <c:extLst>
            <c:ext xmlns:c16="http://schemas.microsoft.com/office/drawing/2014/chart" uri="{C3380CC4-5D6E-409C-BE32-E72D297353CC}">
              <c16:uniqueId val="{00000000-E6BA-4015-9ED0-7D3D2EDC1623}"/>
            </c:ext>
          </c:extLst>
        </c:ser>
        <c:ser>
          <c:idx val="1"/>
          <c:order val="1"/>
          <c:tx>
            <c:strRef>
              <c:f>'Q10 - Gender per Class'!$E$4:$E$5</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 Gender per Class'!$C$6:$C$9</c:f>
              <c:strCache>
                <c:ptCount val="3"/>
                <c:pt idx="0">
                  <c:v>1st Class</c:v>
                </c:pt>
                <c:pt idx="1">
                  <c:v>2nd Class</c:v>
                </c:pt>
                <c:pt idx="2">
                  <c:v>3rd Class</c:v>
                </c:pt>
              </c:strCache>
            </c:strRef>
          </c:cat>
          <c:val>
            <c:numRef>
              <c:f>'Q10 - Gender per Class'!$E$6:$E$9</c:f>
              <c:numCache>
                <c:formatCode>General</c:formatCode>
                <c:ptCount val="3"/>
                <c:pt idx="0">
                  <c:v>57</c:v>
                </c:pt>
                <c:pt idx="1">
                  <c:v>63</c:v>
                </c:pt>
                <c:pt idx="2">
                  <c:v>146</c:v>
                </c:pt>
              </c:numCache>
            </c:numRef>
          </c:val>
          <c:extLst>
            <c:ext xmlns:c16="http://schemas.microsoft.com/office/drawing/2014/chart" uri="{C3380CC4-5D6E-409C-BE32-E72D297353CC}">
              <c16:uniqueId val="{00000000-AF38-4B26-96D4-2DEC7BE59407}"/>
            </c:ext>
          </c:extLst>
        </c:ser>
        <c:dLbls>
          <c:showLegendKey val="0"/>
          <c:showVal val="1"/>
          <c:showCatName val="0"/>
          <c:showSerName val="0"/>
          <c:showPercent val="0"/>
          <c:showBubbleSize val="0"/>
        </c:dLbls>
        <c:gapWidth val="150"/>
        <c:shape val="box"/>
        <c:axId val="1507820287"/>
        <c:axId val="1507823647"/>
        <c:axId val="0"/>
      </c:bar3DChart>
      <c:catAx>
        <c:axId val="15078202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7823647"/>
        <c:crosses val="autoZero"/>
        <c:auto val="1"/>
        <c:lblAlgn val="ctr"/>
        <c:lblOffset val="100"/>
        <c:noMultiLvlLbl val="0"/>
      </c:catAx>
      <c:valAx>
        <c:axId val="1507823647"/>
        <c:scaling>
          <c:orientation val="minMax"/>
        </c:scaling>
        <c:delete val="1"/>
        <c:axPos val="l"/>
        <c:numFmt formatCode="General" sourceLinked="1"/>
        <c:majorTickMark val="out"/>
        <c:minorTickMark val="none"/>
        <c:tickLblPos val="nextTo"/>
        <c:crossAx val="15078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[Titanic.xlsx]Q.1 - Survival and Death!Survival vs Death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21859"/>
                </a:solidFill>
              </a:rPr>
              <a:t>Survival</a:t>
            </a:r>
            <a:r>
              <a:rPr lang="en-US" b="1" baseline="0">
                <a:solidFill>
                  <a:srgbClr val="021859"/>
                </a:solidFill>
              </a:rPr>
              <a:t> Percentage</a:t>
            </a:r>
            <a:endParaRPr lang="en-US" b="1">
              <a:solidFill>
                <a:srgbClr val="021859"/>
              </a:solidFill>
            </a:endParaRPr>
          </a:p>
        </c:rich>
      </c:tx>
      <c:layout>
        <c:manualLayout>
          <c:xMode val="edge"/>
          <c:yMode val="edge"/>
          <c:x val="0.17526810189445188"/>
          <c:y val="2.3708129334402767E-2"/>
        </c:manualLayout>
      </c:layout>
      <c:overlay val="0"/>
      <c:spPr>
        <a:solidFill>
          <a:sysClr val="window" lastClr="FFFFFF"/>
        </a:solidFill>
        <a:ln>
          <a:noFill/>
        </a:ln>
        <a:effectLst/>
      </c:spPr>
    </c:title>
    <c:autoTitleDeleted val="0"/>
    <c:pivotFmts>
      <c:pivotFmt>
        <c:idx val="0"/>
        <c:spPr>
          <a:solidFill>
            <a:srgbClr val="0CF2DB"/>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4F2E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0CF2DB"/>
          </a:solidFill>
          <a:ln w="19050">
            <a:solidFill>
              <a:schemeClr val="lt1"/>
            </a:solidFill>
          </a:ln>
          <a:effectLst/>
        </c:spPr>
      </c:pivotFmt>
    </c:pivotFmts>
    <c:plotArea>
      <c:layout>
        <c:manualLayout>
          <c:layoutTarget val="inner"/>
          <c:xMode val="edge"/>
          <c:yMode val="edge"/>
          <c:x val="0.13296608248567909"/>
          <c:y val="0.16055037558914789"/>
          <c:w val="0.68006121989010748"/>
          <c:h val="0.8144339847117017"/>
        </c:manualLayout>
      </c:layout>
      <c:pieChart>
        <c:varyColors val="1"/>
        <c:ser>
          <c:idx val="0"/>
          <c:order val="0"/>
          <c:tx>
            <c:strRef>
              <c:f>'Q.1 - Survival and Death'!$C$3</c:f>
              <c:strCache>
                <c:ptCount val="1"/>
                <c:pt idx="0">
                  <c:v>Total</c:v>
                </c:pt>
              </c:strCache>
            </c:strRef>
          </c:tx>
          <c:spPr>
            <a:solidFill>
              <a:srgbClr val="0CF2DB"/>
            </a:solidFill>
          </c:spPr>
          <c:dPt>
            <c:idx val="0"/>
            <c:bubble3D val="0"/>
            <c:spPr>
              <a:solidFill>
                <a:srgbClr val="C4F2EE"/>
              </a:solidFill>
              <a:ln w="19050">
                <a:solidFill>
                  <a:schemeClr val="lt1"/>
                </a:solidFill>
              </a:ln>
              <a:effectLst/>
            </c:spPr>
            <c:extLst>
              <c:ext xmlns:c16="http://schemas.microsoft.com/office/drawing/2014/chart" uri="{C3380CC4-5D6E-409C-BE32-E72D297353CC}">
                <c16:uniqueId val="{00000001-6D54-435D-A6E9-5E789754692C}"/>
              </c:ext>
            </c:extLst>
          </c:dPt>
          <c:dPt>
            <c:idx val="1"/>
            <c:bubble3D val="0"/>
            <c:spPr>
              <a:solidFill>
                <a:srgbClr val="0CF2DB"/>
              </a:solidFill>
              <a:ln w="19050">
                <a:solidFill>
                  <a:schemeClr val="lt1"/>
                </a:solidFill>
              </a:ln>
              <a:effectLst/>
            </c:spPr>
            <c:extLst>
              <c:ext xmlns:c16="http://schemas.microsoft.com/office/drawing/2014/chart" uri="{C3380CC4-5D6E-409C-BE32-E72D297353CC}">
                <c16:uniqueId val="{00000003-6D54-435D-A6E9-5E789754692C}"/>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D54-435D-A6E9-5E789754692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'Q.1 - Survival and Death'!$B$4:$B$6</c:f>
              <c:strCache>
                <c:ptCount val="2"/>
                <c:pt idx="0">
                  <c:v>No</c:v>
                </c:pt>
                <c:pt idx="1">
                  <c:v>Yes</c:v>
                </c:pt>
              </c:strCache>
            </c:strRef>
          </c:cat>
          <c:val>
            <c:numRef>
              <c:f>'Q.1 - Survival and Death'!$C$4:$C$6</c:f>
              <c:numCache>
                <c:formatCode>General</c:formatCode>
                <c:ptCount val="2"/>
                <c:pt idx="0">
                  <c:v>266</c:v>
                </c:pt>
                <c:pt idx="1">
                  <c:v>152</c:v>
                </c:pt>
              </c:numCache>
            </c:numRef>
          </c:val>
          <c:extLst>
            <c:ext xmlns:c16="http://schemas.microsoft.com/office/drawing/2014/chart" uri="{C3380CC4-5D6E-409C-BE32-E72D297353CC}">
              <c16:uniqueId val="{00000000-3B58-41FD-9592-F54DAD7FF77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057721327068446"/>
          <c:y val="0.48224742474977428"/>
          <c:w val="0.14442275097084253"/>
          <c:h val="0.1661113729961507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[Titanic.xlsx]Q2. Survival by Gender!Gender (Survived)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21859"/>
                </a:solidFill>
              </a:rPr>
              <a:t>Survival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CF2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F2DB"/>
          </a:solidFill>
          <a:ln>
            <a:noFill/>
          </a:ln>
          <a:effectLst/>
        </c:spPr>
      </c:pivotFmt>
    </c:pivotFmts>
    <c:plotArea>
      <c:layout/>
      <c:barChart>
        <c:barDir val="col"/>
        <c:grouping val="clustered"/>
        <c:varyColors val="0"/>
        <c:ser>
          <c:idx val="0"/>
          <c:order val="0"/>
          <c:tx>
            <c:strRef>
              <c:f>'Q2. Survival by Gender'!$C$4</c:f>
              <c:strCache>
                <c:ptCount val="1"/>
                <c:pt idx="0">
                  <c:v>Total</c:v>
                </c:pt>
              </c:strCache>
            </c:strRef>
          </c:tx>
          <c:spPr>
            <a:solidFill>
              <a:srgbClr val="0CF2DB"/>
            </a:solidFill>
            <a:ln>
              <a:noFill/>
            </a:ln>
            <a:effectLst/>
          </c:spPr>
          <c:invertIfNegative val="0"/>
          <c:dPt>
            <c:idx val="0"/>
            <c:invertIfNegative val="0"/>
            <c:bubble3D val="0"/>
            <c:spPr>
              <a:solidFill>
                <a:srgbClr val="0CF2DB"/>
              </a:solidFill>
              <a:ln>
                <a:noFill/>
              </a:ln>
              <a:effectLst/>
            </c:spPr>
            <c:extLst>
              <c:ext xmlns:c16="http://schemas.microsoft.com/office/drawing/2014/chart" uri="{C3380CC4-5D6E-409C-BE32-E72D297353CC}">
                <c16:uniqueId val="{00000002-F9EA-46B6-B6DF-D51705786C4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Survival by Gender'!$B$5:$B$6</c:f>
              <c:strCache>
                <c:ptCount val="1"/>
                <c:pt idx="0">
                  <c:v>Female</c:v>
                </c:pt>
              </c:strCache>
            </c:strRef>
          </c:cat>
          <c:val>
            <c:numRef>
              <c:f>'Q2. Survival by Gender'!$C$5:$C$6</c:f>
              <c:numCache>
                <c:formatCode>General</c:formatCode>
                <c:ptCount val="1"/>
                <c:pt idx="0">
                  <c:v>152</c:v>
                </c:pt>
              </c:numCache>
            </c:numRef>
          </c:val>
          <c:extLst>
            <c:ext xmlns:c16="http://schemas.microsoft.com/office/drawing/2014/chart" uri="{C3380CC4-5D6E-409C-BE32-E72D297353CC}">
              <c16:uniqueId val="{00000000-F9EA-46B6-B6DF-D51705786C49}"/>
            </c:ext>
          </c:extLst>
        </c:ser>
        <c:dLbls>
          <c:dLblPos val="outEnd"/>
          <c:showLegendKey val="0"/>
          <c:showVal val="1"/>
          <c:showCatName val="0"/>
          <c:showSerName val="0"/>
          <c:showPercent val="0"/>
          <c:showBubbleSize val="0"/>
        </c:dLbls>
        <c:gapWidth val="219"/>
        <c:overlap val="-27"/>
        <c:axId val="1278138559"/>
        <c:axId val="1278132319"/>
      </c:barChart>
      <c:catAx>
        <c:axId val="1278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78132319"/>
        <c:crosses val="autoZero"/>
        <c:auto val="1"/>
        <c:lblAlgn val="ctr"/>
        <c:lblOffset val="100"/>
        <c:noMultiLvlLbl val="0"/>
      </c:catAx>
      <c:valAx>
        <c:axId val="1278132319"/>
        <c:scaling>
          <c:orientation val="minMax"/>
        </c:scaling>
        <c:delete val="1"/>
        <c:axPos val="l"/>
        <c:numFmt formatCode="General" sourceLinked="1"/>
        <c:majorTickMark val="none"/>
        <c:minorTickMark val="none"/>
        <c:tickLblPos val="nextTo"/>
        <c:crossAx val="1278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[Titanic.xlsx]Q3. Survival by Class!Survival by Class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21859"/>
                </a:solidFill>
              </a:rPr>
              <a:t>Survival by 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F2DB"/>
          </a:solidFill>
          <a:ln>
            <a:noFill/>
          </a:ln>
          <a:effectLst/>
        </c:spPr>
      </c:pivotFmt>
      <c:pivotFmt>
        <c:idx val="2"/>
        <c:spPr>
          <a:solidFill>
            <a:srgbClr val="C4F2EE"/>
          </a:solidFill>
          <a:ln>
            <a:noFill/>
          </a:ln>
          <a:effectLst/>
        </c:spPr>
      </c:pivotFmt>
      <c:pivotFmt>
        <c:idx val="3"/>
        <c:spPr>
          <a:solidFill>
            <a:srgbClr val="036956"/>
          </a:solidFill>
          <a:ln>
            <a:no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03977724741446E-2"/>
          <c:y val="0.13149207641028252"/>
          <c:w val="0.73380990860629292"/>
          <c:h val="0.81701583243581555"/>
        </c:manualLayout>
      </c:layout>
      <c:barChart>
        <c:barDir val="bar"/>
        <c:grouping val="clustered"/>
        <c:varyColors val="0"/>
        <c:ser>
          <c:idx val="0"/>
          <c:order val="0"/>
          <c:tx>
            <c:strRef>
              <c:f>'Q3. Survival by Class'!$C$4</c:f>
              <c:strCache>
                <c:ptCount val="1"/>
                <c:pt idx="0">
                  <c:v>Total</c:v>
                </c:pt>
              </c:strCache>
            </c:strRef>
          </c:tx>
          <c:spPr>
            <a:solidFill>
              <a:schemeClr val="accent1"/>
            </a:solidFill>
            <a:ln>
              <a:noFill/>
            </a:ln>
            <a:effectLst/>
          </c:spPr>
          <c:invertIfNegative val="0"/>
          <c:dPt>
            <c:idx val="0"/>
            <c:invertIfNegative val="0"/>
            <c:bubble3D val="0"/>
            <c:spPr>
              <a:solidFill>
                <a:srgbClr val="036956"/>
              </a:solidFill>
              <a:ln>
                <a:noFill/>
              </a:ln>
              <a:effectLst/>
            </c:spPr>
            <c:extLst>
              <c:ext xmlns:c16="http://schemas.microsoft.com/office/drawing/2014/chart" uri="{C3380CC4-5D6E-409C-BE32-E72D297353CC}">
                <c16:uniqueId val="{00000004-A2A5-42F9-8818-0A1037A9B5D3}"/>
              </c:ext>
            </c:extLst>
          </c:dPt>
          <c:dPt>
            <c:idx val="1"/>
            <c:invertIfNegative val="0"/>
            <c:bubble3D val="0"/>
            <c:spPr>
              <a:solidFill>
                <a:srgbClr val="C4F2EE"/>
              </a:solidFill>
              <a:ln>
                <a:noFill/>
              </a:ln>
              <a:effectLst/>
            </c:spPr>
            <c:extLst>
              <c:ext xmlns:c16="http://schemas.microsoft.com/office/drawing/2014/chart" uri="{C3380CC4-5D6E-409C-BE32-E72D297353CC}">
                <c16:uniqueId val="{00000003-8E21-4420-A7BD-C2651ECED58B}"/>
              </c:ext>
            </c:extLst>
          </c:dPt>
          <c:dPt>
            <c:idx val="2"/>
            <c:invertIfNegative val="0"/>
            <c:bubble3D val="0"/>
            <c:spPr>
              <a:solidFill>
                <a:srgbClr val="0CF2DB"/>
              </a:solidFill>
              <a:ln>
                <a:noFill/>
              </a:ln>
              <a:effectLst/>
            </c:spPr>
            <c:extLst>
              <c:ext xmlns:c16="http://schemas.microsoft.com/office/drawing/2014/chart" uri="{C3380CC4-5D6E-409C-BE32-E72D297353CC}">
                <c16:uniqueId val="{00000002-8E21-4420-A7BD-C2651ECED58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Survival by Class'!$B$5:$B$8</c:f>
              <c:strCache>
                <c:ptCount val="3"/>
                <c:pt idx="0">
                  <c:v>1st Class</c:v>
                </c:pt>
                <c:pt idx="1">
                  <c:v>2nd Class</c:v>
                </c:pt>
                <c:pt idx="2">
                  <c:v>3rd Class</c:v>
                </c:pt>
              </c:strCache>
            </c:strRef>
          </c:cat>
          <c:val>
            <c:numRef>
              <c:f>'Q3. Survival by Class'!$C$5:$C$8</c:f>
              <c:numCache>
                <c:formatCode>General</c:formatCode>
                <c:ptCount val="3"/>
                <c:pt idx="0">
                  <c:v>50</c:v>
                </c:pt>
                <c:pt idx="1">
                  <c:v>30</c:v>
                </c:pt>
                <c:pt idx="2">
                  <c:v>72</c:v>
                </c:pt>
              </c:numCache>
            </c:numRef>
          </c:val>
          <c:extLst>
            <c:ext xmlns:c16="http://schemas.microsoft.com/office/drawing/2014/chart" uri="{C3380CC4-5D6E-409C-BE32-E72D297353CC}">
              <c16:uniqueId val="{00000000-8E21-4420-A7BD-C2651ECED58B}"/>
            </c:ext>
          </c:extLst>
        </c:ser>
        <c:dLbls>
          <c:dLblPos val="outEnd"/>
          <c:showLegendKey val="0"/>
          <c:showVal val="1"/>
          <c:showCatName val="0"/>
          <c:showSerName val="0"/>
          <c:showPercent val="0"/>
          <c:showBubbleSize val="0"/>
        </c:dLbls>
        <c:gapWidth val="68"/>
        <c:axId val="1265548655"/>
        <c:axId val="1278129439"/>
      </c:barChart>
      <c:catAx>
        <c:axId val="1265548655"/>
        <c:scaling>
          <c:orientation val="minMax"/>
        </c:scaling>
        <c:delete val="1"/>
        <c:axPos val="l"/>
        <c:numFmt formatCode="General" sourceLinked="1"/>
        <c:majorTickMark val="out"/>
        <c:minorTickMark val="none"/>
        <c:tickLblPos val="nextTo"/>
        <c:crossAx val="1278129439"/>
        <c:crosses val="autoZero"/>
        <c:auto val="1"/>
        <c:lblAlgn val="ctr"/>
        <c:lblOffset val="100"/>
        <c:noMultiLvlLbl val="0"/>
      </c:catAx>
      <c:valAx>
        <c:axId val="1278129439"/>
        <c:scaling>
          <c:orientation val="minMax"/>
        </c:scaling>
        <c:delete val="1"/>
        <c:axPos val="b"/>
        <c:numFmt formatCode="General" sourceLinked="1"/>
        <c:majorTickMark val="out"/>
        <c:minorTickMark val="none"/>
        <c:tickLblPos val="nextTo"/>
        <c:crossAx val="1265548655"/>
        <c:crosses val="autoZero"/>
        <c:crossBetween val="between"/>
      </c:valAx>
      <c:spPr>
        <a:noFill/>
        <a:ln w="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[Titanic.xlsx]Q4. Survival by Age Group!Survival by Age Group</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21859"/>
                </a:solidFill>
              </a:rPr>
              <a:t>Survival by Age Group</a:t>
            </a:r>
          </a:p>
        </c:rich>
      </c:tx>
      <c:layout>
        <c:manualLayout>
          <c:xMode val="edge"/>
          <c:yMode val="edge"/>
          <c:x val="2.2501855475339033E-2"/>
          <c:y val="2.59039351544955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7F2C7"/>
          </a:solidFill>
          <a:ln w="19050">
            <a:solidFill>
              <a:schemeClr val="lt1"/>
            </a:solidFill>
          </a:ln>
          <a:effectLst/>
        </c:spPr>
      </c:pivotFmt>
      <c:pivotFmt>
        <c:idx val="2"/>
        <c:spPr>
          <a:solidFill>
            <a:srgbClr val="C4F2EE"/>
          </a:solidFill>
          <a:ln w="19050">
            <a:solidFill>
              <a:schemeClr val="lt1"/>
            </a:solidFill>
          </a:ln>
          <a:effectLst/>
        </c:spPr>
      </c:pivotFmt>
      <c:pivotFmt>
        <c:idx val="3"/>
        <c:spPr>
          <a:solidFill>
            <a:srgbClr val="036956"/>
          </a:solidFill>
          <a:ln w="19050">
            <a:solidFill>
              <a:schemeClr val="lt1"/>
            </a:solidFill>
          </a:ln>
          <a:effectLst/>
        </c:spPr>
      </c:pivotFmt>
      <c:pivotFmt>
        <c:idx val="4"/>
        <c:spPr>
          <a:solidFill>
            <a:srgbClr val="9D9D9D"/>
          </a:solidFill>
          <a:ln w="19050">
            <a:solidFill>
              <a:schemeClr val="lt1"/>
            </a:solidFill>
          </a:ln>
          <a:effectLst/>
        </c:spPr>
      </c:pivotFmt>
    </c:pivotFmts>
    <c:plotArea>
      <c:layout>
        <c:manualLayout>
          <c:layoutTarget val="inner"/>
          <c:xMode val="edge"/>
          <c:yMode val="edge"/>
          <c:x val="5.9533935565507956E-2"/>
          <c:y val="0.14219492677209092"/>
          <c:w val="0.63860677306568769"/>
          <c:h val="0.78507586589512379"/>
        </c:manualLayout>
      </c:layout>
      <c:doughnutChart>
        <c:varyColors val="1"/>
        <c:ser>
          <c:idx val="0"/>
          <c:order val="0"/>
          <c:tx>
            <c:strRef>
              <c:f>'Q4. Survival by Age Group'!$C$4</c:f>
              <c:strCache>
                <c:ptCount val="1"/>
                <c:pt idx="0">
                  <c:v>Total</c:v>
                </c:pt>
              </c:strCache>
            </c:strRef>
          </c:tx>
          <c:dPt>
            <c:idx val="0"/>
            <c:bubble3D val="0"/>
            <c:spPr>
              <a:solidFill>
                <a:srgbClr val="07F2C7"/>
              </a:solidFill>
              <a:ln w="19050">
                <a:solidFill>
                  <a:schemeClr val="lt1"/>
                </a:solidFill>
              </a:ln>
              <a:effectLst/>
            </c:spPr>
            <c:extLst>
              <c:ext xmlns:c16="http://schemas.microsoft.com/office/drawing/2014/chart" uri="{C3380CC4-5D6E-409C-BE32-E72D297353CC}">
                <c16:uniqueId val="{00000001-380D-40B1-ADAD-E2824F664075}"/>
              </c:ext>
            </c:extLst>
          </c:dPt>
          <c:dPt>
            <c:idx val="1"/>
            <c:bubble3D val="0"/>
            <c:spPr>
              <a:solidFill>
                <a:srgbClr val="C4F2EE"/>
              </a:solidFill>
              <a:ln w="19050">
                <a:solidFill>
                  <a:schemeClr val="lt1"/>
                </a:solidFill>
              </a:ln>
              <a:effectLst/>
            </c:spPr>
            <c:extLst>
              <c:ext xmlns:c16="http://schemas.microsoft.com/office/drawing/2014/chart" uri="{C3380CC4-5D6E-409C-BE32-E72D297353CC}">
                <c16:uniqueId val="{00000003-380D-40B1-ADAD-E2824F664075}"/>
              </c:ext>
            </c:extLst>
          </c:dPt>
          <c:dPt>
            <c:idx val="2"/>
            <c:bubble3D val="0"/>
            <c:spPr>
              <a:solidFill>
                <a:srgbClr val="036956"/>
              </a:solidFill>
              <a:ln w="19050">
                <a:solidFill>
                  <a:schemeClr val="lt1"/>
                </a:solidFill>
              </a:ln>
              <a:effectLst/>
            </c:spPr>
            <c:extLst>
              <c:ext xmlns:c16="http://schemas.microsoft.com/office/drawing/2014/chart" uri="{C3380CC4-5D6E-409C-BE32-E72D297353CC}">
                <c16:uniqueId val="{00000005-380D-40B1-ADAD-E2824F664075}"/>
              </c:ext>
            </c:extLst>
          </c:dPt>
          <c:dPt>
            <c:idx val="3"/>
            <c:bubble3D val="0"/>
            <c:spPr>
              <a:solidFill>
                <a:srgbClr val="9D9D9D"/>
              </a:solidFill>
              <a:ln w="19050">
                <a:solidFill>
                  <a:schemeClr val="lt1"/>
                </a:solidFill>
              </a:ln>
              <a:effectLst/>
            </c:spPr>
            <c:extLst>
              <c:ext xmlns:c16="http://schemas.microsoft.com/office/drawing/2014/chart" uri="{C3380CC4-5D6E-409C-BE32-E72D297353CC}">
                <c16:uniqueId val="{00000007-380D-40B1-ADAD-E2824F66407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 Survival by Age Group'!$B$5:$B$9</c:f>
              <c:strCache>
                <c:ptCount val="4"/>
                <c:pt idx="0">
                  <c:v>Adult</c:v>
                </c:pt>
                <c:pt idx="1">
                  <c:v>Elder</c:v>
                </c:pt>
                <c:pt idx="2">
                  <c:v>Teenagers</c:v>
                </c:pt>
                <c:pt idx="3">
                  <c:v>Youth</c:v>
                </c:pt>
              </c:strCache>
            </c:strRef>
          </c:cat>
          <c:val>
            <c:numRef>
              <c:f>'Q4. Survival by Age Group'!$C$5:$C$9</c:f>
              <c:numCache>
                <c:formatCode>General</c:formatCode>
                <c:ptCount val="4"/>
                <c:pt idx="0">
                  <c:v>23</c:v>
                </c:pt>
                <c:pt idx="1">
                  <c:v>32</c:v>
                </c:pt>
                <c:pt idx="2">
                  <c:v>28</c:v>
                </c:pt>
                <c:pt idx="3">
                  <c:v>69</c:v>
                </c:pt>
              </c:numCache>
            </c:numRef>
          </c:val>
          <c:extLst>
            <c:ext xmlns:c16="http://schemas.microsoft.com/office/drawing/2014/chart" uri="{C3380CC4-5D6E-409C-BE32-E72D297353CC}">
              <c16:uniqueId val="{00000000-941D-4886-8AC8-3591D8E96C7C}"/>
            </c:ext>
          </c:extLst>
        </c:ser>
        <c:dLbls>
          <c:showLegendKey val="0"/>
          <c:showVal val="1"/>
          <c:showCatName val="0"/>
          <c:showSerName val="0"/>
          <c:showPercent val="0"/>
          <c:showBubbleSize val="0"/>
          <c:showLeaderLines val="1"/>
        </c:dLbls>
        <c:firstSliceAng val="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[Titanic.xlsx]Q5. Survival by Location!PivotTable5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21859"/>
                </a:solidFill>
              </a:rPr>
              <a:t>Survival by Location</a:t>
            </a:r>
          </a:p>
        </c:rich>
      </c:tx>
      <c:layout>
        <c:manualLayout>
          <c:xMode val="edge"/>
          <c:yMode val="edge"/>
          <c:x val="2.0492190410021469E-2"/>
          <c:y val="2.570969903457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7F2C7"/>
          </a:solidFill>
          <a:ln>
            <a:noFill/>
          </a:ln>
          <a:effectLst/>
          <a:sp3d/>
        </c:spPr>
      </c:pivotFmt>
      <c:pivotFmt>
        <c:idx val="2"/>
        <c:spPr>
          <a:solidFill>
            <a:srgbClr val="C4F2EE"/>
          </a:solidFill>
          <a:ln>
            <a:noFill/>
          </a:ln>
          <a:effectLst/>
          <a:sp3d/>
        </c:spPr>
      </c:pivotFmt>
      <c:pivotFmt>
        <c:idx val="3"/>
        <c:spPr>
          <a:solidFill>
            <a:srgbClr val="03695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'Q5. Survival by Location'!$C$4</c:f>
              <c:strCache>
                <c:ptCount val="1"/>
                <c:pt idx="0">
                  <c:v>Total</c:v>
                </c:pt>
              </c:strCache>
            </c:strRef>
          </c:tx>
          <c:spPr>
            <a:solidFill>
              <a:schemeClr val="accent1"/>
            </a:solidFill>
            <a:ln>
              <a:noFill/>
            </a:ln>
            <a:effectLst/>
            <a:sp3d/>
          </c:spPr>
          <c:invertIfNegative val="0"/>
          <c:dPt>
            <c:idx val="0"/>
            <c:invertIfNegative val="0"/>
            <c:bubble3D val="0"/>
            <c:spPr>
              <a:solidFill>
                <a:srgbClr val="036956"/>
              </a:solidFill>
              <a:ln>
                <a:noFill/>
              </a:ln>
              <a:effectLst/>
              <a:sp3d/>
            </c:spPr>
            <c:extLst>
              <c:ext xmlns:c16="http://schemas.microsoft.com/office/drawing/2014/chart" uri="{C3380CC4-5D6E-409C-BE32-E72D297353CC}">
                <c16:uniqueId val="{00000004-1C39-43E5-A798-D9CCC752EA81}"/>
              </c:ext>
            </c:extLst>
          </c:dPt>
          <c:dPt>
            <c:idx val="1"/>
            <c:invertIfNegative val="0"/>
            <c:bubble3D val="0"/>
            <c:spPr>
              <a:solidFill>
                <a:srgbClr val="07F2C7"/>
              </a:solidFill>
              <a:ln>
                <a:noFill/>
              </a:ln>
              <a:effectLst/>
              <a:sp3d/>
            </c:spPr>
            <c:extLst>
              <c:ext xmlns:c16="http://schemas.microsoft.com/office/drawing/2014/chart" uri="{C3380CC4-5D6E-409C-BE32-E72D297353CC}">
                <c16:uniqueId val="{00000002-1C39-43E5-A798-D9CCC752EA81}"/>
              </c:ext>
            </c:extLst>
          </c:dPt>
          <c:dPt>
            <c:idx val="2"/>
            <c:invertIfNegative val="0"/>
            <c:bubble3D val="0"/>
            <c:spPr>
              <a:solidFill>
                <a:srgbClr val="C4F2EE"/>
              </a:solidFill>
              <a:ln>
                <a:noFill/>
              </a:ln>
              <a:effectLst/>
              <a:sp3d/>
            </c:spPr>
            <c:extLst>
              <c:ext xmlns:c16="http://schemas.microsoft.com/office/drawing/2014/chart" uri="{C3380CC4-5D6E-409C-BE32-E72D297353CC}">
                <c16:uniqueId val="{00000003-1C39-43E5-A798-D9CCC752EA8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Survival by Location'!$B$5:$B$8</c:f>
              <c:strCache>
                <c:ptCount val="3"/>
                <c:pt idx="0">
                  <c:v>Cherbourg</c:v>
                </c:pt>
                <c:pt idx="1">
                  <c:v>Queenstown</c:v>
                </c:pt>
                <c:pt idx="2">
                  <c:v>Southampton</c:v>
                </c:pt>
              </c:strCache>
            </c:strRef>
          </c:cat>
          <c:val>
            <c:numRef>
              <c:f>'Q5. Survival by Location'!$C$5:$C$8</c:f>
              <c:numCache>
                <c:formatCode>General</c:formatCode>
                <c:ptCount val="3"/>
                <c:pt idx="0">
                  <c:v>40</c:v>
                </c:pt>
                <c:pt idx="1">
                  <c:v>24</c:v>
                </c:pt>
                <c:pt idx="2">
                  <c:v>88</c:v>
                </c:pt>
              </c:numCache>
            </c:numRef>
          </c:val>
          <c:extLst>
            <c:ext xmlns:c16="http://schemas.microsoft.com/office/drawing/2014/chart" uri="{C3380CC4-5D6E-409C-BE32-E72D297353CC}">
              <c16:uniqueId val="{00000000-1C39-43E5-A798-D9CCC752EA81}"/>
            </c:ext>
          </c:extLst>
        </c:ser>
        <c:dLbls>
          <c:showLegendKey val="0"/>
          <c:showVal val="1"/>
          <c:showCatName val="0"/>
          <c:showSerName val="0"/>
          <c:showPercent val="0"/>
          <c:showBubbleSize val="0"/>
        </c:dLbls>
        <c:gapWidth val="70"/>
        <c:shape val="box"/>
        <c:axId val="1638329983"/>
        <c:axId val="1638334783"/>
        <c:axId val="0"/>
      </c:bar3DChart>
      <c:catAx>
        <c:axId val="1638329983"/>
        <c:scaling>
          <c:orientation val="minMax"/>
        </c:scaling>
        <c:delete val="1"/>
        <c:axPos val="b"/>
        <c:numFmt formatCode="General" sourceLinked="1"/>
        <c:majorTickMark val="none"/>
        <c:minorTickMark val="none"/>
        <c:tickLblPos val="nextTo"/>
        <c:crossAx val="1638334783"/>
        <c:crosses val="autoZero"/>
        <c:auto val="1"/>
        <c:lblAlgn val="ctr"/>
        <c:lblOffset val="100"/>
        <c:noMultiLvlLbl val="0"/>
      </c:catAx>
      <c:valAx>
        <c:axId val="1638334783"/>
        <c:scaling>
          <c:orientation val="minMax"/>
        </c:scaling>
        <c:delete val="1"/>
        <c:axPos val="l"/>
        <c:numFmt formatCode="General" sourceLinked="1"/>
        <c:majorTickMark val="none"/>
        <c:minorTickMark val="none"/>
        <c:tickLblPos val="nextTo"/>
        <c:crossAx val="163832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[Titanic.xlsx]Q6. Ratio of Gender Survival!Ratio of Gender Survival</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cap="none" baseline="0">
                <a:solidFill>
                  <a:srgbClr val="021859"/>
                </a:solidFill>
              </a:rPr>
              <a:t>Ratio of Gender Survived</a:t>
            </a:r>
          </a:p>
        </c:rich>
      </c:tx>
      <c:layout>
        <c:manualLayout>
          <c:xMode val="edge"/>
          <c:yMode val="edge"/>
          <c:x val="2.005743044115648E-2"/>
          <c:y val="2.704224872267960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2059085402786191"/>
              <c:y val="-0.31089536459658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520325203252036E-2"/>
          <c:y val="0.14368012482799516"/>
          <c:w val="0.95565410199556533"/>
          <c:h val="0.83451160932409263"/>
        </c:manualLayout>
      </c:layout>
      <c:pie3DChart>
        <c:varyColors val="1"/>
        <c:ser>
          <c:idx val="0"/>
          <c:order val="0"/>
          <c:tx>
            <c:strRef>
              <c:f>'Q6. Ratio of Gender Survival'!$C$4:$C$5</c:f>
              <c:strCache>
                <c:ptCount val="1"/>
                <c:pt idx="0">
                  <c:v>Female</c:v>
                </c:pt>
              </c:strCache>
            </c:strRef>
          </c:tx>
          <c:dPt>
            <c:idx val="0"/>
            <c:bubble3D val="0"/>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C99-429C-A05B-4EF6D453C7BB}"/>
              </c:ext>
            </c:extLst>
          </c:dPt>
          <c:dPt>
            <c:idx val="1"/>
            <c:bubble3D val="0"/>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C99-429C-A05B-4EF6D453C7BB}"/>
              </c:ext>
            </c:extLst>
          </c:dPt>
          <c:dPt>
            <c:idx val="2"/>
            <c:bubble3D val="0"/>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C99-429C-A05B-4EF6D453C7B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BC99-429C-A05B-4EF6D453C7BB}"/>
                </c:ext>
              </c:extLst>
            </c:dLbl>
            <c:dLbl>
              <c:idx val="1"/>
              <c:layout>
                <c:manualLayout>
                  <c:x val="-0.22059085402786191"/>
                  <c:y val="-0.31089536459658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C99-429C-A05B-4EF6D453C7B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5-BC99-429C-A05B-4EF6D453C7B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 Ratio of Gender Survival'!$B$6:$B$9</c:f>
              <c:strCache>
                <c:ptCount val="3"/>
                <c:pt idx="0">
                  <c:v>1st Class</c:v>
                </c:pt>
                <c:pt idx="1">
                  <c:v>2nd Class</c:v>
                </c:pt>
                <c:pt idx="2">
                  <c:v>3rd Class</c:v>
                </c:pt>
              </c:strCache>
            </c:strRef>
          </c:cat>
          <c:val>
            <c:numRef>
              <c:f>'Q6. Ratio of Gender Survival'!$C$6:$C$9</c:f>
              <c:numCache>
                <c:formatCode>0.00%</c:formatCode>
                <c:ptCount val="3"/>
                <c:pt idx="0">
                  <c:v>0.32894736842105265</c:v>
                </c:pt>
                <c:pt idx="1">
                  <c:v>0.19736842105263158</c:v>
                </c:pt>
                <c:pt idx="2">
                  <c:v>0.47368421052631576</c:v>
                </c:pt>
              </c:numCache>
            </c:numRef>
          </c:val>
          <c:extLst>
            <c:ext xmlns:c16="http://schemas.microsoft.com/office/drawing/2014/chart" uri="{C3380CC4-5D6E-409C-BE32-E72D297353CC}">
              <c16:uniqueId val="{00000006-FD33-4199-84FB-1710AC6C45B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[Titanic.xlsx]Q2. Survival by Gender!Gender (Survived)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Survival by Gender</a:t>
            </a:r>
          </a:p>
        </c:rich>
      </c:tx>
      <c:layout>
        <c:manualLayout>
          <c:xMode val="edge"/>
          <c:yMode val="edge"/>
          <c:x val="1.011182322940582E-2"/>
          <c:y val="3.2742281117185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CF2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F2DB"/>
          </a:solidFill>
          <a:ln>
            <a:noFill/>
          </a:ln>
          <a:effectLst/>
        </c:spPr>
      </c:pivotFmt>
      <c:pivotFmt>
        <c:idx val="2"/>
        <c:spPr>
          <a:solidFill>
            <a:srgbClr val="0CF2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CF2DB"/>
          </a:solidFill>
          <a:ln>
            <a:noFill/>
          </a:ln>
          <a:effectLst/>
        </c:spPr>
      </c:pivotFmt>
      <c:pivotFmt>
        <c:idx val="4"/>
        <c:spPr>
          <a:solidFill>
            <a:srgbClr val="0CF2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CF2DB"/>
          </a:solidFill>
          <a:ln>
            <a:noFill/>
          </a:ln>
          <a:effectLst/>
        </c:spPr>
      </c:pivotFmt>
    </c:pivotFmts>
    <c:plotArea>
      <c:layout/>
      <c:barChart>
        <c:barDir val="col"/>
        <c:grouping val="clustered"/>
        <c:varyColors val="0"/>
        <c:ser>
          <c:idx val="0"/>
          <c:order val="0"/>
          <c:tx>
            <c:strRef>
              <c:f>'Q2. Survival by Gender'!$C$4</c:f>
              <c:strCache>
                <c:ptCount val="1"/>
                <c:pt idx="0">
                  <c:v>Total</c:v>
                </c:pt>
              </c:strCache>
            </c:strRef>
          </c:tx>
          <c:spPr>
            <a:solidFill>
              <a:srgbClr val="0CF2DB"/>
            </a:solidFill>
            <a:ln>
              <a:noFill/>
            </a:ln>
            <a:effectLst/>
          </c:spPr>
          <c:invertIfNegative val="0"/>
          <c:dPt>
            <c:idx val="0"/>
            <c:invertIfNegative val="0"/>
            <c:bubble3D val="0"/>
            <c:spPr>
              <a:solidFill>
                <a:srgbClr val="0CF2DB"/>
              </a:solidFill>
              <a:ln>
                <a:noFill/>
              </a:ln>
              <a:effectLst/>
            </c:spPr>
            <c:extLst>
              <c:ext xmlns:c16="http://schemas.microsoft.com/office/drawing/2014/chart" uri="{C3380CC4-5D6E-409C-BE32-E72D297353CC}">
                <c16:uniqueId val="{00000001-EE59-48FF-B46F-C9D726E82BB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Survival by Gender'!$B$5:$B$6</c:f>
              <c:strCache>
                <c:ptCount val="1"/>
                <c:pt idx="0">
                  <c:v>Female</c:v>
                </c:pt>
              </c:strCache>
            </c:strRef>
          </c:cat>
          <c:val>
            <c:numRef>
              <c:f>'Q2. Survival by Gender'!$C$5:$C$6</c:f>
              <c:numCache>
                <c:formatCode>General</c:formatCode>
                <c:ptCount val="1"/>
                <c:pt idx="0">
                  <c:v>152</c:v>
                </c:pt>
              </c:numCache>
            </c:numRef>
          </c:val>
          <c:extLst>
            <c:ext xmlns:c16="http://schemas.microsoft.com/office/drawing/2014/chart" uri="{C3380CC4-5D6E-409C-BE32-E72D297353CC}">
              <c16:uniqueId val="{00000002-EE59-48FF-B46F-C9D726E82BB8}"/>
            </c:ext>
          </c:extLst>
        </c:ser>
        <c:dLbls>
          <c:dLblPos val="outEnd"/>
          <c:showLegendKey val="0"/>
          <c:showVal val="1"/>
          <c:showCatName val="0"/>
          <c:showSerName val="0"/>
          <c:showPercent val="0"/>
          <c:showBubbleSize val="0"/>
        </c:dLbls>
        <c:gapWidth val="219"/>
        <c:overlap val="-27"/>
        <c:axId val="1278138559"/>
        <c:axId val="1278132319"/>
      </c:barChart>
      <c:catAx>
        <c:axId val="1278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78132319"/>
        <c:crosses val="autoZero"/>
        <c:auto val="1"/>
        <c:lblAlgn val="ctr"/>
        <c:lblOffset val="100"/>
        <c:noMultiLvlLbl val="0"/>
      </c:catAx>
      <c:valAx>
        <c:axId val="1278132319"/>
        <c:scaling>
          <c:orientation val="minMax"/>
        </c:scaling>
        <c:delete val="1"/>
        <c:axPos val="l"/>
        <c:numFmt formatCode="General" sourceLinked="1"/>
        <c:majorTickMark val="none"/>
        <c:minorTickMark val="none"/>
        <c:tickLblPos val="nextTo"/>
        <c:crossAx val="1278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[Titanic.xlsx]Q7. Ratio of Survival by Age Gr! Ratio of Survival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21859"/>
                </a:solidFill>
              </a:rPr>
              <a:t> Ratio of Survival by Age Group</a:t>
            </a:r>
          </a:p>
        </c:rich>
      </c:tx>
      <c:layout>
        <c:manualLayout>
          <c:xMode val="edge"/>
          <c:yMode val="edge"/>
          <c:x val="1.6967863697378502E-2"/>
          <c:y val="2.9994638753545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F2F2"/>
          </a:solidFill>
          <a:ln w="25400">
            <a:solidFill>
              <a:schemeClr val="lt1"/>
            </a:solidFill>
          </a:ln>
          <a:effectLst/>
          <a:sp3d contourW="25400">
            <a:contourClr>
              <a:schemeClr val="lt1"/>
            </a:contourClr>
          </a:sp3d>
        </c:spPr>
        <c:dLbl>
          <c:idx val="0"/>
          <c:layout>
            <c:manualLayout>
              <c:x val="-0.11679248227942794"/>
              <c:y val="0.102445340586701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36956"/>
          </a:solidFill>
          <a:ln w="25400">
            <a:solidFill>
              <a:schemeClr val="lt1"/>
            </a:solidFill>
          </a:ln>
          <a:effectLst/>
          <a:sp3d contourW="25400">
            <a:contourClr>
              <a:schemeClr val="lt1"/>
            </a:contourClr>
          </a:sp3d>
        </c:spPr>
        <c:dLbl>
          <c:idx val="0"/>
          <c:layout>
            <c:manualLayout>
              <c:x val="-0.18450718779769754"/>
              <c:y val="-9.5905735048991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4F2EE"/>
          </a:solidFill>
          <a:ln w="25400">
            <a:solidFill>
              <a:schemeClr val="lt1"/>
            </a:solidFill>
          </a:ln>
          <a:effectLst/>
          <a:sp3d contourW="25400">
            <a:contourClr>
              <a:schemeClr val="lt1"/>
            </a:contourClr>
          </a:sp3d>
        </c:spPr>
        <c:dLbl>
          <c:idx val="0"/>
          <c:layout>
            <c:manualLayout>
              <c:x val="-0.11876674506595766"/>
              <c:y val="-0.244072349672701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7F2C7"/>
          </a:solidFill>
          <a:ln w="25400">
            <a:solidFill>
              <a:schemeClr val="lt1"/>
            </a:solidFill>
          </a:ln>
          <a:effectLst/>
          <a:sp3d contourW="25400">
            <a:contourClr>
              <a:schemeClr val="lt1"/>
            </a:contourClr>
          </a:sp3d>
        </c:spPr>
        <c:dLbl>
          <c:idx val="0"/>
          <c:layout>
            <c:manualLayout>
              <c:x val="0.19853047077249317"/>
              <c:y val="2.868542036187555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591880560384497E-2"/>
          <c:y val="0.15723735213069798"/>
          <c:w val="0.6962291126798319"/>
          <c:h val="0.7631108455417811"/>
        </c:manualLayout>
      </c:layout>
      <c:pie3DChart>
        <c:varyColors val="1"/>
        <c:ser>
          <c:idx val="0"/>
          <c:order val="0"/>
          <c:tx>
            <c:strRef>
              <c:f>'Q7. Ratio of Survival by Age Gr'!$C$4:$C$5</c:f>
              <c:strCache>
                <c:ptCount val="1"/>
                <c:pt idx="0">
                  <c:v>Female</c:v>
                </c:pt>
              </c:strCache>
            </c:strRef>
          </c:tx>
          <c:dPt>
            <c:idx val="0"/>
            <c:bubble3D val="0"/>
            <c:spPr>
              <a:solidFill>
                <a:srgbClr val="F2F2F2"/>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4A-4DE9-BFCB-C8668B467822}"/>
              </c:ext>
            </c:extLst>
          </c:dPt>
          <c:dPt>
            <c:idx val="1"/>
            <c:bubble3D val="0"/>
            <c:spPr>
              <a:solidFill>
                <a:srgbClr val="036956"/>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4A-4DE9-BFCB-C8668B467822}"/>
              </c:ext>
            </c:extLst>
          </c:dPt>
          <c:dPt>
            <c:idx val="2"/>
            <c:bubble3D val="0"/>
            <c:spPr>
              <a:solidFill>
                <a:srgbClr val="C4F2EE"/>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4A-4DE9-BFCB-C8668B467822}"/>
              </c:ext>
            </c:extLst>
          </c:dPt>
          <c:dPt>
            <c:idx val="3"/>
            <c:bubble3D val="0"/>
            <c:spPr>
              <a:solidFill>
                <a:srgbClr val="07F2C7"/>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4A-4DE9-BFCB-C8668B467822}"/>
              </c:ext>
            </c:extLst>
          </c:dPt>
          <c:dLbls>
            <c:dLbl>
              <c:idx val="0"/>
              <c:layout>
                <c:manualLayout>
                  <c:x val="-0.11679248227942794"/>
                  <c:y val="0.102445340586701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4A-4DE9-BFCB-C8668B467822}"/>
                </c:ext>
              </c:extLst>
            </c:dLbl>
            <c:dLbl>
              <c:idx val="1"/>
              <c:layout>
                <c:manualLayout>
                  <c:x val="-0.18450718779769754"/>
                  <c:y val="-9.590573504899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4A-4DE9-BFCB-C8668B467822}"/>
                </c:ext>
              </c:extLst>
            </c:dLbl>
            <c:dLbl>
              <c:idx val="2"/>
              <c:layout>
                <c:manualLayout>
                  <c:x val="-0.11876674506595766"/>
                  <c:y val="-0.2440723496727017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4A-4DE9-BFCB-C8668B467822}"/>
                </c:ext>
              </c:extLst>
            </c:dLbl>
            <c:dLbl>
              <c:idx val="3"/>
              <c:layout>
                <c:manualLayout>
                  <c:x val="0.19853047077249317"/>
                  <c:y val="2.86854203618755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4A-4DE9-BFCB-C8668B46782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'Q7. Ratio of Survival by Age Gr'!$B$6:$B$10</c:f>
              <c:strCache>
                <c:ptCount val="4"/>
                <c:pt idx="0">
                  <c:v>Adult</c:v>
                </c:pt>
                <c:pt idx="1">
                  <c:v>Elder</c:v>
                </c:pt>
                <c:pt idx="2">
                  <c:v>Teenagers</c:v>
                </c:pt>
                <c:pt idx="3">
                  <c:v>Youth</c:v>
                </c:pt>
              </c:strCache>
            </c:strRef>
          </c:cat>
          <c:val>
            <c:numRef>
              <c:f>'Q7. Ratio of Survival by Age Gr'!$C$6:$C$10</c:f>
              <c:numCache>
                <c:formatCode>0.00%</c:formatCode>
                <c:ptCount val="4"/>
                <c:pt idx="0">
                  <c:v>0.15131578947368421</c:v>
                </c:pt>
                <c:pt idx="1">
                  <c:v>0.21052631578947367</c:v>
                </c:pt>
                <c:pt idx="2">
                  <c:v>0.18421052631578946</c:v>
                </c:pt>
                <c:pt idx="3">
                  <c:v>0.45394736842105265</c:v>
                </c:pt>
              </c:numCache>
            </c:numRef>
          </c:val>
          <c:extLst>
            <c:ext xmlns:c16="http://schemas.microsoft.com/office/drawing/2014/chart" uri="{C3380CC4-5D6E-409C-BE32-E72D297353CC}">
              <c16:uniqueId val="{00000008-7596-4854-A7BB-7A4CA64B884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[Titanic.xlsx]Q3. Survival by Class!Survival by Class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Survival by Class</a:t>
            </a:r>
          </a:p>
        </c:rich>
      </c:tx>
      <c:layout>
        <c:manualLayout>
          <c:xMode val="edge"/>
          <c:yMode val="edge"/>
          <c:x val="1.7681668704003298E-2"/>
          <c:y val="3.32356016473550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F2DB"/>
          </a:solidFill>
          <a:ln>
            <a:noFill/>
          </a:ln>
          <a:effectLst/>
        </c:spPr>
      </c:pivotFmt>
      <c:pivotFmt>
        <c:idx val="2"/>
        <c:spPr>
          <a:solidFill>
            <a:srgbClr val="C4F2EE"/>
          </a:solidFill>
          <a:ln>
            <a:noFill/>
          </a:ln>
          <a:effectLst/>
        </c:spPr>
      </c:pivotFmt>
      <c:pivotFmt>
        <c:idx val="3"/>
        <c:spPr>
          <a:solidFill>
            <a:srgbClr val="036956"/>
          </a:solidFill>
          <a:ln>
            <a:no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36956"/>
          </a:solidFill>
          <a:ln>
            <a:noFill/>
          </a:ln>
          <a:effectLst/>
        </c:spPr>
      </c:pivotFmt>
      <c:pivotFmt>
        <c:idx val="8"/>
        <c:spPr>
          <a:solidFill>
            <a:srgbClr val="C4F2EE"/>
          </a:solidFill>
          <a:ln>
            <a:noFill/>
          </a:ln>
          <a:effectLst/>
        </c:spPr>
      </c:pivotFmt>
      <c:pivotFmt>
        <c:idx val="9"/>
        <c:spPr>
          <a:solidFill>
            <a:srgbClr val="0CF2DB"/>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36956"/>
          </a:solidFill>
          <a:ln>
            <a:noFill/>
          </a:ln>
          <a:effectLst/>
        </c:spPr>
      </c:pivotFmt>
      <c:pivotFmt>
        <c:idx val="12"/>
        <c:spPr>
          <a:solidFill>
            <a:srgbClr val="C4F2EE"/>
          </a:solidFill>
          <a:ln>
            <a:noFill/>
          </a:ln>
          <a:effectLst/>
        </c:spPr>
      </c:pivotFmt>
      <c:pivotFmt>
        <c:idx val="13"/>
        <c:spPr>
          <a:solidFill>
            <a:srgbClr val="0CF2DB"/>
          </a:solidFill>
          <a:ln>
            <a:noFill/>
          </a:ln>
          <a:effectLst/>
        </c:spPr>
      </c:pivotFmt>
    </c:pivotFmts>
    <c:plotArea>
      <c:layout>
        <c:manualLayout>
          <c:layoutTarget val="inner"/>
          <c:xMode val="edge"/>
          <c:yMode val="edge"/>
          <c:x val="3.5003977724741446E-2"/>
          <c:y val="0.13149207641028252"/>
          <c:w val="0.73380990860629292"/>
          <c:h val="0.81701583243581555"/>
        </c:manualLayout>
      </c:layout>
      <c:barChart>
        <c:barDir val="bar"/>
        <c:grouping val="clustered"/>
        <c:varyColors val="0"/>
        <c:ser>
          <c:idx val="0"/>
          <c:order val="0"/>
          <c:tx>
            <c:strRef>
              <c:f>'Q3. Survival by Class'!$C$4</c:f>
              <c:strCache>
                <c:ptCount val="1"/>
                <c:pt idx="0">
                  <c:v>Total</c:v>
                </c:pt>
              </c:strCache>
            </c:strRef>
          </c:tx>
          <c:spPr>
            <a:solidFill>
              <a:schemeClr val="accent1"/>
            </a:solidFill>
            <a:ln>
              <a:noFill/>
            </a:ln>
            <a:effectLst/>
          </c:spPr>
          <c:invertIfNegative val="0"/>
          <c:dPt>
            <c:idx val="0"/>
            <c:invertIfNegative val="0"/>
            <c:bubble3D val="0"/>
            <c:spPr>
              <a:solidFill>
                <a:srgbClr val="036956"/>
              </a:solidFill>
              <a:ln>
                <a:noFill/>
              </a:ln>
              <a:effectLst/>
            </c:spPr>
            <c:extLst>
              <c:ext xmlns:c16="http://schemas.microsoft.com/office/drawing/2014/chart" uri="{C3380CC4-5D6E-409C-BE32-E72D297353CC}">
                <c16:uniqueId val="{00000001-4F0E-4B26-8E2F-A05A0A369EF1}"/>
              </c:ext>
            </c:extLst>
          </c:dPt>
          <c:dPt>
            <c:idx val="1"/>
            <c:invertIfNegative val="0"/>
            <c:bubble3D val="0"/>
            <c:spPr>
              <a:solidFill>
                <a:srgbClr val="C4F2EE"/>
              </a:solidFill>
              <a:ln>
                <a:noFill/>
              </a:ln>
              <a:effectLst/>
            </c:spPr>
            <c:extLst>
              <c:ext xmlns:c16="http://schemas.microsoft.com/office/drawing/2014/chart" uri="{C3380CC4-5D6E-409C-BE32-E72D297353CC}">
                <c16:uniqueId val="{00000003-4F0E-4B26-8E2F-A05A0A369EF1}"/>
              </c:ext>
            </c:extLst>
          </c:dPt>
          <c:dPt>
            <c:idx val="2"/>
            <c:invertIfNegative val="0"/>
            <c:bubble3D val="0"/>
            <c:spPr>
              <a:solidFill>
                <a:srgbClr val="0CF2DB"/>
              </a:solidFill>
              <a:ln>
                <a:noFill/>
              </a:ln>
              <a:effectLst/>
            </c:spPr>
            <c:extLst>
              <c:ext xmlns:c16="http://schemas.microsoft.com/office/drawing/2014/chart" uri="{C3380CC4-5D6E-409C-BE32-E72D297353CC}">
                <c16:uniqueId val="{00000005-4F0E-4B26-8E2F-A05A0A369EF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Survival by Class'!$B$5:$B$8</c:f>
              <c:strCache>
                <c:ptCount val="3"/>
                <c:pt idx="0">
                  <c:v>1st Class</c:v>
                </c:pt>
                <c:pt idx="1">
                  <c:v>2nd Class</c:v>
                </c:pt>
                <c:pt idx="2">
                  <c:v>3rd Class</c:v>
                </c:pt>
              </c:strCache>
            </c:strRef>
          </c:cat>
          <c:val>
            <c:numRef>
              <c:f>'Q3. Survival by Class'!$C$5:$C$8</c:f>
              <c:numCache>
                <c:formatCode>General</c:formatCode>
                <c:ptCount val="3"/>
                <c:pt idx="0">
                  <c:v>50</c:v>
                </c:pt>
                <c:pt idx="1">
                  <c:v>30</c:v>
                </c:pt>
                <c:pt idx="2">
                  <c:v>72</c:v>
                </c:pt>
              </c:numCache>
            </c:numRef>
          </c:val>
          <c:extLst>
            <c:ext xmlns:c16="http://schemas.microsoft.com/office/drawing/2014/chart" uri="{C3380CC4-5D6E-409C-BE32-E72D297353CC}">
              <c16:uniqueId val="{00000006-4F0E-4B26-8E2F-A05A0A369EF1}"/>
            </c:ext>
          </c:extLst>
        </c:ser>
        <c:dLbls>
          <c:dLblPos val="outEnd"/>
          <c:showLegendKey val="0"/>
          <c:showVal val="1"/>
          <c:showCatName val="0"/>
          <c:showSerName val="0"/>
          <c:showPercent val="0"/>
          <c:showBubbleSize val="0"/>
        </c:dLbls>
        <c:gapWidth val="68"/>
        <c:axId val="1265548655"/>
        <c:axId val="1278129439"/>
      </c:barChart>
      <c:catAx>
        <c:axId val="1265548655"/>
        <c:scaling>
          <c:orientation val="minMax"/>
        </c:scaling>
        <c:delete val="1"/>
        <c:axPos val="l"/>
        <c:numFmt formatCode="General" sourceLinked="1"/>
        <c:majorTickMark val="out"/>
        <c:minorTickMark val="none"/>
        <c:tickLblPos val="nextTo"/>
        <c:crossAx val="1278129439"/>
        <c:crosses val="autoZero"/>
        <c:auto val="1"/>
        <c:lblAlgn val="ctr"/>
        <c:lblOffset val="100"/>
        <c:noMultiLvlLbl val="0"/>
      </c:catAx>
      <c:valAx>
        <c:axId val="1278129439"/>
        <c:scaling>
          <c:orientation val="minMax"/>
        </c:scaling>
        <c:delete val="1"/>
        <c:axPos val="b"/>
        <c:numFmt formatCode="General" sourceLinked="1"/>
        <c:majorTickMark val="out"/>
        <c:minorTickMark val="none"/>
        <c:tickLblPos val="nextTo"/>
        <c:crossAx val="1265548655"/>
        <c:crosses val="autoZero"/>
        <c:crossBetween val="between"/>
      </c:valAx>
      <c:spPr>
        <a:noFill/>
        <a:ln w="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[Titanic.xlsx]Q4. Survival by Age Group!Survival by Age Group</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Survival by Age Group</a:t>
            </a:r>
          </a:p>
        </c:rich>
      </c:tx>
      <c:layout>
        <c:manualLayout>
          <c:xMode val="edge"/>
          <c:yMode val="edge"/>
          <c:x val="2.2714557777965376E-2"/>
          <c:y val="2.59038898884277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7F2C7"/>
          </a:solidFill>
          <a:ln w="19050">
            <a:solidFill>
              <a:schemeClr val="lt1"/>
            </a:solidFill>
          </a:ln>
          <a:effectLst/>
        </c:spPr>
      </c:pivotFmt>
      <c:pivotFmt>
        <c:idx val="2"/>
        <c:spPr>
          <a:solidFill>
            <a:srgbClr val="C4F2EE"/>
          </a:solidFill>
          <a:ln w="19050">
            <a:solidFill>
              <a:schemeClr val="lt1"/>
            </a:solidFill>
          </a:ln>
          <a:effectLst/>
        </c:spPr>
      </c:pivotFmt>
      <c:pivotFmt>
        <c:idx val="3"/>
        <c:spPr>
          <a:solidFill>
            <a:srgbClr val="036956"/>
          </a:solidFill>
          <a:ln w="19050">
            <a:solidFill>
              <a:schemeClr val="lt1"/>
            </a:solidFill>
          </a:ln>
          <a:effectLst/>
        </c:spPr>
      </c:pivotFmt>
      <c:pivotFmt>
        <c:idx val="4"/>
        <c:spPr>
          <a:solidFill>
            <a:srgbClr val="9D9D9D"/>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7F2C7"/>
          </a:solidFill>
          <a:ln w="19050">
            <a:solidFill>
              <a:schemeClr val="lt1"/>
            </a:solidFill>
          </a:ln>
          <a:effectLst/>
        </c:spPr>
      </c:pivotFmt>
      <c:pivotFmt>
        <c:idx val="7"/>
        <c:spPr>
          <a:solidFill>
            <a:srgbClr val="C4F2EE"/>
          </a:solidFill>
          <a:ln w="19050">
            <a:solidFill>
              <a:schemeClr val="lt1"/>
            </a:solidFill>
          </a:ln>
          <a:effectLst/>
        </c:spPr>
      </c:pivotFmt>
      <c:pivotFmt>
        <c:idx val="8"/>
        <c:spPr>
          <a:solidFill>
            <a:srgbClr val="036956"/>
          </a:solidFill>
          <a:ln w="19050">
            <a:solidFill>
              <a:schemeClr val="lt1"/>
            </a:solidFill>
          </a:ln>
          <a:effectLst/>
        </c:spPr>
      </c:pivotFmt>
      <c:pivotFmt>
        <c:idx val="9"/>
        <c:spPr>
          <a:solidFill>
            <a:srgbClr val="9D9D9D"/>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07F2C7"/>
          </a:solidFill>
          <a:ln w="19050">
            <a:solidFill>
              <a:schemeClr val="lt1"/>
            </a:solidFill>
          </a:ln>
          <a:effectLst/>
        </c:spPr>
      </c:pivotFmt>
      <c:pivotFmt>
        <c:idx val="12"/>
        <c:spPr>
          <a:solidFill>
            <a:srgbClr val="C4F2EE"/>
          </a:solidFill>
          <a:ln w="19050">
            <a:solidFill>
              <a:schemeClr val="lt1"/>
            </a:solidFill>
          </a:ln>
          <a:effectLst/>
        </c:spPr>
      </c:pivotFmt>
      <c:pivotFmt>
        <c:idx val="13"/>
        <c:spPr>
          <a:solidFill>
            <a:srgbClr val="036956"/>
          </a:solidFill>
          <a:ln w="19050">
            <a:solidFill>
              <a:schemeClr val="lt1"/>
            </a:solidFill>
          </a:ln>
          <a:effectLst/>
        </c:spPr>
      </c:pivotFmt>
      <c:pivotFmt>
        <c:idx val="14"/>
        <c:spPr>
          <a:solidFill>
            <a:srgbClr val="9D9D9D"/>
          </a:solidFill>
          <a:ln w="19050">
            <a:solidFill>
              <a:schemeClr val="lt1"/>
            </a:solidFill>
          </a:ln>
          <a:effectLst/>
        </c:spPr>
      </c:pivotFmt>
    </c:pivotFmts>
    <c:plotArea>
      <c:layout>
        <c:manualLayout>
          <c:layoutTarget val="inner"/>
          <c:xMode val="edge"/>
          <c:yMode val="edge"/>
          <c:x val="5.9533935565507956E-2"/>
          <c:y val="0.14219492677209092"/>
          <c:w val="0.63860677306568769"/>
          <c:h val="0.78507586589512379"/>
        </c:manualLayout>
      </c:layout>
      <c:doughnutChart>
        <c:varyColors val="1"/>
        <c:ser>
          <c:idx val="0"/>
          <c:order val="0"/>
          <c:tx>
            <c:strRef>
              <c:f>'Q4. Survival by Age Group'!$C$4</c:f>
              <c:strCache>
                <c:ptCount val="1"/>
                <c:pt idx="0">
                  <c:v>Total</c:v>
                </c:pt>
              </c:strCache>
            </c:strRef>
          </c:tx>
          <c:dPt>
            <c:idx val="0"/>
            <c:bubble3D val="0"/>
            <c:spPr>
              <a:solidFill>
                <a:srgbClr val="07F2C7"/>
              </a:solidFill>
              <a:ln w="19050">
                <a:solidFill>
                  <a:schemeClr val="lt1"/>
                </a:solidFill>
              </a:ln>
              <a:effectLst/>
            </c:spPr>
            <c:extLst>
              <c:ext xmlns:c16="http://schemas.microsoft.com/office/drawing/2014/chart" uri="{C3380CC4-5D6E-409C-BE32-E72D297353CC}">
                <c16:uniqueId val="{00000001-13B6-4412-AD81-CA0EEF865755}"/>
              </c:ext>
            </c:extLst>
          </c:dPt>
          <c:dPt>
            <c:idx val="1"/>
            <c:bubble3D val="0"/>
            <c:spPr>
              <a:solidFill>
                <a:srgbClr val="C4F2EE"/>
              </a:solidFill>
              <a:ln w="19050">
                <a:solidFill>
                  <a:schemeClr val="lt1"/>
                </a:solidFill>
              </a:ln>
              <a:effectLst/>
            </c:spPr>
            <c:extLst>
              <c:ext xmlns:c16="http://schemas.microsoft.com/office/drawing/2014/chart" uri="{C3380CC4-5D6E-409C-BE32-E72D297353CC}">
                <c16:uniqueId val="{00000003-13B6-4412-AD81-CA0EEF865755}"/>
              </c:ext>
            </c:extLst>
          </c:dPt>
          <c:dPt>
            <c:idx val="2"/>
            <c:bubble3D val="0"/>
            <c:spPr>
              <a:solidFill>
                <a:srgbClr val="036956"/>
              </a:solidFill>
              <a:ln w="19050">
                <a:solidFill>
                  <a:schemeClr val="lt1"/>
                </a:solidFill>
              </a:ln>
              <a:effectLst/>
            </c:spPr>
            <c:extLst>
              <c:ext xmlns:c16="http://schemas.microsoft.com/office/drawing/2014/chart" uri="{C3380CC4-5D6E-409C-BE32-E72D297353CC}">
                <c16:uniqueId val="{00000005-13B6-4412-AD81-CA0EEF865755}"/>
              </c:ext>
            </c:extLst>
          </c:dPt>
          <c:dPt>
            <c:idx val="3"/>
            <c:bubble3D val="0"/>
            <c:spPr>
              <a:solidFill>
                <a:srgbClr val="9D9D9D"/>
              </a:solidFill>
              <a:ln w="19050">
                <a:solidFill>
                  <a:schemeClr val="lt1"/>
                </a:solidFill>
              </a:ln>
              <a:effectLst/>
            </c:spPr>
            <c:extLst>
              <c:ext xmlns:c16="http://schemas.microsoft.com/office/drawing/2014/chart" uri="{C3380CC4-5D6E-409C-BE32-E72D297353CC}">
                <c16:uniqueId val="{00000007-13B6-4412-AD81-CA0EEF86575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 Survival by Age Group'!$B$5:$B$9</c:f>
              <c:strCache>
                <c:ptCount val="4"/>
                <c:pt idx="0">
                  <c:v>Adult</c:v>
                </c:pt>
                <c:pt idx="1">
                  <c:v>Elder</c:v>
                </c:pt>
                <c:pt idx="2">
                  <c:v>Teenagers</c:v>
                </c:pt>
                <c:pt idx="3">
                  <c:v>Youth</c:v>
                </c:pt>
              </c:strCache>
            </c:strRef>
          </c:cat>
          <c:val>
            <c:numRef>
              <c:f>'Q4. Survival by Age Group'!$C$5:$C$9</c:f>
              <c:numCache>
                <c:formatCode>General</c:formatCode>
                <c:ptCount val="4"/>
                <c:pt idx="0">
                  <c:v>23</c:v>
                </c:pt>
                <c:pt idx="1">
                  <c:v>32</c:v>
                </c:pt>
                <c:pt idx="2">
                  <c:v>28</c:v>
                </c:pt>
                <c:pt idx="3">
                  <c:v>69</c:v>
                </c:pt>
              </c:numCache>
            </c:numRef>
          </c:val>
          <c:extLst>
            <c:ext xmlns:c16="http://schemas.microsoft.com/office/drawing/2014/chart" uri="{C3380CC4-5D6E-409C-BE32-E72D297353CC}">
              <c16:uniqueId val="{00000008-13B6-4412-AD81-CA0EEF865755}"/>
            </c:ext>
          </c:extLst>
        </c:ser>
        <c:dLbls>
          <c:showLegendKey val="0"/>
          <c:showVal val="1"/>
          <c:showCatName val="0"/>
          <c:showSerName val="0"/>
          <c:showPercent val="0"/>
          <c:showBubbleSize val="0"/>
          <c:showLeaderLines val="1"/>
        </c:dLbls>
        <c:firstSliceAng val="0"/>
        <c:holeSize val="25"/>
      </c:doughnutChart>
      <c:spPr>
        <a:noFill/>
        <a:ln>
          <a:noFill/>
        </a:ln>
        <a:effectLst/>
      </c:spPr>
    </c:plotArea>
    <c:legend>
      <c:legendPos val="r"/>
      <c:layout>
        <c:manualLayout>
          <c:xMode val="edge"/>
          <c:yMode val="edge"/>
          <c:x val="0.69773426771055502"/>
          <c:y val="0.3831364170192294"/>
          <c:w val="0.27422558409615783"/>
          <c:h val="0.3753908847791943"/>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[Titanic.xlsx]Q5. Survival by Location!PivotTable5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Survival by Location</a:t>
            </a:r>
          </a:p>
        </c:rich>
      </c:tx>
      <c:layout>
        <c:manualLayout>
          <c:xMode val="edge"/>
          <c:yMode val="edge"/>
          <c:x val="1.5226819664898065E-2"/>
          <c:y val="2.57095666995869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7F2C7"/>
          </a:solidFill>
          <a:ln>
            <a:noFill/>
          </a:ln>
          <a:effectLst/>
          <a:sp3d/>
        </c:spPr>
      </c:pivotFmt>
      <c:pivotFmt>
        <c:idx val="2"/>
        <c:spPr>
          <a:solidFill>
            <a:srgbClr val="C4F2EE"/>
          </a:solidFill>
          <a:ln>
            <a:noFill/>
          </a:ln>
          <a:effectLst/>
          <a:sp3d/>
        </c:spPr>
      </c:pivotFmt>
      <c:pivotFmt>
        <c:idx val="3"/>
        <c:spPr>
          <a:solidFill>
            <a:srgbClr val="036956"/>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6956"/>
          </a:solidFill>
          <a:ln>
            <a:noFill/>
          </a:ln>
          <a:effectLst/>
          <a:sp3d/>
        </c:spPr>
      </c:pivotFmt>
      <c:pivotFmt>
        <c:idx val="6"/>
        <c:spPr>
          <a:solidFill>
            <a:srgbClr val="07F2C7"/>
          </a:solidFill>
          <a:ln>
            <a:noFill/>
          </a:ln>
          <a:effectLst/>
          <a:sp3d/>
        </c:spPr>
      </c:pivotFmt>
      <c:pivotFmt>
        <c:idx val="7"/>
        <c:spPr>
          <a:solidFill>
            <a:srgbClr val="C4F2EE"/>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36956"/>
          </a:solidFill>
          <a:ln>
            <a:noFill/>
          </a:ln>
          <a:effectLst/>
          <a:sp3d/>
        </c:spPr>
      </c:pivotFmt>
      <c:pivotFmt>
        <c:idx val="10"/>
        <c:spPr>
          <a:solidFill>
            <a:srgbClr val="07F2C7"/>
          </a:solidFill>
          <a:ln>
            <a:noFill/>
          </a:ln>
          <a:effectLst/>
          <a:sp3d/>
        </c:spPr>
      </c:pivotFmt>
      <c:pivotFmt>
        <c:idx val="11"/>
        <c:spPr>
          <a:solidFill>
            <a:srgbClr val="C4F2EE"/>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'Q5. Survival by Location'!$C$4</c:f>
              <c:strCache>
                <c:ptCount val="1"/>
                <c:pt idx="0">
                  <c:v>Total</c:v>
                </c:pt>
              </c:strCache>
            </c:strRef>
          </c:tx>
          <c:spPr>
            <a:solidFill>
              <a:schemeClr val="accent1"/>
            </a:solidFill>
            <a:ln>
              <a:noFill/>
            </a:ln>
            <a:effectLst/>
            <a:sp3d/>
          </c:spPr>
          <c:invertIfNegative val="0"/>
          <c:dPt>
            <c:idx val="0"/>
            <c:invertIfNegative val="0"/>
            <c:bubble3D val="0"/>
            <c:spPr>
              <a:solidFill>
                <a:srgbClr val="036956"/>
              </a:solidFill>
              <a:ln>
                <a:noFill/>
              </a:ln>
              <a:effectLst/>
              <a:sp3d/>
            </c:spPr>
            <c:extLst>
              <c:ext xmlns:c16="http://schemas.microsoft.com/office/drawing/2014/chart" uri="{C3380CC4-5D6E-409C-BE32-E72D297353CC}">
                <c16:uniqueId val="{00000001-3AA6-4CF2-AFBD-3C138C2C8AE2}"/>
              </c:ext>
            </c:extLst>
          </c:dPt>
          <c:dPt>
            <c:idx val="1"/>
            <c:invertIfNegative val="0"/>
            <c:bubble3D val="0"/>
            <c:spPr>
              <a:solidFill>
                <a:srgbClr val="07F2C7"/>
              </a:solidFill>
              <a:ln>
                <a:noFill/>
              </a:ln>
              <a:effectLst/>
              <a:sp3d/>
            </c:spPr>
            <c:extLst>
              <c:ext xmlns:c16="http://schemas.microsoft.com/office/drawing/2014/chart" uri="{C3380CC4-5D6E-409C-BE32-E72D297353CC}">
                <c16:uniqueId val="{00000003-3AA6-4CF2-AFBD-3C138C2C8AE2}"/>
              </c:ext>
            </c:extLst>
          </c:dPt>
          <c:dPt>
            <c:idx val="2"/>
            <c:invertIfNegative val="0"/>
            <c:bubble3D val="0"/>
            <c:spPr>
              <a:solidFill>
                <a:srgbClr val="C4F2EE"/>
              </a:solidFill>
              <a:ln>
                <a:noFill/>
              </a:ln>
              <a:effectLst/>
              <a:sp3d/>
            </c:spPr>
            <c:extLst>
              <c:ext xmlns:c16="http://schemas.microsoft.com/office/drawing/2014/chart" uri="{C3380CC4-5D6E-409C-BE32-E72D297353CC}">
                <c16:uniqueId val="{00000005-3AA6-4CF2-AFBD-3C138C2C8AE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Survival by Location'!$B$5:$B$8</c:f>
              <c:strCache>
                <c:ptCount val="3"/>
                <c:pt idx="0">
                  <c:v>Cherbourg</c:v>
                </c:pt>
                <c:pt idx="1">
                  <c:v>Queenstown</c:v>
                </c:pt>
                <c:pt idx="2">
                  <c:v>Southampton</c:v>
                </c:pt>
              </c:strCache>
            </c:strRef>
          </c:cat>
          <c:val>
            <c:numRef>
              <c:f>'Q5. Survival by Location'!$C$5:$C$8</c:f>
              <c:numCache>
                <c:formatCode>General</c:formatCode>
                <c:ptCount val="3"/>
                <c:pt idx="0">
                  <c:v>40</c:v>
                </c:pt>
                <c:pt idx="1">
                  <c:v>24</c:v>
                </c:pt>
                <c:pt idx="2">
                  <c:v>88</c:v>
                </c:pt>
              </c:numCache>
            </c:numRef>
          </c:val>
          <c:extLst>
            <c:ext xmlns:c16="http://schemas.microsoft.com/office/drawing/2014/chart" uri="{C3380CC4-5D6E-409C-BE32-E72D297353CC}">
              <c16:uniqueId val="{00000006-3AA6-4CF2-AFBD-3C138C2C8AE2}"/>
            </c:ext>
          </c:extLst>
        </c:ser>
        <c:dLbls>
          <c:showLegendKey val="0"/>
          <c:showVal val="1"/>
          <c:showCatName val="0"/>
          <c:showSerName val="0"/>
          <c:showPercent val="0"/>
          <c:showBubbleSize val="0"/>
        </c:dLbls>
        <c:gapWidth val="70"/>
        <c:shape val="box"/>
        <c:axId val="1638329983"/>
        <c:axId val="1638334783"/>
        <c:axId val="0"/>
      </c:bar3DChart>
      <c:catAx>
        <c:axId val="1638329983"/>
        <c:scaling>
          <c:orientation val="minMax"/>
        </c:scaling>
        <c:delete val="1"/>
        <c:axPos val="b"/>
        <c:numFmt formatCode="General" sourceLinked="1"/>
        <c:majorTickMark val="none"/>
        <c:minorTickMark val="none"/>
        <c:tickLblPos val="nextTo"/>
        <c:crossAx val="1638334783"/>
        <c:crosses val="autoZero"/>
        <c:auto val="1"/>
        <c:lblAlgn val="ctr"/>
        <c:lblOffset val="100"/>
        <c:noMultiLvlLbl val="0"/>
      </c:catAx>
      <c:valAx>
        <c:axId val="1638334783"/>
        <c:scaling>
          <c:orientation val="minMax"/>
        </c:scaling>
        <c:delete val="1"/>
        <c:axPos val="l"/>
        <c:numFmt formatCode="General" sourceLinked="1"/>
        <c:majorTickMark val="none"/>
        <c:minorTickMark val="none"/>
        <c:tickLblPos val="nextTo"/>
        <c:crossAx val="163832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[Titanic.xlsx]Q6. Ratio of Gender Survival!Ratio of Gender Survival</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cap="none" baseline="0">
                <a:solidFill>
                  <a:srgbClr val="021859"/>
                </a:solidFill>
              </a:rPr>
              <a:t>Ratio of Gender Survived</a:t>
            </a:r>
          </a:p>
        </c:rich>
      </c:tx>
      <c:layout>
        <c:manualLayout>
          <c:xMode val="edge"/>
          <c:yMode val="edge"/>
          <c:x val="1.1226442809983153E-2"/>
          <c:y val="2.704213432630565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2059085402786191"/>
              <c:y val="-0.31089536459658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2059085402786191"/>
              <c:y val="-0.310895364596586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1777922026309163"/>
                  <c:h val="0.23736331031307117"/>
                </c:manualLayout>
              </c15:layout>
            </c:ext>
          </c:extLst>
        </c:dLbl>
      </c:pivotFmt>
      <c:pivotFmt>
        <c:idx val="11"/>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741483080972001"/>
              <c:y val="-0.2689530294180645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656316098577679"/>
                  <c:h val="0.23736331031307117"/>
                </c:manualLayout>
              </c15:layout>
            </c:ext>
          </c:extLst>
        </c:dLbl>
      </c:pivotFmt>
      <c:pivotFmt>
        <c:idx val="12"/>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5609089423785997"/>
                  <c:h val="0.23736331031307117"/>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520325203252036E-2"/>
          <c:y val="0.14368012482799516"/>
          <c:w val="0.95565410199556533"/>
          <c:h val="0.83451160932409263"/>
        </c:manualLayout>
      </c:layout>
      <c:pie3DChart>
        <c:varyColors val="1"/>
        <c:ser>
          <c:idx val="0"/>
          <c:order val="0"/>
          <c:tx>
            <c:strRef>
              <c:f>'Q6. Ratio of Gender Survival'!$C$4:$C$5</c:f>
              <c:strCache>
                <c:ptCount val="1"/>
                <c:pt idx="0">
                  <c:v>Female</c:v>
                </c:pt>
              </c:strCache>
            </c:strRef>
          </c:tx>
          <c:dPt>
            <c:idx val="0"/>
            <c:bubble3D val="0"/>
            <c:spPr>
              <a:solidFill>
                <a:srgbClr val="C4F2EE"/>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7BF-4E1E-89BB-90B6B2652667}"/>
              </c:ext>
            </c:extLst>
          </c:dPt>
          <c:dPt>
            <c:idx val="1"/>
            <c:bubble3D val="0"/>
            <c:spPr>
              <a:solidFill>
                <a:srgbClr val="07F2C7"/>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7BF-4E1E-89BB-90B6B2652667}"/>
              </c:ext>
            </c:extLst>
          </c:dPt>
          <c:dPt>
            <c:idx val="2"/>
            <c:bubble3D val="0"/>
            <c:spPr>
              <a:solidFill>
                <a:srgbClr val="F2F2F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7BF-4E1E-89BB-90B6B265266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1777922026309163"/>
                      <c:h val="0.23736331031307117"/>
                    </c:manualLayout>
                  </c15:layout>
                </c:ext>
                <c:ext xmlns:c16="http://schemas.microsoft.com/office/drawing/2014/chart" uri="{C3380CC4-5D6E-409C-BE32-E72D297353CC}">
                  <c16:uniqueId val="{00000001-57BF-4E1E-89BB-90B6B2652667}"/>
                </c:ext>
              </c:extLst>
            </c:dLbl>
            <c:dLbl>
              <c:idx val="1"/>
              <c:layout>
                <c:manualLayout>
                  <c:x val="-0.23741483080972001"/>
                  <c:y val="-0.2689530294180645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656316098577679"/>
                      <c:h val="0.23736331031307117"/>
                    </c:manualLayout>
                  </c15:layout>
                </c:ext>
                <c:ext xmlns:c16="http://schemas.microsoft.com/office/drawing/2014/chart" uri="{C3380CC4-5D6E-409C-BE32-E72D297353CC}">
                  <c16:uniqueId val="{00000003-57BF-4E1E-89BB-90B6B26526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5609089423785997"/>
                      <c:h val="0.23736331031307117"/>
                    </c:manualLayout>
                  </c15:layout>
                </c:ext>
                <c:ext xmlns:c16="http://schemas.microsoft.com/office/drawing/2014/chart" uri="{C3380CC4-5D6E-409C-BE32-E72D297353CC}">
                  <c16:uniqueId val="{00000005-57BF-4E1E-89BB-90B6B26526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21859"/>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 Ratio of Gender Survival'!$B$6:$B$9</c:f>
              <c:strCache>
                <c:ptCount val="3"/>
                <c:pt idx="0">
                  <c:v>1st Class</c:v>
                </c:pt>
                <c:pt idx="1">
                  <c:v>2nd Class</c:v>
                </c:pt>
                <c:pt idx="2">
                  <c:v>3rd Class</c:v>
                </c:pt>
              </c:strCache>
            </c:strRef>
          </c:cat>
          <c:val>
            <c:numRef>
              <c:f>'Q6. Ratio of Gender Survival'!$C$6:$C$9</c:f>
              <c:numCache>
                <c:formatCode>0.00%</c:formatCode>
                <c:ptCount val="3"/>
                <c:pt idx="0">
                  <c:v>0.32894736842105265</c:v>
                </c:pt>
                <c:pt idx="1">
                  <c:v>0.19736842105263158</c:v>
                </c:pt>
                <c:pt idx="2">
                  <c:v>0.47368421052631576</c:v>
                </c:pt>
              </c:numCache>
            </c:numRef>
          </c:val>
          <c:extLst>
            <c:ext xmlns:c16="http://schemas.microsoft.com/office/drawing/2014/chart" uri="{C3380CC4-5D6E-409C-BE32-E72D297353CC}">
              <c16:uniqueId val="{00000006-1F6A-41ED-84AE-3447955E0AE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[Titanic.xlsx]Q7. Ratio of Survival by Age Gr! Ratio of Survival by Age Group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rgbClr val="021859"/>
                </a:solidFill>
              </a:rPr>
              <a:t> Ratio of Survival by Age Group</a:t>
            </a:r>
          </a:p>
        </c:rich>
      </c:tx>
      <c:layout>
        <c:manualLayout>
          <c:xMode val="edge"/>
          <c:yMode val="edge"/>
          <c:x val="2.1469573906437844E-2"/>
          <c:y val="2.1513828140087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F2F2"/>
          </a:solidFill>
          <a:ln w="25400">
            <a:solidFill>
              <a:schemeClr val="lt1"/>
            </a:solidFill>
          </a:ln>
          <a:effectLst/>
          <a:sp3d contourW="25400">
            <a:contourClr>
              <a:schemeClr val="lt1"/>
            </a:contourClr>
          </a:sp3d>
        </c:spPr>
        <c:dLbl>
          <c:idx val="0"/>
          <c:layout>
            <c:manualLayout>
              <c:x val="-0.11679248227942794"/>
              <c:y val="0.102445340586701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36956"/>
          </a:solidFill>
          <a:ln w="25400">
            <a:solidFill>
              <a:schemeClr val="lt1"/>
            </a:solidFill>
          </a:ln>
          <a:effectLst/>
          <a:sp3d contourW="25400">
            <a:contourClr>
              <a:schemeClr val="lt1"/>
            </a:contourClr>
          </a:sp3d>
        </c:spPr>
        <c:dLbl>
          <c:idx val="0"/>
          <c:layout>
            <c:manualLayout>
              <c:x val="-0.18450718779769754"/>
              <c:y val="-9.5905735048991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4F2EE"/>
          </a:solidFill>
          <a:ln w="25400">
            <a:solidFill>
              <a:schemeClr val="lt1"/>
            </a:solidFill>
          </a:ln>
          <a:effectLst/>
          <a:sp3d contourW="25400">
            <a:contourClr>
              <a:schemeClr val="lt1"/>
            </a:contourClr>
          </a:sp3d>
        </c:spPr>
        <c:dLbl>
          <c:idx val="0"/>
          <c:layout>
            <c:manualLayout>
              <c:x val="-0.11876674506595766"/>
              <c:y val="-0.244072349672701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7F2C7"/>
          </a:solidFill>
          <a:ln w="25400">
            <a:solidFill>
              <a:schemeClr val="lt1"/>
            </a:solidFill>
          </a:ln>
          <a:effectLst/>
          <a:sp3d contourW="25400">
            <a:contourClr>
              <a:schemeClr val="lt1"/>
            </a:contourClr>
          </a:sp3d>
        </c:spPr>
        <c:dLbl>
          <c:idx val="0"/>
          <c:layout>
            <c:manualLayout>
              <c:x val="0.19853047077249317"/>
              <c:y val="2.868542036187555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F2F2"/>
          </a:solidFill>
          <a:ln w="25400">
            <a:solidFill>
              <a:schemeClr val="lt1"/>
            </a:solidFill>
          </a:ln>
          <a:effectLst/>
          <a:sp3d contourW="25400">
            <a:contourClr>
              <a:schemeClr val="lt1"/>
            </a:contourClr>
          </a:sp3d>
        </c:spPr>
        <c:dLbl>
          <c:idx val="0"/>
          <c:layout>
            <c:manualLayout>
              <c:x val="-0.11679248227942794"/>
              <c:y val="0.102445340586701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36956"/>
          </a:solidFill>
          <a:ln w="25400">
            <a:solidFill>
              <a:schemeClr val="lt1"/>
            </a:solidFill>
          </a:ln>
          <a:effectLst/>
          <a:sp3d contourW="25400">
            <a:contourClr>
              <a:schemeClr val="lt1"/>
            </a:contourClr>
          </a:sp3d>
        </c:spPr>
        <c:dLbl>
          <c:idx val="0"/>
          <c:layout>
            <c:manualLayout>
              <c:x val="-0.18450718779769754"/>
              <c:y val="-9.5905735048991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F2EE"/>
          </a:solidFill>
          <a:ln w="25400">
            <a:solidFill>
              <a:schemeClr val="lt1"/>
            </a:solidFill>
          </a:ln>
          <a:effectLst/>
          <a:sp3d contourW="25400">
            <a:contourClr>
              <a:schemeClr val="lt1"/>
            </a:contourClr>
          </a:sp3d>
        </c:spPr>
        <c:dLbl>
          <c:idx val="0"/>
          <c:layout>
            <c:manualLayout>
              <c:x val="-0.11876674506595766"/>
              <c:y val="-0.244072349672701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7F2C7"/>
          </a:solidFill>
          <a:ln w="25400">
            <a:solidFill>
              <a:schemeClr val="lt1"/>
            </a:solidFill>
          </a:ln>
          <a:effectLst/>
          <a:sp3d contourW="25400">
            <a:contourClr>
              <a:schemeClr val="lt1"/>
            </a:contourClr>
          </a:sp3d>
        </c:spPr>
        <c:dLbl>
          <c:idx val="0"/>
          <c:layout>
            <c:manualLayout>
              <c:x val="0.19853047077249317"/>
              <c:y val="2.868542036187555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2F2F2"/>
          </a:solidFill>
          <a:ln w="25400">
            <a:solidFill>
              <a:schemeClr val="lt1"/>
            </a:solidFill>
          </a:ln>
          <a:effectLst/>
          <a:sp3d contourW="25400">
            <a:contourClr>
              <a:schemeClr val="lt1"/>
            </a:contourClr>
          </a:sp3d>
        </c:spPr>
        <c:dLbl>
          <c:idx val="0"/>
          <c:layout>
            <c:manualLayout>
              <c:x val="-0.15146702166921494"/>
              <c:y val="8.1105293267825118E-2"/>
            </c:manualLayout>
          </c:layout>
          <c:tx>
            <c:rich>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fld id="{4DA14B5F-6423-43D6-A780-066338C75500}" type="VALUE">
                  <a:rPr lang="en-US" sz="800" baseline="0"/>
                  <a:pPr>
                    <a:defRPr sz="600" b="1">
                      <a:solidFill>
                        <a:srgbClr val="021859"/>
                      </a:solidFill>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036956"/>
          </a:solidFill>
          <a:ln w="25400">
            <a:solidFill>
              <a:schemeClr val="lt1"/>
            </a:solidFill>
          </a:ln>
          <a:effectLst/>
          <a:sp3d contourW="25400">
            <a:contourClr>
              <a:schemeClr val="lt1"/>
            </a:contourClr>
          </a:sp3d>
        </c:spPr>
        <c:dLbl>
          <c:idx val="0"/>
          <c:layout>
            <c:manualLayout>
              <c:x val="-0.2179865028734117"/>
              <c:y val="-7.0012970877301864E-2"/>
            </c:manualLayout>
          </c:layout>
          <c:tx>
            <c:rich>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fld id="{CD98082A-D88B-4281-A194-31DB3A8ADD4D}" type="VALUE">
                  <a:rPr lang="en-US" sz="800" baseline="0"/>
                  <a:pPr>
                    <a:defRPr sz="600" b="1">
                      <a:solidFill>
                        <a:srgbClr val="021859"/>
                      </a:solidFill>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C4F2EE"/>
          </a:solidFill>
          <a:ln w="25400">
            <a:solidFill>
              <a:schemeClr val="lt1"/>
            </a:solidFill>
          </a:ln>
          <a:effectLst/>
          <a:sp3d contourW="25400">
            <a:contourClr>
              <a:schemeClr val="lt1"/>
            </a:contourClr>
          </a:sp3d>
        </c:spPr>
        <c:dLbl>
          <c:idx val="0"/>
          <c:layout>
            <c:manualLayout>
              <c:x val="-0.1411855679162054"/>
              <c:y val="-0.16038096294390392"/>
            </c:manualLayout>
          </c:layout>
          <c:tx>
            <c:rich>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fld id="{B9A3EFF4-48D5-4945-9E0A-41198A22AE11}" type="VALUE">
                  <a:rPr lang="en-US" sz="800" baseline="0"/>
                  <a:pPr>
                    <a:defRPr sz="600" b="1">
                      <a:solidFill>
                        <a:srgbClr val="021859"/>
                      </a:solidFill>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07F2C7"/>
          </a:solidFill>
          <a:ln w="25400">
            <a:solidFill>
              <a:schemeClr val="lt1"/>
            </a:solidFill>
          </a:ln>
          <a:effectLst/>
          <a:sp3d contourW="25400">
            <a:contourClr>
              <a:schemeClr val="lt1"/>
            </a:contourClr>
          </a:sp3d>
        </c:spPr>
        <c:dLbl>
          <c:idx val="0"/>
          <c:layout>
            <c:manualLayout>
              <c:x val="0.19853047077249317"/>
              <c:y val="2.8685420361875557E-2"/>
            </c:manualLayout>
          </c:layout>
          <c:tx>
            <c:rich>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fld id="{C14B0E9F-842B-41E3-8C24-ED1BC35BD4D3}" type="VALUE">
                  <a:rPr lang="en-US" sz="800" baseline="0"/>
                  <a:pPr>
                    <a:defRPr sz="600" b="1">
                      <a:solidFill>
                        <a:srgbClr val="021859"/>
                      </a:solidFill>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83943659475671E-2"/>
          <c:y val="0.15723721864122123"/>
          <c:w val="0.69064910985747174"/>
          <c:h val="0.75275371195029239"/>
        </c:manualLayout>
      </c:layout>
      <c:pie3DChart>
        <c:varyColors val="1"/>
        <c:ser>
          <c:idx val="0"/>
          <c:order val="0"/>
          <c:tx>
            <c:strRef>
              <c:f>'Q7. Ratio of Survival by Age Gr'!$C$4:$C$5</c:f>
              <c:strCache>
                <c:ptCount val="1"/>
                <c:pt idx="0">
                  <c:v>Female</c:v>
                </c:pt>
              </c:strCache>
            </c:strRef>
          </c:tx>
          <c:dPt>
            <c:idx val="0"/>
            <c:bubble3D val="0"/>
            <c:spPr>
              <a:solidFill>
                <a:srgbClr val="F2F2F2"/>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74-4077-A6D7-138E3270E89B}"/>
              </c:ext>
            </c:extLst>
          </c:dPt>
          <c:dPt>
            <c:idx val="1"/>
            <c:bubble3D val="0"/>
            <c:spPr>
              <a:solidFill>
                <a:srgbClr val="036956"/>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74-4077-A6D7-138E3270E89B}"/>
              </c:ext>
            </c:extLst>
          </c:dPt>
          <c:dPt>
            <c:idx val="2"/>
            <c:bubble3D val="0"/>
            <c:spPr>
              <a:solidFill>
                <a:srgbClr val="C4F2EE"/>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74-4077-A6D7-138E3270E89B}"/>
              </c:ext>
            </c:extLst>
          </c:dPt>
          <c:dPt>
            <c:idx val="3"/>
            <c:bubble3D val="0"/>
            <c:spPr>
              <a:solidFill>
                <a:srgbClr val="07F2C7"/>
              </a:solidFill>
              <a:ln w="25400">
                <a:solidFill>
                  <a:schemeClr val="lt1"/>
                </a:solidFill>
              </a:ln>
              <a:effectLst/>
              <a:sp3d contourW="25400">
                <a:contourClr>
                  <a:schemeClr val="lt1"/>
                </a:contourClr>
              </a:sp3d>
            </c:spPr>
            <c:extLst>
              <c:ext xmlns:c16="http://schemas.microsoft.com/office/drawing/2014/chart" uri="{C3380CC4-5D6E-409C-BE32-E72D297353CC}">
                <c16:uniqueId val="{00000007-5A74-4077-A6D7-138E3270E89B}"/>
              </c:ext>
            </c:extLst>
          </c:dPt>
          <c:dLbls>
            <c:dLbl>
              <c:idx val="0"/>
              <c:layout>
                <c:manualLayout>
                  <c:x val="-0.15146702166921494"/>
                  <c:y val="8.1105293267825118E-2"/>
                </c:manualLayout>
              </c:layout>
              <c:tx>
                <c:rich>
                  <a:bodyPr/>
                  <a:lstStyle/>
                  <a:p>
                    <a:fld id="{4DA14B5F-6423-43D6-A780-066338C75500}" type="VALUE">
                      <a:rPr lang="en-US" sz="800" baseline="0"/>
                      <a:pPr/>
                      <a:t>[VALUE]</a:t>
                    </a:fld>
                    <a:endParaRPr lang="en-C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A74-4077-A6D7-138E3270E89B}"/>
                </c:ext>
              </c:extLst>
            </c:dLbl>
            <c:dLbl>
              <c:idx val="1"/>
              <c:layout>
                <c:manualLayout>
                  <c:x val="-0.2179865028734117"/>
                  <c:y val="-7.0012970877301864E-2"/>
                </c:manualLayout>
              </c:layout>
              <c:tx>
                <c:rich>
                  <a:bodyPr/>
                  <a:lstStyle/>
                  <a:p>
                    <a:fld id="{CD98082A-D88B-4281-A194-31DB3A8ADD4D}" type="VALUE">
                      <a:rPr lang="en-US" sz="800" baseline="0"/>
                      <a:pPr/>
                      <a:t>[VALUE]</a:t>
                    </a:fld>
                    <a:endParaRPr lang="en-C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A74-4077-A6D7-138E3270E89B}"/>
                </c:ext>
              </c:extLst>
            </c:dLbl>
            <c:dLbl>
              <c:idx val="2"/>
              <c:layout>
                <c:manualLayout>
                  <c:x val="-0.1411855679162054"/>
                  <c:y val="-0.16038096294390392"/>
                </c:manualLayout>
              </c:layout>
              <c:tx>
                <c:rich>
                  <a:bodyPr/>
                  <a:lstStyle/>
                  <a:p>
                    <a:fld id="{B9A3EFF4-48D5-4945-9E0A-41198A22AE11}" type="VALUE">
                      <a:rPr lang="en-US" sz="800" baseline="0"/>
                      <a:pPr/>
                      <a:t>[VALUE]</a:t>
                    </a:fld>
                    <a:endParaRPr lang="en-C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A74-4077-A6D7-138E3270E89B}"/>
                </c:ext>
              </c:extLst>
            </c:dLbl>
            <c:dLbl>
              <c:idx val="3"/>
              <c:layout>
                <c:manualLayout>
                  <c:x val="0.19853047077249317"/>
                  <c:y val="2.8685420361875557E-2"/>
                </c:manualLayout>
              </c:layout>
              <c:tx>
                <c:rich>
                  <a:bodyPr/>
                  <a:lstStyle/>
                  <a:p>
                    <a:fld id="{C14B0E9F-842B-41E3-8C24-ED1BC35BD4D3}" type="VALUE">
                      <a:rPr lang="en-US" sz="800" baseline="0"/>
                      <a:pPr/>
                      <a:t>[VALUE]</a:t>
                    </a:fld>
                    <a:endParaRPr lang="en-C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A74-4077-A6D7-138E3270E89B}"/>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21859"/>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'Q7. Ratio of Survival by Age Gr'!$B$6:$B$10</c:f>
              <c:strCache>
                <c:ptCount val="4"/>
                <c:pt idx="0">
                  <c:v>Adult</c:v>
                </c:pt>
                <c:pt idx="1">
                  <c:v>Elder</c:v>
                </c:pt>
                <c:pt idx="2">
                  <c:v>Teenagers</c:v>
                </c:pt>
                <c:pt idx="3">
                  <c:v>Youth</c:v>
                </c:pt>
              </c:strCache>
            </c:strRef>
          </c:cat>
          <c:val>
            <c:numRef>
              <c:f>'Q7. Ratio of Survival by Age Gr'!$C$6:$C$10</c:f>
              <c:numCache>
                <c:formatCode>0.00%</c:formatCode>
                <c:ptCount val="4"/>
                <c:pt idx="0">
                  <c:v>0.15131578947368421</c:v>
                </c:pt>
                <c:pt idx="1">
                  <c:v>0.21052631578947367</c:v>
                </c:pt>
                <c:pt idx="2">
                  <c:v>0.18421052631578946</c:v>
                </c:pt>
                <c:pt idx="3">
                  <c:v>0.45394736842105265</c:v>
                </c:pt>
              </c:numCache>
            </c:numRef>
          </c:val>
          <c:extLst>
            <c:ext xmlns:c16="http://schemas.microsoft.com/office/drawing/2014/chart" uri="{C3380CC4-5D6E-409C-BE32-E72D297353CC}">
              <c16:uniqueId val="{00000009-3530-4020-8CCC-D869B00A7B1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910513560095536"/>
          <c:y val="0.31807451609573939"/>
          <c:w val="0.25301219766148719"/>
          <c:h val="0.42564457838940117"/>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21859"/>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[Titanic.xlsx]Q2 - Pass. by class!Total Passengers by Class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a:t>
            </a:r>
            <a:r>
              <a:rPr lang="en-CA"/>
              <a:t>Passengers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'Q2 - Pass. by class'!$C$3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 Pass. by class'!$B$4:$B$7</c:f>
              <c:strCache>
                <c:ptCount val="3"/>
                <c:pt idx="0">
                  <c:v>1st Class</c:v>
                </c:pt>
                <c:pt idx="1">
                  <c:v>2nd Class</c:v>
                </c:pt>
                <c:pt idx="2">
                  <c:v>3rd Class</c:v>
                </c:pt>
              </c:strCache>
            </c:strRef>
          </c:cat>
          <c:val>
            <c:numRef>
              <c:f>'Q2 - Pass. by class'!$C$4:$C$7</c:f>
              <c:numCache>
                <c:formatCode>General</c:formatCode>
                <c:ptCount val="3"/>
                <c:pt idx="0">
                  <c:v>107</c:v>
                </c:pt>
                <c:pt idx="1">
                  <c:v>93</c:v>
                </c:pt>
                <c:pt idx="2">
                  <c:v>218</c:v>
                </c:pt>
              </c:numCache>
            </c:numRef>
          </c:val>
          <c:extLst>
            <c:ext xmlns:c16="http://schemas.microsoft.com/office/drawing/2014/chart" uri="{C3380CC4-5D6E-409C-BE32-E72D297353CC}">
              <c16:uniqueId val="{00000000-B59E-4817-8902-51AB548D6222}"/>
            </c:ext>
          </c:extLst>
        </c:ser>
        <c:dLbls>
          <c:dLblPos val="outEnd"/>
          <c:showLegendKey val="0"/>
          <c:showVal val="1"/>
          <c:showCatName val="0"/>
          <c:showSerName val="0"/>
          <c:showPercent val="0"/>
          <c:showBubbleSize val="0"/>
        </c:dLbls>
        <c:gapWidth val="219"/>
        <c:overlap val="-27"/>
        <c:axId val="1506716303"/>
        <c:axId val="1506714383"/>
      </c:barChart>
      <c:catAx>
        <c:axId val="150671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714383"/>
        <c:crosses val="autoZero"/>
        <c:auto val="1"/>
        <c:lblAlgn val="ctr"/>
        <c:lblOffset val="100"/>
        <c:noMultiLvlLbl val="0"/>
      </c:catAx>
      <c:valAx>
        <c:axId val="1506714383"/>
        <c:scaling>
          <c:orientation val="minMax"/>
        </c:scaling>
        <c:delete val="1"/>
        <c:axPos val="l"/>
        <c:numFmt formatCode="General" sourceLinked="1"/>
        <c:majorTickMark val="out"/>
        <c:minorTickMark val="none"/>
        <c:tickLblPos val="nextTo"/>
        <c:crossAx val="150671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[Titanic.xlsx]Q2 - Pass. by class!Total Passengers by Class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Total</a:t>
            </a:r>
            <a:r>
              <a:rPr lang="en-CA" b="1" baseline="0"/>
              <a:t> </a:t>
            </a:r>
            <a:r>
              <a:rPr lang="en-CA" b="1"/>
              <a:t>Passengers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'Q2 - Pass. by class'!$C$3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 Pass. by class'!$B$4:$B$7</c:f>
              <c:strCache>
                <c:ptCount val="3"/>
                <c:pt idx="0">
                  <c:v>1st Class</c:v>
                </c:pt>
                <c:pt idx="1">
                  <c:v>2nd Class</c:v>
                </c:pt>
                <c:pt idx="2">
                  <c:v>3rd Class</c:v>
                </c:pt>
              </c:strCache>
            </c:strRef>
          </c:cat>
          <c:val>
            <c:numRef>
              <c:f>'Q2 - Pass. by class'!$C$4:$C$7</c:f>
              <c:numCache>
                <c:formatCode>General</c:formatCode>
                <c:ptCount val="3"/>
                <c:pt idx="0">
                  <c:v>107</c:v>
                </c:pt>
                <c:pt idx="1">
                  <c:v>93</c:v>
                </c:pt>
                <c:pt idx="2">
                  <c:v>218</c:v>
                </c:pt>
              </c:numCache>
            </c:numRef>
          </c:val>
          <c:extLst>
            <c:ext xmlns:c16="http://schemas.microsoft.com/office/drawing/2014/chart" uri="{C3380CC4-5D6E-409C-BE32-E72D297353CC}">
              <c16:uniqueId val="{00000000-B59E-4817-8902-51AB548D6222}"/>
            </c:ext>
          </c:extLst>
        </c:ser>
        <c:dLbls>
          <c:dLblPos val="outEnd"/>
          <c:showLegendKey val="0"/>
          <c:showVal val="1"/>
          <c:showCatName val="0"/>
          <c:showSerName val="0"/>
          <c:showPercent val="0"/>
          <c:showBubbleSize val="0"/>
        </c:dLbls>
        <c:gapWidth val="219"/>
        <c:overlap val="-27"/>
        <c:axId val="1506716303"/>
        <c:axId val="1506714383"/>
      </c:barChart>
      <c:catAx>
        <c:axId val="150671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714383"/>
        <c:crosses val="autoZero"/>
        <c:auto val="1"/>
        <c:lblAlgn val="ctr"/>
        <c:lblOffset val="100"/>
        <c:noMultiLvlLbl val="0"/>
      </c:catAx>
      <c:valAx>
        <c:axId val="1506714383"/>
        <c:scaling>
          <c:orientation val="minMax"/>
        </c:scaling>
        <c:delete val="1"/>
        <c:axPos val="l"/>
        <c:numFmt formatCode="General" sourceLinked="1"/>
        <c:majorTickMark val="out"/>
        <c:minorTickMark val="none"/>
        <c:tickLblPos val="nextTo"/>
        <c:crossAx val="150671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257908</xdr:colOff>
      <xdr:row>0</xdr:row>
      <xdr:rowOff>154060</xdr:rowOff>
    </xdr:from>
    <xdr:to>
      <xdr:col>15</xdr:col>
      <xdr:colOff>586154</xdr:colOff>
      <xdr:row>46</xdr:row>
      <xdr:rowOff>163097</xdr:rowOff>
    </xdr:to>
    <xdr:sp macro="" textlink="">
      <xdr:nvSpPr>
        <xdr:cNvPr id="2" name="Rectangle: Rounded Corners 1">
          <a:extLst>
            <a:ext uri="{FF2B5EF4-FFF2-40B4-BE49-F238E27FC236}">
              <a16:creationId xmlns:a16="http://schemas.microsoft.com/office/drawing/2014/main" id="{A6FF46F5-E687-C68C-0A82-A011D375137E}"/>
            </a:ext>
          </a:extLst>
        </xdr:cNvPr>
        <xdr:cNvSpPr/>
      </xdr:nvSpPr>
      <xdr:spPr>
        <a:xfrm>
          <a:off x="867508" y="154060"/>
          <a:ext cx="8862646" cy="8367591"/>
        </a:xfrm>
        <a:prstGeom prst="roundRect">
          <a:avLst>
            <a:gd name="adj" fmla="val 0"/>
          </a:avLst>
        </a:prstGeom>
        <a:solidFill>
          <a:srgbClr val="F2F2F2"/>
        </a:solidFill>
        <a:ln>
          <a:solidFill>
            <a:srgbClr val="021859"/>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CA" sz="1100"/>
        </a:p>
      </xdr:txBody>
    </xdr:sp>
    <xdr:clientData/>
  </xdr:twoCellAnchor>
  <xdr:twoCellAnchor>
    <xdr:from>
      <xdr:col>1</xdr:col>
      <xdr:colOff>333376</xdr:colOff>
      <xdr:row>1</xdr:row>
      <xdr:rowOff>53975</xdr:rowOff>
    </xdr:from>
    <xdr:to>
      <xdr:col>6</xdr:col>
      <xdr:colOff>171450</xdr:colOff>
      <xdr:row>5</xdr:row>
      <xdr:rowOff>0</xdr:rowOff>
    </xdr:to>
    <xdr:sp macro="" textlink="">
      <xdr:nvSpPr>
        <xdr:cNvPr id="4" name="Arrow: Pentagon 3">
          <a:extLst>
            <a:ext uri="{FF2B5EF4-FFF2-40B4-BE49-F238E27FC236}">
              <a16:creationId xmlns:a16="http://schemas.microsoft.com/office/drawing/2014/main" id="{87180ACF-372F-4C71-5F29-709582CF28C2}"/>
            </a:ext>
          </a:extLst>
        </xdr:cNvPr>
        <xdr:cNvSpPr/>
      </xdr:nvSpPr>
      <xdr:spPr>
        <a:xfrm>
          <a:off x="942976" y="234950"/>
          <a:ext cx="2886074" cy="669925"/>
        </a:xfrm>
        <a:prstGeom prst="homePlate">
          <a:avLst/>
        </a:prstGeom>
        <a:solidFill>
          <a:srgbClr val="0CF2D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438150</xdr:colOff>
      <xdr:row>1</xdr:row>
      <xdr:rowOff>57150</xdr:rowOff>
    </xdr:from>
    <xdr:to>
      <xdr:col>6</xdr:col>
      <xdr:colOff>600075</xdr:colOff>
      <xdr:row>5</xdr:row>
      <xdr:rowOff>0</xdr:rowOff>
    </xdr:to>
    <xdr:sp macro="" textlink="">
      <xdr:nvSpPr>
        <xdr:cNvPr id="5" name="Arrow: Chevron 4">
          <a:extLst>
            <a:ext uri="{FF2B5EF4-FFF2-40B4-BE49-F238E27FC236}">
              <a16:creationId xmlns:a16="http://schemas.microsoft.com/office/drawing/2014/main" id="{D2162F89-E623-F18A-1EC2-00EDCBD3E0E9}"/>
            </a:ext>
          </a:extLst>
        </xdr:cNvPr>
        <xdr:cNvSpPr/>
      </xdr:nvSpPr>
      <xdr:spPr>
        <a:xfrm>
          <a:off x="3486150" y="238125"/>
          <a:ext cx="771525" cy="666750"/>
        </a:xfrm>
        <a:prstGeom prst="chevron">
          <a:avLst/>
        </a:prstGeom>
        <a:solidFill>
          <a:srgbClr val="0218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6</xdr:col>
      <xdr:colOff>263525</xdr:colOff>
      <xdr:row>1</xdr:row>
      <xdr:rowOff>57785</xdr:rowOff>
    </xdr:from>
    <xdr:to>
      <xdr:col>15</xdr:col>
      <xdr:colOff>520212</xdr:colOff>
      <xdr:row>5</xdr:row>
      <xdr:rowOff>0</xdr:rowOff>
    </xdr:to>
    <xdr:sp macro="" textlink="">
      <xdr:nvSpPr>
        <xdr:cNvPr id="9" name="Arrow: Chevron 8">
          <a:extLst>
            <a:ext uri="{FF2B5EF4-FFF2-40B4-BE49-F238E27FC236}">
              <a16:creationId xmlns:a16="http://schemas.microsoft.com/office/drawing/2014/main" id="{5F178DBD-669A-47AB-AA43-CF805CB9D998}"/>
            </a:ext>
          </a:extLst>
        </xdr:cNvPr>
        <xdr:cNvSpPr/>
      </xdr:nvSpPr>
      <xdr:spPr>
        <a:xfrm>
          <a:off x="3912333" y="240958"/>
          <a:ext cx="5729898" cy="674907"/>
        </a:xfrm>
        <a:prstGeom prst="chevron">
          <a:avLst>
            <a:gd name="adj" fmla="val 50000"/>
          </a:avLst>
        </a:prstGeom>
        <a:solidFill>
          <a:srgbClr val="0CF2D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1</xdr:col>
      <xdr:colOff>339726</xdr:colOff>
      <xdr:row>5</xdr:row>
      <xdr:rowOff>95250</xdr:rowOff>
    </xdr:from>
    <xdr:to>
      <xdr:col>3</xdr:col>
      <xdr:colOff>410309</xdr:colOff>
      <xdr:row>9</xdr:row>
      <xdr:rowOff>53340</xdr:rowOff>
    </xdr:to>
    <xdr:sp macro="" textlink="$B$2">
      <xdr:nvSpPr>
        <xdr:cNvPr id="14" name="Rectangle: Rounded Corners 13">
          <a:extLst>
            <a:ext uri="{FF2B5EF4-FFF2-40B4-BE49-F238E27FC236}">
              <a16:creationId xmlns:a16="http://schemas.microsoft.com/office/drawing/2014/main" id="{862E6669-4D43-4ED4-9A2C-21FCFFE110DE}"/>
            </a:ext>
          </a:extLst>
        </xdr:cNvPr>
        <xdr:cNvSpPr/>
      </xdr:nvSpPr>
      <xdr:spPr>
        <a:xfrm>
          <a:off x="947861" y="1011115"/>
          <a:ext cx="1286852" cy="690783"/>
        </a:xfrm>
        <a:prstGeom prst="roundRect">
          <a:avLst/>
        </a:prstGeom>
        <a:solidFill>
          <a:schemeClr val="bg1"/>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FBA7B7A-AAD1-4F79-8DBB-10ED816420B4}" type="TxLink">
            <a:rPr lang="en-US" sz="1100" b="0" i="0" u="none" strike="noStrike">
              <a:solidFill>
                <a:srgbClr val="000000"/>
              </a:solidFill>
              <a:latin typeface="Calibri"/>
              <a:ea typeface="Calibri"/>
              <a:cs typeface="Calibri"/>
            </a:rPr>
            <a:pPr algn="l"/>
            <a:t> </a:t>
          </a:fld>
          <a:endParaRPr lang="en-CA" sz="1300" b="1">
            <a:solidFill>
              <a:srgbClr val="021859"/>
            </a:solidFill>
          </a:endParaRPr>
        </a:p>
      </xdr:txBody>
    </xdr:sp>
    <xdr:clientData/>
  </xdr:twoCellAnchor>
  <xdr:twoCellAnchor>
    <xdr:from>
      <xdr:col>1</xdr:col>
      <xdr:colOff>353597</xdr:colOff>
      <xdr:row>5</xdr:row>
      <xdr:rowOff>97350</xdr:rowOff>
    </xdr:from>
    <xdr:to>
      <xdr:col>3</xdr:col>
      <xdr:colOff>403274</xdr:colOff>
      <xdr:row>6</xdr:row>
      <xdr:rowOff>158604</xdr:rowOff>
    </xdr:to>
    <xdr:sp macro="" textlink="">
      <xdr:nvSpPr>
        <xdr:cNvPr id="15" name="TextBox 14">
          <a:extLst>
            <a:ext uri="{FF2B5EF4-FFF2-40B4-BE49-F238E27FC236}">
              <a16:creationId xmlns:a16="http://schemas.microsoft.com/office/drawing/2014/main" id="{F93C4093-8340-5676-B0D9-B4CAF5E2C0F6}"/>
            </a:ext>
          </a:extLst>
        </xdr:cNvPr>
        <xdr:cNvSpPr txBox="1"/>
      </xdr:nvSpPr>
      <xdr:spPr>
        <a:xfrm>
          <a:off x="961732" y="1013215"/>
          <a:ext cx="1265946" cy="244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solidFill>
                <a:srgbClr val="021859"/>
              </a:solidFill>
            </a:rPr>
            <a:t>Total</a:t>
          </a:r>
          <a:r>
            <a:rPr lang="en-CA" sz="1200" b="1" baseline="0">
              <a:solidFill>
                <a:srgbClr val="021859"/>
              </a:solidFill>
            </a:rPr>
            <a:t> Passengers</a:t>
          </a:r>
          <a:endParaRPr lang="en-CA" sz="1200" b="1">
            <a:solidFill>
              <a:srgbClr val="021859"/>
            </a:solidFill>
          </a:endParaRPr>
        </a:p>
      </xdr:txBody>
    </xdr:sp>
    <xdr:clientData/>
  </xdr:twoCellAnchor>
  <xdr:twoCellAnchor>
    <xdr:from>
      <xdr:col>1</xdr:col>
      <xdr:colOff>501650</xdr:colOff>
      <xdr:row>7</xdr:row>
      <xdr:rowOff>44450</xdr:rowOff>
    </xdr:from>
    <xdr:to>
      <xdr:col>3</xdr:col>
      <xdr:colOff>292100</xdr:colOff>
      <xdr:row>9</xdr:row>
      <xdr:rowOff>57150</xdr:rowOff>
    </xdr:to>
    <xdr:sp macro="" textlink="'Q1 - Total Passengers'!$B$3">
      <xdr:nvSpPr>
        <xdr:cNvPr id="16" name="TextBox 15">
          <a:extLst>
            <a:ext uri="{FF2B5EF4-FFF2-40B4-BE49-F238E27FC236}">
              <a16:creationId xmlns:a16="http://schemas.microsoft.com/office/drawing/2014/main" id="{0440F526-540F-A6D9-502F-1BBD4A98003E}"/>
            </a:ext>
          </a:extLst>
        </xdr:cNvPr>
        <xdr:cNvSpPr txBox="1"/>
      </xdr:nvSpPr>
      <xdr:spPr>
        <a:xfrm>
          <a:off x="1111250" y="1311275"/>
          <a:ext cx="10096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639B2F-4FE4-4966-9EAB-34C4BEB4DB01}" type="TxLink">
            <a:rPr lang="en-US" sz="1800" b="1" i="0" u="none" strike="noStrike">
              <a:solidFill>
                <a:srgbClr val="021859"/>
              </a:solidFill>
              <a:latin typeface="Calibri"/>
              <a:ea typeface="Calibri"/>
              <a:cs typeface="Calibri"/>
            </a:rPr>
            <a:pPr algn="ctr"/>
            <a:t>418</a:t>
          </a:fld>
          <a:endParaRPr lang="en-CA" sz="1800" b="1">
            <a:solidFill>
              <a:srgbClr val="021859"/>
            </a:solidFill>
          </a:endParaRPr>
        </a:p>
      </xdr:txBody>
    </xdr:sp>
    <xdr:clientData/>
  </xdr:twoCellAnchor>
  <xdr:twoCellAnchor>
    <xdr:from>
      <xdr:col>3</xdr:col>
      <xdr:colOff>535940</xdr:colOff>
      <xdr:row>5</xdr:row>
      <xdr:rowOff>97155</xdr:rowOff>
    </xdr:from>
    <xdr:to>
      <xdr:col>5</xdr:col>
      <xdr:colOff>402981</xdr:colOff>
      <xdr:row>9</xdr:row>
      <xdr:rowOff>57150</xdr:rowOff>
    </xdr:to>
    <xdr:sp macro="" textlink="">
      <xdr:nvSpPr>
        <xdr:cNvPr id="17" name="Rectangle: Rounded Corners 16">
          <a:extLst>
            <a:ext uri="{FF2B5EF4-FFF2-40B4-BE49-F238E27FC236}">
              <a16:creationId xmlns:a16="http://schemas.microsoft.com/office/drawing/2014/main" id="{7D32A987-9A87-4478-992E-A51ADFA8763D}"/>
            </a:ext>
          </a:extLst>
        </xdr:cNvPr>
        <xdr:cNvSpPr/>
      </xdr:nvSpPr>
      <xdr:spPr>
        <a:xfrm>
          <a:off x="2360344" y="1013020"/>
          <a:ext cx="1083310" cy="692688"/>
        </a:xfrm>
        <a:prstGeom prst="roundRect">
          <a:avLst/>
        </a:prstGeom>
        <a:solidFill>
          <a:schemeClr val="bg1"/>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p>
      </xdr:txBody>
    </xdr:sp>
    <xdr:clientData/>
  </xdr:twoCellAnchor>
  <xdr:twoCellAnchor>
    <xdr:from>
      <xdr:col>3</xdr:col>
      <xdr:colOff>547907</xdr:colOff>
      <xdr:row>5</xdr:row>
      <xdr:rowOff>95250</xdr:rowOff>
    </xdr:from>
    <xdr:to>
      <xdr:col>5</xdr:col>
      <xdr:colOff>369863</xdr:colOff>
      <xdr:row>6</xdr:row>
      <xdr:rowOff>160655</xdr:rowOff>
    </xdr:to>
    <xdr:sp macro="" textlink="">
      <xdr:nvSpPr>
        <xdr:cNvPr id="18" name="TextBox 17">
          <a:extLst>
            <a:ext uri="{FF2B5EF4-FFF2-40B4-BE49-F238E27FC236}">
              <a16:creationId xmlns:a16="http://schemas.microsoft.com/office/drawing/2014/main" id="{9DE2F85C-9A9E-4E8C-9566-9A6DBD35F535}"/>
            </a:ext>
          </a:extLst>
        </xdr:cNvPr>
        <xdr:cNvSpPr txBox="1"/>
      </xdr:nvSpPr>
      <xdr:spPr>
        <a:xfrm>
          <a:off x="2372311" y="1011115"/>
          <a:ext cx="1038225" cy="24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rgbClr val="021859"/>
              </a:solidFill>
            </a:rPr>
            <a:t>Average Fare</a:t>
          </a:r>
        </a:p>
      </xdr:txBody>
    </xdr:sp>
    <xdr:clientData/>
  </xdr:twoCellAnchor>
  <xdr:twoCellAnchor>
    <xdr:from>
      <xdr:col>3</xdr:col>
      <xdr:colOff>533008</xdr:colOff>
      <xdr:row>7</xdr:row>
      <xdr:rowOff>64477</xdr:rowOff>
    </xdr:from>
    <xdr:to>
      <xdr:col>5</xdr:col>
      <xdr:colOff>326829</xdr:colOff>
      <xdr:row>9</xdr:row>
      <xdr:rowOff>63207</xdr:rowOff>
    </xdr:to>
    <xdr:sp macro="" textlink="'Q8 - Sum, Ag, Min and Max'!$D$2">
      <xdr:nvSpPr>
        <xdr:cNvPr id="19" name="TextBox 18">
          <a:extLst>
            <a:ext uri="{FF2B5EF4-FFF2-40B4-BE49-F238E27FC236}">
              <a16:creationId xmlns:a16="http://schemas.microsoft.com/office/drawing/2014/main" id="{586D60C2-1E06-4A31-A184-BBC201B0BBEA}"/>
            </a:ext>
          </a:extLst>
        </xdr:cNvPr>
        <xdr:cNvSpPr txBox="1"/>
      </xdr:nvSpPr>
      <xdr:spPr>
        <a:xfrm>
          <a:off x="2357412" y="1346689"/>
          <a:ext cx="1010090" cy="365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03499E-CD4B-48A0-B733-1036C0EF25A2}" type="TxLink">
            <a:rPr lang="en-US" sz="1800" b="1" i="0" u="none" strike="noStrike">
              <a:solidFill>
                <a:srgbClr val="021859"/>
              </a:solidFill>
              <a:latin typeface="Calibri"/>
              <a:ea typeface="Calibri"/>
              <a:cs typeface="Calibri"/>
            </a:rPr>
            <a:pPr algn="ctr"/>
            <a:t>$35.54</a:t>
          </a:fld>
          <a:endParaRPr lang="en-US" sz="1800" b="1" i="0" u="none" strike="noStrike">
            <a:solidFill>
              <a:srgbClr val="021859"/>
            </a:solidFill>
            <a:latin typeface="Calibri"/>
            <a:ea typeface="Calibri"/>
            <a:cs typeface="Calibri"/>
          </a:endParaRPr>
        </a:p>
      </xdr:txBody>
    </xdr:sp>
    <xdr:clientData/>
  </xdr:twoCellAnchor>
  <xdr:twoCellAnchor>
    <xdr:from>
      <xdr:col>5</xdr:col>
      <xdr:colOff>554551</xdr:colOff>
      <xdr:row>5</xdr:row>
      <xdr:rowOff>110197</xdr:rowOff>
    </xdr:from>
    <xdr:to>
      <xdr:col>7</xdr:col>
      <xdr:colOff>554551</xdr:colOff>
      <xdr:row>9</xdr:row>
      <xdr:rowOff>56857</xdr:rowOff>
    </xdr:to>
    <xdr:sp macro="" textlink="">
      <xdr:nvSpPr>
        <xdr:cNvPr id="21" name="Rectangle: Rounded Corners 20">
          <a:extLst>
            <a:ext uri="{FF2B5EF4-FFF2-40B4-BE49-F238E27FC236}">
              <a16:creationId xmlns:a16="http://schemas.microsoft.com/office/drawing/2014/main" id="{2AB6A54D-B399-403A-B75C-49B019EE2902}"/>
            </a:ext>
          </a:extLst>
        </xdr:cNvPr>
        <xdr:cNvSpPr/>
      </xdr:nvSpPr>
      <xdr:spPr>
        <a:xfrm>
          <a:off x="3595224" y="1026062"/>
          <a:ext cx="1216269" cy="679353"/>
        </a:xfrm>
        <a:prstGeom prst="roundRect">
          <a:avLst/>
        </a:prstGeom>
        <a:solidFill>
          <a:schemeClr val="bg1"/>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p>
      </xdr:txBody>
    </xdr:sp>
    <xdr:clientData/>
  </xdr:twoCellAnchor>
  <xdr:twoCellAnchor>
    <xdr:from>
      <xdr:col>5</xdr:col>
      <xdr:colOff>591186</xdr:colOff>
      <xdr:row>5</xdr:row>
      <xdr:rowOff>99060</xdr:rowOff>
    </xdr:from>
    <xdr:to>
      <xdr:col>7</xdr:col>
      <xdr:colOff>537846</xdr:colOff>
      <xdr:row>6</xdr:row>
      <xdr:rowOff>165100</xdr:rowOff>
    </xdr:to>
    <xdr:sp macro="" textlink="">
      <xdr:nvSpPr>
        <xdr:cNvPr id="22" name="TextBox 21">
          <a:extLst>
            <a:ext uri="{FF2B5EF4-FFF2-40B4-BE49-F238E27FC236}">
              <a16:creationId xmlns:a16="http://schemas.microsoft.com/office/drawing/2014/main" id="{7B82CA80-E5D9-4521-A557-F96537AA73C6}"/>
            </a:ext>
          </a:extLst>
        </xdr:cNvPr>
        <xdr:cNvSpPr txBox="1"/>
      </xdr:nvSpPr>
      <xdr:spPr>
        <a:xfrm>
          <a:off x="3631859" y="1014925"/>
          <a:ext cx="1162929" cy="24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rgbClr val="021859"/>
              </a:solidFill>
            </a:rPr>
            <a:t>Total Revenue</a:t>
          </a:r>
        </a:p>
      </xdr:txBody>
    </xdr:sp>
    <xdr:clientData/>
  </xdr:twoCellAnchor>
  <xdr:twoCellAnchor>
    <xdr:from>
      <xdr:col>6</xdr:col>
      <xdr:colOff>5861</xdr:colOff>
      <xdr:row>7</xdr:row>
      <xdr:rowOff>54268</xdr:rowOff>
    </xdr:from>
    <xdr:to>
      <xdr:col>7</xdr:col>
      <xdr:colOff>537796</xdr:colOff>
      <xdr:row>9</xdr:row>
      <xdr:rowOff>65063</xdr:rowOff>
    </xdr:to>
    <xdr:sp macro="" textlink="'Q8 - Sum, Ag, Min and Max'!$C$2">
      <xdr:nvSpPr>
        <xdr:cNvPr id="23" name="TextBox 22">
          <a:extLst>
            <a:ext uri="{FF2B5EF4-FFF2-40B4-BE49-F238E27FC236}">
              <a16:creationId xmlns:a16="http://schemas.microsoft.com/office/drawing/2014/main" id="{FF2B9881-51FC-4D92-B3A6-E018A330C10E}"/>
            </a:ext>
          </a:extLst>
        </xdr:cNvPr>
        <xdr:cNvSpPr txBox="1"/>
      </xdr:nvSpPr>
      <xdr:spPr>
        <a:xfrm>
          <a:off x="3654669" y="1336480"/>
          <a:ext cx="1140069" cy="377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F659B15-2E44-408B-9E8F-3B4F4CCC0F67}" type="TxLink">
            <a:rPr lang="en-US" sz="1800" b="1" i="0" u="none" strike="noStrike">
              <a:solidFill>
                <a:srgbClr val="021859"/>
              </a:solidFill>
              <a:latin typeface="Calibri"/>
              <a:ea typeface="Calibri"/>
              <a:cs typeface="Calibri"/>
            </a:rPr>
            <a:pPr algn="ctr"/>
            <a:t>$14,856.54</a:t>
          </a:fld>
          <a:endParaRPr lang="en-US" sz="1800" b="1" i="0" u="none" strike="noStrike">
            <a:solidFill>
              <a:srgbClr val="021859"/>
            </a:solidFill>
            <a:latin typeface="Calibri"/>
            <a:ea typeface="Calibri"/>
            <a:cs typeface="Calibri"/>
          </a:endParaRPr>
        </a:p>
      </xdr:txBody>
    </xdr:sp>
    <xdr:clientData/>
  </xdr:twoCellAnchor>
  <xdr:twoCellAnchor>
    <xdr:from>
      <xdr:col>1</xdr:col>
      <xdr:colOff>490024</xdr:colOff>
      <xdr:row>2</xdr:row>
      <xdr:rowOff>30236</xdr:rowOff>
    </xdr:from>
    <xdr:to>
      <xdr:col>5</xdr:col>
      <xdr:colOff>297180</xdr:colOff>
      <xdr:row>4</xdr:row>
      <xdr:rowOff>12798</xdr:rowOff>
    </xdr:to>
    <xdr:sp macro="" textlink="">
      <xdr:nvSpPr>
        <xdr:cNvPr id="25" name="TextBox 24">
          <a:extLst>
            <a:ext uri="{FF2B5EF4-FFF2-40B4-BE49-F238E27FC236}">
              <a16:creationId xmlns:a16="http://schemas.microsoft.com/office/drawing/2014/main" id="{4C1A8701-95DE-4979-AAAF-C052FC34635A}"/>
            </a:ext>
          </a:extLst>
        </xdr:cNvPr>
        <xdr:cNvSpPr txBox="1"/>
      </xdr:nvSpPr>
      <xdr:spPr>
        <a:xfrm>
          <a:off x="1098159" y="396582"/>
          <a:ext cx="2239694" cy="34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b="1">
              <a:solidFill>
                <a:srgbClr val="021859"/>
              </a:solidFill>
            </a:rPr>
            <a:t>Titanic Analysis</a:t>
          </a:r>
        </a:p>
      </xdr:txBody>
    </xdr:sp>
    <xdr:clientData/>
  </xdr:twoCellAnchor>
  <xdr:twoCellAnchor>
    <xdr:from>
      <xdr:col>1</xdr:col>
      <xdr:colOff>358141</xdr:colOff>
      <xdr:row>9</xdr:row>
      <xdr:rowOff>149227</xdr:rowOff>
    </xdr:from>
    <xdr:to>
      <xdr:col>5</xdr:col>
      <xdr:colOff>190500</xdr:colOff>
      <xdr:row>21</xdr:row>
      <xdr:rowOff>73269</xdr:rowOff>
    </xdr:to>
    <xdr:graphicFrame macro="">
      <xdr:nvGraphicFramePr>
        <xdr:cNvPr id="26" name="Chart 25">
          <a:extLst>
            <a:ext uri="{FF2B5EF4-FFF2-40B4-BE49-F238E27FC236}">
              <a16:creationId xmlns:a16="http://schemas.microsoft.com/office/drawing/2014/main" id="{77F2CD0D-3985-4193-9BED-1A2B30B33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278423</xdr:colOff>
      <xdr:row>9</xdr:row>
      <xdr:rowOff>149225</xdr:rowOff>
    </xdr:from>
    <xdr:to>
      <xdr:col>9</xdr:col>
      <xdr:colOff>102874</xdr:colOff>
      <xdr:row>21</xdr:row>
      <xdr:rowOff>75148</xdr:rowOff>
    </xdr:to>
    <xdr:graphicFrame macro="">
      <xdr:nvGraphicFramePr>
        <xdr:cNvPr id="27" name="Total no. of Gender that survived">
          <a:extLst>
            <a:ext uri="{FF2B5EF4-FFF2-40B4-BE49-F238E27FC236}">
              <a16:creationId xmlns:a16="http://schemas.microsoft.com/office/drawing/2014/main" id="{F75E2B58-8DE1-45D2-A88C-FF275FB58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187569</xdr:colOff>
      <xdr:row>9</xdr:row>
      <xdr:rowOff>145073</xdr:rowOff>
    </xdr:from>
    <xdr:to>
      <xdr:col>13</xdr:col>
      <xdr:colOff>10116</xdr:colOff>
      <xdr:row>21</xdr:row>
      <xdr:rowOff>70996</xdr:rowOff>
    </xdr:to>
    <xdr:graphicFrame macro="">
      <xdr:nvGraphicFramePr>
        <xdr:cNvPr id="28" name="Chart 27">
          <a:extLst>
            <a:ext uri="{FF2B5EF4-FFF2-40B4-BE49-F238E27FC236}">
              <a16:creationId xmlns:a16="http://schemas.microsoft.com/office/drawing/2014/main" id="{137DF48F-77F5-4C7F-9BCE-5CBB62EF4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359409</xdr:colOff>
      <xdr:row>21</xdr:row>
      <xdr:rowOff>174138</xdr:rowOff>
    </xdr:from>
    <xdr:to>
      <xdr:col>5</xdr:col>
      <xdr:colOff>191481</xdr:colOff>
      <xdr:row>33</xdr:row>
      <xdr:rowOff>96251</xdr:rowOff>
    </xdr:to>
    <xdr:graphicFrame macro="">
      <xdr:nvGraphicFramePr>
        <xdr:cNvPr id="30" name="Chart 29">
          <a:extLst>
            <a:ext uri="{FF2B5EF4-FFF2-40B4-BE49-F238E27FC236}">
              <a16:creationId xmlns:a16="http://schemas.microsoft.com/office/drawing/2014/main" id="{8731DB62-84C8-4E3B-B87C-F0C72C392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282360</xdr:colOff>
      <xdr:row>21</xdr:row>
      <xdr:rowOff>181663</xdr:rowOff>
    </xdr:from>
    <xdr:to>
      <xdr:col>9</xdr:col>
      <xdr:colOff>101096</xdr:colOff>
      <xdr:row>33</xdr:row>
      <xdr:rowOff>99966</xdr:rowOff>
    </xdr:to>
    <xdr:graphicFrame macro="">
      <xdr:nvGraphicFramePr>
        <xdr:cNvPr id="31" name="Survival by Location">
          <a:extLst>
            <a:ext uri="{FF2B5EF4-FFF2-40B4-BE49-F238E27FC236}">
              <a16:creationId xmlns:a16="http://schemas.microsoft.com/office/drawing/2014/main" id="{F388174A-4FA0-416A-AD0F-AEA39F838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188314</xdr:colOff>
      <xdr:row>21</xdr:row>
      <xdr:rowOff>179166</xdr:rowOff>
    </xdr:from>
    <xdr:to>
      <xdr:col>13</xdr:col>
      <xdr:colOff>16576</xdr:colOff>
      <xdr:row>33</xdr:row>
      <xdr:rowOff>102576</xdr:rowOff>
    </xdr:to>
    <xdr:graphicFrame macro="">
      <xdr:nvGraphicFramePr>
        <xdr:cNvPr id="32" name="Ratio of Gender Survival">
          <a:extLst>
            <a:ext uri="{FF2B5EF4-FFF2-40B4-BE49-F238E27FC236}">
              <a16:creationId xmlns:a16="http://schemas.microsoft.com/office/drawing/2014/main" id="{83FD12FD-95AC-4EE3-984E-06E6EF4E5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372648</xdr:colOff>
      <xdr:row>34</xdr:row>
      <xdr:rowOff>18661</xdr:rowOff>
    </xdr:from>
    <xdr:to>
      <xdr:col>5</xdr:col>
      <xdr:colOff>197100</xdr:colOff>
      <xdr:row>45</xdr:row>
      <xdr:rowOff>135378</xdr:rowOff>
    </xdr:to>
    <xdr:graphicFrame macro="">
      <xdr:nvGraphicFramePr>
        <xdr:cNvPr id="3" name="Ratio of Survival by Age Group">
          <a:extLst>
            <a:ext uri="{FF2B5EF4-FFF2-40B4-BE49-F238E27FC236}">
              <a16:creationId xmlns:a16="http://schemas.microsoft.com/office/drawing/2014/main" id="{5C9408D7-2960-48E3-BE25-CA898B70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114887</xdr:colOff>
      <xdr:row>5</xdr:row>
      <xdr:rowOff>102479</xdr:rowOff>
    </xdr:from>
    <xdr:to>
      <xdr:col>10</xdr:col>
      <xdr:colOff>293077</xdr:colOff>
      <xdr:row>9</xdr:row>
      <xdr:rowOff>58664</xdr:rowOff>
    </xdr:to>
    <xdr:sp macro="" textlink="">
      <xdr:nvSpPr>
        <xdr:cNvPr id="6" name="Rectangle: Rounded Corners 5">
          <a:extLst>
            <a:ext uri="{FF2B5EF4-FFF2-40B4-BE49-F238E27FC236}">
              <a16:creationId xmlns:a16="http://schemas.microsoft.com/office/drawing/2014/main" id="{CBE7AAB3-EA48-482C-BB51-A1397F029851}"/>
            </a:ext>
          </a:extLst>
        </xdr:cNvPr>
        <xdr:cNvSpPr/>
      </xdr:nvSpPr>
      <xdr:spPr>
        <a:xfrm>
          <a:off x="4979964" y="1018344"/>
          <a:ext cx="1394459" cy="688878"/>
        </a:xfrm>
        <a:prstGeom prst="roundRect">
          <a:avLst/>
        </a:prstGeom>
        <a:solidFill>
          <a:schemeClr val="bg1"/>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p>
      </xdr:txBody>
    </xdr:sp>
    <xdr:clientData/>
  </xdr:twoCellAnchor>
  <xdr:twoCellAnchor>
    <xdr:from>
      <xdr:col>10</xdr:col>
      <xdr:colOff>435660</xdr:colOff>
      <xdr:row>5</xdr:row>
      <xdr:rowOff>95738</xdr:rowOff>
    </xdr:from>
    <xdr:to>
      <xdr:col>12</xdr:col>
      <xdr:colOff>593481</xdr:colOff>
      <xdr:row>9</xdr:row>
      <xdr:rowOff>40493</xdr:rowOff>
    </xdr:to>
    <xdr:sp macro="" textlink="">
      <xdr:nvSpPr>
        <xdr:cNvPr id="7" name="Rectangle: Rounded Corners 6">
          <a:extLst>
            <a:ext uri="{FF2B5EF4-FFF2-40B4-BE49-F238E27FC236}">
              <a16:creationId xmlns:a16="http://schemas.microsoft.com/office/drawing/2014/main" id="{9F675CCE-71DE-494A-A796-D763C04B9400}"/>
            </a:ext>
          </a:extLst>
        </xdr:cNvPr>
        <xdr:cNvSpPr/>
      </xdr:nvSpPr>
      <xdr:spPr>
        <a:xfrm>
          <a:off x="6517006" y="1011603"/>
          <a:ext cx="1374090" cy="677448"/>
        </a:xfrm>
        <a:prstGeom prst="roundRect">
          <a:avLst/>
        </a:prstGeom>
        <a:solidFill>
          <a:schemeClr val="bg1"/>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p>
      </xdr:txBody>
    </xdr:sp>
    <xdr:clientData/>
  </xdr:twoCellAnchor>
  <xdr:twoCellAnchor>
    <xdr:from>
      <xdr:col>7</xdr:col>
      <xdr:colOff>581026</xdr:colOff>
      <xdr:row>5</xdr:row>
      <xdr:rowOff>64232</xdr:rowOff>
    </xdr:from>
    <xdr:to>
      <xdr:col>10</xdr:col>
      <xdr:colOff>386716</xdr:colOff>
      <xdr:row>8</xdr:row>
      <xdr:rowOff>47771</xdr:rowOff>
    </xdr:to>
    <xdr:sp macro="" textlink="'Q6 - Pass. with Sib Onboard'!$D$4">
      <xdr:nvSpPr>
        <xdr:cNvPr id="10" name="TextBox 9">
          <a:extLst>
            <a:ext uri="{FF2B5EF4-FFF2-40B4-BE49-F238E27FC236}">
              <a16:creationId xmlns:a16="http://schemas.microsoft.com/office/drawing/2014/main" id="{5EDD14DD-E76A-4FB6-B319-34491B727867}"/>
            </a:ext>
          </a:extLst>
        </xdr:cNvPr>
        <xdr:cNvSpPr txBox="1"/>
      </xdr:nvSpPr>
      <xdr:spPr>
        <a:xfrm>
          <a:off x="4837968" y="980097"/>
          <a:ext cx="1630094" cy="53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9359EA-2B39-4E84-8D3C-9DE5B622902F}" type="TxLink">
            <a:rPr lang="en-US" sz="1200" b="1" i="0" u="none" strike="noStrike">
              <a:solidFill>
                <a:srgbClr val="021859"/>
              </a:solidFill>
              <a:latin typeface="Calibri"/>
              <a:ea typeface="Calibri"/>
              <a:cs typeface="Calibri"/>
            </a:rPr>
            <a:pPr algn="ctr"/>
            <a:t>Passengers with Sibsper</a:t>
          </a:fld>
          <a:endParaRPr lang="en-CA" sz="1200" b="1">
            <a:solidFill>
              <a:srgbClr val="021859"/>
            </a:solidFill>
          </a:endParaRPr>
        </a:p>
      </xdr:txBody>
    </xdr:sp>
    <xdr:clientData/>
  </xdr:twoCellAnchor>
  <xdr:twoCellAnchor>
    <xdr:from>
      <xdr:col>8</xdr:col>
      <xdr:colOff>450754</xdr:colOff>
      <xdr:row>7</xdr:row>
      <xdr:rowOff>72242</xdr:rowOff>
    </xdr:from>
    <xdr:to>
      <xdr:col>9</xdr:col>
      <xdr:colOff>468631</xdr:colOff>
      <xdr:row>9</xdr:row>
      <xdr:rowOff>16559</xdr:rowOff>
    </xdr:to>
    <xdr:sp macro="" textlink="'Q6 - Pass. with Sib Onboard'!$D$5">
      <xdr:nvSpPr>
        <xdr:cNvPr id="11" name="TextBox 10">
          <a:extLst>
            <a:ext uri="{FF2B5EF4-FFF2-40B4-BE49-F238E27FC236}">
              <a16:creationId xmlns:a16="http://schemas.microsoft.com/office/drawing/2014/main" id="{BDFBC080-0C54-B943-C6EA-8D99D219B7B5}"/>
            </a:ext>
          </a:extLst>
        </xdr:cNvPr>
        <xdr:cNvSpPr txBox="1"/>
      </xdr:nvSpPr>
      <xdr:spPr>
        <a:xfrm>
          <a:off x="5315831" y="1354454"/>
          <a:ext cx="626012" cy="310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B95EA7-079C-495B-A272-168E001A9E3B}" type="TxLink">
            <a:rPr lang="en-US" sz="1800" b="1" i="0" u="none" strike="noStrike">
              <a:solidFill>
                <a:srgbClr val="021859"/>
              </a:solidFill>
              <a:latin typeface="Calibri"/>
              <a:ea typeface="Calibri"/>
              <a:cs typeface="Calibri"/>
            </a:rPr>
            <a:pPr algn="ctr"/>
            <a:t>135</a:t>
          </a:fld>
          <a:endParaRPr lang="en-CA" sz="1800" b="1">
            <a:solidFill>
              <a:srgbClr val="021859"/>
            </a:solidFill>
          </a:endParaRPr>
        </a:p>
      </xdr:txBody>
    </xdr:sp>
    <xdr:clientData/>
  </xdr:twoCellAnchor>
  <xdr:twoCellAnchor>
    <xdr:from>
      <xdr:col>10</xdr:col>
      <xdr:colOff>354622</xdr:colOff>
      <xdr:row>5</xdr:row>
      <xdr:rowOff>46011</xdr:rowOff>
    </xdr:from>
    <xdr:to>
      <xdr:col>13</xdr:col>
      <xdr:colOff>94663</xdr:colOff>
      <xdr:row>8</xdr:row>
      <xdr:rowOff>35168</xdr:rowOff>
    </xdr:to>
    <xdr:sp macro="" textlink="'Q7 - Pass with Child Onboard'!$D$4">
      <xdr:nvSpPr>
        <xdr:cNvPr id="12" name="Rectangle 11">
          <a:extLst>
            <a:ext uri="{FF2B5EF4-FFF2-40B4-BE49-F238E27FC236}">
              <a16:creationId xmlns:a16="http://schemas.microsoft.com/office/drawing/2014/main" id="{B48C05C0-C92D-C301-008C-A58EDCCDEAEA}"/>
            </a:ext>
          </a:extLst>
        </xdr:cNvPr>
        <xdr:cNvSpPr/>
      </xdr:nvSpPr>
      <xdr:spPr>
        <a:xfrm>
          <a:off x="6450622" y="954549"/>
          <a:ext cx="1568841" cy="534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4123ABC-CA9F-4086-B941-186CBB2035A7}" type="TxLink">
            <a:rPr lang="en-US" sz="1200" b="1" i="0" u="none" strike="noStrike">
              <a:solidFill>
                <a:srgbClr val="021859"/>
              </a:solidFill>
              <a:latin typeface="Calibri"/>
              <a:ea typeface="Calibri"/>
              <a:cs typeface="Calibri"/>
            </a:rPr>
            <a:pPr algn="ctr"/>
            <a:t>Passengers with Parch</a:t>
          </a:fld>
          <a:endParaRPr lang="en-CA" sz="1200" b="1">
            <a:solidFill>
              <a:srgbClr val="021859"/>
            </a:solidFill>
          </a:endParaRPr>
        </a:p>
      </xdr:txBody>
    </xdr:sp>
    <xdr:clientData/>
  </xdr:twoCellAnchor>
  <xdr:twoCellAnchor>
    <xdr:from>
      <xdr:col>11</xdr:col>
      <xdr:colOff>153865</xdr:colOff>
      <xdr:row>7</xdr:row>
      <xdr:rowOff>72976</xdr:rowOff>
    </xdr:from>
    <xdr:to>
      <xdr:col>12</xdr:col>
      <xdr:colOff>273001</xdr:colOff>
      <xdr:row>8</xdr:row>
      <xdr:rowOff>168519</xdr:rowOff>
    </xdr:to>
    <xdr:sp macro="" textlink="'Q7 - Pass with Child Onboard'!$D$5">
      <xdr:nvSpPr>
        <xdr:cNvPr id="13" name="TextBox 12">
          <a:extLst>
            <a:ext uri="{FF2B5EF4-FFF2-40B4-BE49-F238E27FC236}">
              <a16:creationId xmlns:a16="http://schemas.microsoft.com/office/drawing/2014/main" id="{278326A5-9917-7044-B035-B600A30DF611}"/>
            </a:ext>
          </a:extLst>
        </xdr:cNvPr>
        <xdr:cNvSpPr txBox="1"/>
      </xdr:nvSpPr>
      <xdr:spPr>
        <a:xfrm>
          <a:off x="6843346" y="1355188"/>
          <a:ext cx="727270" cy="2787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1D5E64B-77E2-42C1-B9E0-B990CC7956B2}" type="TxLink">
            <a:rPr lang="en-US" sz="1800" b="1" i="0" u="none" strike="noStrike">
              <a:solidFill>
                <a:srgbClr val="021859"/>
              </a:solidFill>
              <a:latin typeface="Calibri"/>
              <a:ea typeface="Calibri"/>
              <a:cs typeface="Calibri"/>
            </a:rPr>
            <a:pPr algn="ctr"/>
            <a:t>94</a:t>
          </a:fld>
          <a:endParaRPr lang="en-CA" sz="1800" b="1">
            <a:solidFill>
              <a:srgbClr val="021859"/>
            </a:solidFill>
          </a:endParaRPr>
        </a:p>
      </xdr:txBody>
    </xdr:sp>
    <xdr:clientData/>
  </xdr:twoCellAnchor>
  <xdr:twoCellAnchor>
    <xdr:from>
      <xdr:col>1</xdr:col>
      <xdr:colOff>388327</xdr:colOff>
      <xdr:row>46</xdr:row>
      <xdr:rowOff>58615</xdr:rowOff>
    </xdr:from>
    <xdr:to>
      <xdr:col>4</xdr:col>
      <xdr:colOff>344366</xdr:colOff>
      <xdr:row>47</xdr:row>
      <xdr:rowOff>58615</xdr:rowOff>
    </xdr:to>
    <xdr:sp macro="" textlink="">
      <xdr:nvSpPr>
        <xdr:cNvPr id="20" name="Rectangle 19">
          <a:extLst>
            <a:ext uri="{FF2B5EF4-FFF2-40B4-BE49-F238E27FC236}">
              <a16:creationId xmlns:a16="http://schemas.microsoft.com/office/drawing/2014/main" id="{4A91258D-287F-06CE-D12B-0EA4732B9761}"/>
            </a:ext>
          </a:extLst>
        </xdr:cNvPr>
        <xdr:cNvSpPr/>
      </xdr:nvSpPr>
      <xdr:spPr>
        <a:xfrm>
          <a:off x="996462" y="8484577"/>
          <a:ext cx="1780442" cy="1831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283845</xdr:colOff>
      <xdr:row>45</xdr:row>
      <xdr:rowOff>122947</xdr:rowOff>
    </xdr:from>
    <xdr:to>
      <xdr:col>4</xdr:col>
      <xdr:colOff>303921</xdr:colOff>
      <xdr:row>46</xdr:row>
      <xdr:rowOff>148150</xdr:rowOff>
    </xdr:to>
    <xdr:sp macro="" textlink="">
      <xdr:nvSpPr>
        <xdr:cNvPr id="24" name="TextBox 23">
          <a:extLst>
            <a:ext uri="{FF2B5EF4-FFF2-40B4-BE49-F238E27FC236}">
              <a16:creationId xmlns:a16="http://schemas.microsoft.com/office/drawing/2014/main" id="{BA6F0A88-D113-FD11-4729-D0668DED7B15}"/>
            </a:ext>
          </a:extLst>
        </xdr:cNvPr>
        <xdr:cNvSpPr txBox="1"/>
      </xdr:nvSpPr>
      <xdr:spPr>
        <a:xfrm>
          <a:off x="891980" y="8365735"/>
          <a:ext cx="1844479" cy="208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rgbClr val="021859"/>
              </a:solidFill>
            </a:rPr>
            <a:t>By:</a:t>
          </a:r>
          <a:r>
            <a:rPr lang="en-CA" sz="1000" b="1" baseline="0">
              <a:solidFill>
                <a:srgbClr val="021859"/>
              </a:solidFill>
            </a:rPr>
            <a:t> Ibrahim Akanni</a:t>
          </a:r>
          <a:endParaRPr lang="en-CA" sz="1000" b="1">
            <a:solidFill>
              <a:srgbClr val="021859"/>
            </a:solidFill>
          </a:endParaRPr>
        </a:p>
      </xdr:txBody>
    </xdr:sp>
    <xdr:clientData/>
  </xdr:twoCellAnchor>
  <xdr:twoCellAnchor editAs="oneCell">
    <xdr:from>
      <xdr:col>13</xdr:col>
      <xdr:colOff>124558</xdr:colOff>
      <xdr:row>5</xdr:row>
      <xdr:rowOff>82401</xdr:rowOff>
    </xdr:from>
    <xdr:to>
      <xdr:col>15</xdr:col>
      <xdr:colOff>507170</xdr:colOff>
      <xdr:row>11</xdr:row>
      <xdr:rowOff>143020</xdr:rowOff>
    </xdr:to>
    <mc:AlternateContent xmlns:mc="http://schemas.openxmlformats.org/markup-compatibility/2006" xmlns:a14="http://schemas.microsoft.com/office/drawing/2010/main">
      <mc:Choice Requires="a14">
        <xdr:graphicFrame macro="">
          <xdr:nvGraphicFramePr>
            <xdr:cNvPr id="29" name="Passenger Class">
              <a:extLst>
                <a:ext uri="{FF2B5EF4-FFF2-40B4-BE49-F238E27FC236}">
                  <a16:creationId xmlns:a16="http://schemas.microsoft.com/office/drawing/2014/main" id="{F1CBF857-A452-4BD1-97DC-3C44FD664203}"/>
                </a:ext>
              </a:extLst>
            </xdr:cNvPr>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mlns="">
        <xdr:sp macro="" textlink="">
          <xdr:nvSpPr>
            <xdr:cNvPr id="0" name=""/>
            <xdr:cNvSpPr>
              <a:spLocks noTextEdit="1"/>
            </xdr:cNvSpPr>
          </xdr:nvSpPr>
          <xdr:spPr>
            <a:xfrm>
              <a:off x="8032213" y="1000171"/>
              <a:ext cx="1600786" cy="11558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133351</xdr:colOff>
      <xdr:row>12</xdr:row>
      <xdr:rowOff>22122</xdr:rowOff>
    </xdr:from>
    <xdr:to>
      <xdr:col>15</xdr:col>
      <xdr:colOff>515482</xdr:colOff>
      <xdr:row>17</xdr:row>
      <xdr:rowOff>1</xdr:rowOff>
    </xdr:to>
    <mc:AlternateContent xmlns:mc="http://schemas.openxmlformats.org/markup-compatibility/2006" xmlns:a14="http://schemas.microsoft.com/office/drawing/2010/main">
      <mc:Choice Requires="a14">
        <xdr:graphicFrame macro="">
          <xdr:nvGraphicFramePr>
            <xdr:cNvPr id="33" name="Gender">
              <a:extLst>
                <a:ext uri="{FF2B5EF4-FFF2-40B4-BE49-F238E27FC236}">
                  <a16:creationId xmlns:a16="http://schemas.microsoft.com/office/drawing/2014/main" id="{F04F86C5-286C-4578-9F06-BC8141249F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35291" y="2216389"/>
              <a:ext cx="1598400" cy="8975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131152</xdr:colOff>
      <xdr:row>17</xdr:row>
      <xdr:rowOff>56904</xdr:rowOff>
    </xdr:from>
    <xdr:to>
      <xdr:col>15</xdr:col>
      <xdr:colOff>517093</xdr:colOff>
      <xdr:row>25</xdr:row>
      <xdr:rowOff>7326</xdr:rowOff>
    </xdr:to>
    <mc:AlternateContent xmlns:mc="http://schemas.openxmlformats.org/markup-compatibility/2006" xmlns:a14="http://schemas.microsoft.com/office/drawing/2010/main">
      <mc:Choice Requires="a14">
        <xdr:graphicFrame macro="">
          <xdr:nvGraphicFramePr>
            <xdr:cNvPr id="34" name="Age Group 1">
              <a:extLst>
                <a:ext uri="{FF2B5EF4-FFF2-40B4-BE49-F238E27FC236}">
                  <a16:creationId xmlns:a16="http://schemas.microsoft.com/office/drawing/2014/main" id="{77BC5425-BC0F-4989-ADFC-FC8AA3E6A02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8040712" y="3174656"/>
              <a:ext cx="1594590" cy="14139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131445</xdr:colOff>
      <xdr:row>25</xdr:row>
      <xdr:rowOff>88119</xdr:rowOff>
    </xdr:from>
    <xdr:to>
      <xdr:col>15</xdr:col>
      <xdr:colOff>513576</xdr:colOff>
      <xdr:row>31</xdr:row>
      <xdr:rowOff>146538</xdr:rowOff>
    </xdr:to>
    <mc:AlternateContent xmlns:mc="http://schemas.openxmlformats.org/markup-compatibility/2006" xmlns:a14="http://schemas.microsoft.com/office/drawing/2010/main">
      <mc:Choice Requires="a14">
        <xdr:graphicFrame macro="">
          <xdr:nvGraphicFramePr>
            <xdr:cNvPr id="35" name="Embarked">
              <a:extLst>
                <a:ext uri="{FF2B5EF4-FFF2-40B4-BE49-F238E27FC236}">
                  <a16:creationId xmlns:a16="http://schemas.microsoft.com/office/drawing/2014/main" id="{7EA41947-C0A6-4F93-A16D-2C0318005290}"/>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8041005" y="4671256"/>
              <a:ext cx="1598400" cy="11517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358777</xdr:colOff>
      <xdr:row>2</xdr:row>
      <xdr:rowOff>26988</xdr:rowOff>
    </xdr:from>
    <xdr:to>
      <xdr:col>9</xdr:col>
      <xdr:colOff>152401</xdr:colOff>
      <xdr:row>17</xdr:row>
      <xdr:rowOff>1</xdr:rowOff>
    </xdr:to>
    <xdr:graphicFrame macro="">
      <xdr:nvGraphicFramePr>
        <xdr:cNvPr id="2" name="Chart 1">
          <a:extLst>
            <a:ext uri="{FF2B5EF4-FFF2-40B4-BE49-F238E27FC236}">
              <a16:creationId xmlns:a16="http://schemas.microsoft.com/office/drawing/2014/main" id="{B1A59244-C077-85EE-2D5B-3156A099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501651</xdr:colOff>
      <xdr:row>2</xdr:row>
      <xdr:rowOff>93662</xdr:rowOff>
    </xdr:from>
    <xdr:to>
      <xdr:col>9</xdr:col>
      <xdr:colOff>466725</xdr:colOff>
      <xdr:row>18</xdr:row>
      <xdr:rowOff>142875</xdr:rowOff>
    </xdr:to>
    <xdr:graphicFrame macro="">
      <xdr:nvGraphicFramePr>
        <xdr:cNvPr id="2" name="Chart 1">
          <a:extLst>
            <a:ext uri="{FF2B5EF4-FFF2-40B4-BE49-F238E27FC236}">
              <a16:creationId xmlns:a16="http://schemas.microsoft.com/office/drawing/2014/main" id="{4D95DE51-869A-A06F-DF97-1577D3815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320676</xdr:colOff>
      <xdr:row>1</xdr:row>
      <xdr:rowOff>49213</xdr:rowOff>
    </xdr:from>
    <xdr:to>
      <xdr:col>9</xdr:col>
      <xdr:colOff>209549</xdr:colOff>
      <xdr:row>17</xdr:row>
      <xdr:rowOff>114300</xdr:rowOff>
    </xdr:to>
    <xdr:graphicFrame macro="">
      <xdr:nvGraphicFramePr>
        <xdr:cNvPr id="2" name="Survival by Location">
          <a:extLst>
            <a:ext uri="{FF2B5EF4-FFF2-40B4-BE49-F238E27FC236}">
              <a16:creationId xmlns:a16="http://schemas.microsoft.com/office/drawing/2014/main" id="{3B17FD70-A959-F429-A6ED-DF6973B4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257176</xdr:colOff>
      <xdr:row>0</xdr:row>
      <xdr:rowOff>160337</xdr:rowOff>
    </xdr:from>
    <xdr:to>
      <xdr:col>9</xdr:col>
      <xdr:colOff>368301</xdr:colOff>
      <xdr:row>16</xdr:row>
      <xdr:rowOff>82550</xdr:rowOff>
    </xdr:to>
    <xdr:graphicFrame macro="">
      <xdr:nvGraphicFramePr>
        <xdr:cNvPr id="2" name="Ratio of Gender Survival">
          <a:extLst>
            <a:ext uri="{FF2B5EF4-FFF2-40B4-BE49-F238E27FC236}">
              <a16:creationId xmlns:a16="http://schemas.microsoft.com/office/drawing/2014/main" id="{9F95A21A-41D8-BFBC-7D68-391D5ADC9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342901</xdr:colOff>
      <xdr:row>2</xdr:row>
      <xdr:rowOff>112713</xdr:rowOff>
    </xdr:from>
    <xdr:to>
      <xdr:col>8</xdr:col>
      <xdr:colOff>561975</xdr:colOff>
      <xdr:row>18</xdr:row>
      <xdr:rowOff>19051</xdr:rowOff>
    </xdr:to>
    <xdr:graphicFrame macro="">
      <xdr:nvGraphicFramePr>
        <xdr:cNvPr id="2" name="Ratio of Survival by Age Group">
          <a:extLst>
            <a:ext uri="{FF2B5EF4-FFF2-40B4-BE49-F238E27FC236}">
              <a16:creationId xmlns:a16="http://schemas.microsoft.com/office/drawing/2014/main" id="{8321DC80-0B7E-ACD4-33A2-528DF6D87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533399</xdr:colOff>
      <xdr:row>2</xdr:row>
      <xdr:rowOff>146049</xdr:rowOff>
    </xdr:from>
    <xdr:to>
      <xdr:col>3</xdr:col>
      <xdr:colOff>304801</xdr:colOff>
      <xdr:row>7</xdr:row>
      <xdr:rowOff>19050</xdr:rowOff>
    </xdr:to>
    <xdr:sp macro="" textlink="$B$2">
      <xdr:nvSpPr>
        <xdr:cNvPr id="4" name="Rectangle: Rounded Corners 3">
          <a:extLst>
            <a:ext uri="{FF2B5EF4-FFF2-40B4-BE49-F238E27FC236}">
              <a16:creationId xmlns:a16="http://schemas.microsoft.com/office/drawing/2014/main" id="{31D2A68E-03CA-907F-D252-88F49FE74941}"/>
            </a:ext>
          </a:extLst>
        </xdr:cNvPr>
        <xdr:cNvSpPr/>
      </xdr:nvSpPr>
      <xdr:spPr>
        <a:xfrm>
          <a:off x="2486024" y="507999"/>
          <a:ext cx="1409702" cy="777876"/>
        </a:xfrm>
        <a:prstGeom prst="roundRect">
          <a:avLst/>
        </a:prstGeom>
        <a:solidFill>
          <a:srgbClr val="F2F2F2"/>
        </a:solidFill>
        <a:ln>
          <a:solidFill>
            <a:srgbClr val="021859"/>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BC2DE5E-C76F-4FF8-A8A1-729E5D73CA99}" type="TxLink">
            <a:rPr lang="en-US" sz="1300" b="1" i="0" u="none" strike="noStrike">
              <a:solidFill>
                <a:srgbClr val="021859"/>
              </a:solidFill>
              <a:latin typeface="Calibri"/>
              <a:ea typeface="Calibri"/>
              <a:cs typeface="Calibri"/>
            </a:rPr>
            <a:pPr algn="l"/>
            <a:t>Total Passengers 
418</a:t>
          </a:fld>
          <a:endParaRPr lang="en-CA" sz="1300" b="1">
            <a:solidFill>
              <a:srgbClr val="021859"/>
            </a:solidFill>
          </a:endParaRPr>
        </a:p>
      </xdr:txBody>
    </xdr:sp>
    <xdr:clientData/>
  </xdr:twoCellAnchor>
  <xdr:twoCellAnchor>
    <xdr:from>
      <xdr:col>4</xdr:col>
      <xdr:colOff>285750</xdr:colOff>
      <xdr:row>3</xdr:row>
      <xdr:rowOff>161925</xdr:rowOff>
    </xdr:from>
    <xdr:to>
      <xdr:col>6</xdr:col>
      <xdr:colOff>390525</xdr:colOff>
      <xdr:row>8</xdr:row>
      <xdr:rowOff>152400</xdr:rowOff>
    </xdr:to>
    <xdr:sp macro="" textlink="$B$2">
      <xdr:nvSpPr>
        <xdr:cNvPr id="5" name="TextBox 4">
          <a:extLst>
            <a:ext uri="{FF2B5EF4-FFF2-40B4-BE49-F238E27FC236}">
              <a16:creationId xmlns:a16="http://schemas.microsoft.com/office/drawing/2014/main" id="{547E177C-8401-B000-A7B7-7A1C63313E24}"/>
            </a:ext>
          </a:extLst>
        </xdr:cNvPr>
        <xdr:cNvSpPr txBox="1"/>
      </xdr:nvSpPr>
      <xdr:spPr>
        <a:xfrm>
          <a:off x="4486275" y="704850"/>
          <a:ext cx="1323975"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C373A6-647D-4C10-87FB-F579918F9378}" type="TxLink">
            <a:rPr lang="en-US" sz="1100" b="0" i="0" u="none" strike="noStrike">
              <a:solidFill>
                <a:srgbClr val="000000"/>
              </a:solidFill>
              <a:latin typeface="Calibri"/>
              <a:ea typeface="Calibri"/>
              <a:cs typeface="Calibri"/>
            </a:rPr>
            <a:pPr/>
            <a:t>Total Passengers 
418</a:t>
          </a:fld>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xdr:row>
      <xdr:rowOff>93662</xdr:rowOff>
    </xdr:from>
    <xdr:to>
      <xdr:col>11</xdr:col>
      <xdr:colOff>200025</xdr:colOff>
      <xdr:row>17</xdr:row>
      <xdr:rowOff>122237</xdr:rowOff>
    </xdr:to>
    <xdr:graphicFrame macro="">
      <xdr:nvGraphicFramePr>
        <xdr:cNvPr id="2" name="Chart 1">
          <a:extLst>
            <a:ext uri="{FF2B5EF4-FFF2-40B4-BE49-F238E27FC236}">
              <a16:creationId xmlns:a16="http://schemas.microsoft.com/office/drawing/2014/main" id="{24DCF890-C92D-1A70-DA04-7FCA727DF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587375</xdr:colOff>
      <xdr:row>2</xdr:row>
      <xdr:rowOff>112712</xdr:rowOff>
    </xdr:from>
    <xdr:to>
      <xdr:col>11</xdr:col>
      <xdr:colOff>168275</xdr:colOff>
      <xdr:row>17</xdr:row>
      <xdr:rowOff>144462</xdr:rowOff>
    </xdr:to>
    <xdr:graphicFrame macro="">
      <xdr:nvGraphicFramePr>
        <xdr:cNvPr id="3" name="Total Passengers by Class">
          <a:extLst>
            <a:ext uri="{FF2B5EF4-FFF2-40B4-BE49-F238E27FC236}">
              <a16:creationId xmlns:a16="http://schemas.microsoft.com/office/drawing/2014/main" id="{EB800301-5D1B-179B-928B-7CC99270E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444500</xdr:colOff>
      <xdr:row>3</xdr:row>
      <xdr:rowOff>68897</xdr:rowOff>
    </xdr:from>
    <xdr:to>
      <xdr:col>12</xdr:col>
      <xdr:colOff>25400</xdr:colOff>
      <xdr:row>18</xdr:row>
      <xdr:rowOff>95567</xdr:rowOff>
    </xdr:to>
    <xdr:graphicFrame macro="">
      <xdr:nvGraphicFramePr>
        <xdr:cNvPr id="2" name="Total Passengers by Gender">
          <a:extLst>
            <a:ext uri="{FF2B5EF4-FFF2-40B4-BE49-F238E27FC236}">
              <a16:creationId xmlns:a16="http://schemas.microsoft.com/office/drawing/2014/main" id="{AA0A1B42-1882-7453-377E-22791A4D4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534987</xdr:colOff>
      <xdr:row>2</xdr:row>
      <xdr:rowOff>112712</xdr:rowOff>
    </xdr:from>
    <xdr:to>
      <xdr:col>13</xdr:col>
      <xdr:colOff>66675</xdr:colOff>
      <xdr:row>22</xdr:row>
      <xdr:rowOff>0</xdr:rowOff>
    </xdr:to>
    <xdr:graphicFrame macro="">
      <xdr:nvGraphicFramePr>
        <xdr:cNvPr id="3" name="Total Passenger by Age Group">
          <a:extLst>
            <a:ext uri="{FF2B5EF4-FFF2-40B4-BE49-F238E27FC236}">
              <a16:creationId xmlns:a16="http://schemas.microsoft.com/office/drawing/2014/main" id="{4BD841AF-4679-4284-DD79-19FF6D6A0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596900</xdr:colOff>
      <xdr:row>2</xdr:row>
      <xdr:rowOff>112712</xdr:rowOff>
    </xdr:from>
    <xdr:to>
      <xdr:col>8</xdr:col>
      <xdr:colOff>304800</xdr:colOff>
      <xdr:row>19</xdr:row>
      <xdr:rowOff>139700</xdr:rowOff>
    </xdr:to>
    <xdr:graphicFrame macro="">
      <xdr:nvGraphicFramePr>
        <xdr:cNvPr id="2" name="Chart 1">
          <a:extLst>
            <a:ext uri="{FF2B5EF4-FFF2-40B4-BE49-F238E27FC236}">
              <a16:creationId xmlns:a16="http://schemas.microsoft.com/office/drawing/2014/main" id="{5820EC05-A6DB-6BA2-A072-34E194054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190500</xdr:colOff>
      <xdr:row>3</xdr:row>
      <xdr:rowOff>122237</xdr:rowOff>
    </xdr:from>
    <xdr:to>
      <xdr:col>13</xdr:col>
      <xdr:colOff>63500</xdr:colOff>
      <xdr:row>21</xdr:row>
      <xdr:rowOff>114300</xdr:rowOff>
    </xdr:to>
    <xdr:graphicFrame macro="">
      <xdr:nvGraphicFramePr>
        <xdr:cNvPr id="2" name="Gender Per Class">
          <a:extLst>
            <a:ext uri="{FF2B5EF4-FFF2-40B4-BE49-F238E27FC236}">
              <a16:creationId xmlns:a16="http://schemas.microsoft.com/office/drawing/2014/main" id="{EB39380F-4E1C-153A-FAF2-0C57BDFA3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415926</xdr:colOff>
      <xdr:row>2</xdr:row>
      <xdr:rowOff>115888</xdr:rowOff>
    </xdr:from>
    <xdr:to>
      <xdr:col>8</xdr:col>
      <xdr:colOff>485775</xdr:colOff>
      <xdr:row>16</xdr:row>
      <xdr:rowOff>123825</xdr:rowOff>
    </xdr:to>
    <xdr:graphicFrame macro="">
      <xdr:nvGraphicFramePr>
        <xdr:cNvPr id="2" name="Chart 1">
          <a:extLst>
            <a:ext uri="{FF2B5EF4-FFF2-40B4-BE49-F238E27FC236}">
              <a16:creationId xmlns:a16="http://schemas.microsoft.com/office/drawing/2014/main" id="{AC6A14A0-1F9A-B062-1A2F-0779518C0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200024</xdr:colOff>
      <xdr:row>1</xdr:row>
      <xdr:rowOff>163513</xdr:rowOff>
    </xdr:from>
    <xdr:to>
      <xdr:col>9</xdr:col>
      <xdr:colOff>114300</xdr:colOff>
      <xdr:row>19</xdr:row>
      <xdr:rowOff>1</xdr:rowOff>
    </xdr:to>
    <xdr:graphicFrame macro="">
      <xdr:nvGraphicFramePr>
        <xdr:cNvPr id="2" name="Total no. of Gender that survived">
          <a:extLst>
            <a:ext uri="{FF2B5EF4-FFF2-40B4-BE49-F238E27FC236}">
              <a16:creationId xmlns:a16="http://schemas.microsoft.com/office/drawing/2014/main" id="{00CCCFD6-37C4-F802-AB17-F38AFCFD4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38.944222453705" createdVersion="8" refreshedVersion="8" minRefreshableVersion="3" recordCount="418" xr:uid="{00000000-000A-0000-FFFF-FFFF0C000000}">
  <cacheSource type="worksheet">
    <worksheetSource name="TitanicData"/>
  </cacheSource>
  <cacheFields count="14">
    <cacheField name="PassengerID" numFmtId="0">
      <sharedItems containsSemiMixedTypes="0" containsString="0" containsNumber="1" containsInteger="1" minValue="892" maxValue="1309"/>
    </cacheField>
    <cacheField name="Survived" numFmtId="0">
      <sharedItems count="2">
        <s v="No"/>
        <s v="Yes"/>
      </sharedItems>
    </cacheField>
    <cacheField name="Passanger Class" numFmtId="0">
      <sharedItems count="3">
        <s v="3rd Class"/>
        <s v="2nd Class"/>
        <s v="1st Class"/>
      </sharedItems>
    </cacheField>
    <cacheField name="First Name" numFmtId="0">
      <sharedItems/>
    </cacheField>
    <cacheField name="Last Name" numFmtId="0">
      <sharedItems/>
    </cacheField>
    <cacheField name="Gender" numFmtId="0">
      <sharedItems count="2">
        <s v="Male"/>
        <s v="Female"/>
      </sharedItems>
    </cacheField>
    <cacheField name="Age" numFmtId="1">
      <sharedItems containsMixedTypes="1" containsNumber="1" minValue="0.17" maxValue="76"/>
    </cacheField>
    <cacheField name="Age Group" numFmtId="1">
      <sharedItems count="4">
        <s v="Youth"/>
        <s v="Adult"/>
        <s v="Elder"/>
        <s v="Teenagers"/>
      </sharedItems>
    </cacheField>
    <cacheField name="Sibsper" numFmtId="1">
      <sharedItems containsSemiMixedTypes="0" containsString="0" containsNumber="1" containsInteger="1" minValue="0" maxValue="8" count="7">
        <n v="0"/>
        <n v="1"/>
        <n v="2"/>
        <n v="3"/>
        <n v="4"/>
        <n v="5"/>
        <n v="8"/>
      </sharedItems>
    </cacheField>
    <cacheField name="Parch" numFmtId="0">
      <sharedItems containsSemiMixedTypes="0" containsString="0" containsNumber="1" containsInteger="1" minValue="0" maxValue="9" count="8">
        <n v="0"/>
        <n v="1"/>
        <n v="3"/>
        <n v="2"/>
        <n v="4"/>
        <n v="6"/>
        <n v="5"/>
        <n v="9"/>
      </sharedItems>
    </cacheField>
    <cacheField name="Ticket" numFmtId="0">
      <sharedItems containsMixedTypes="1" containsNumber="1" containsInteger="1" minValue="680" maxValue="3101298"/>
    </cacheField>
    <cacheField name="Passanger Fare" numFmtId="2">
      <sharedItems containsSemiMixedTypes="0" containsString="0" containsNumber="1" minValue="0" maxValue="512.32920000000001"/>
    </cacheField>
    <cacheField name="Cabin" numFmtId="0">
      <sharedItems containsBlank="1"/>
    </cacheField>
    <cacheField name="Embarked" numFmtId="0">
      <sharedItems count="3">
        <s v="Queenstown"/>
        <s v="Southampton"/>
        <s v="Cherbourg"/>
      </sharedItems>
    </cacheField>
  </cacheFields>
  <extLst>
    <ext xmlns:x14="http://schemas.microsoft.com/office/spreadsheetml/2009/9/main" uri="{725AE2AE-9491-48be-B2B4-4EB974FC3084}">
      <x14:pivotCacheDefinition pivotCacheId="762692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s v="James"/>
    <s v="Kelly"/>
    <x v="0"/>
    <n v="34.5"/>
    <x v="0"/>
    <x v="0"/>
    <x v="0"/>
    <n v="330911"/>
    <n v="7.8292000000000002"/>
    <m/>
    <x v="0"/>
  </r>
  <r>
    <n v="893"/>
    <x v="1"/>
    <x v="0"/>
    <s v="James (Ellen Needs)"/>
    <s v="Wilkes"/>
    <x v="1"/>
    <n v="47"/>
    <x v="1"/>
    <x v="1"/>
    <x v="0"/>
    <n v="363272"/>
    <n v="7"/>
    <m/>
    <x v="1"/>
  </r>
  <r>
    <n v="894"/>
    <x v="0"/>
    <x v="1"/>
    <s v="Thomas Francis"/>
    <s v="Myles"/>
    <x v="0"/>
    <n v="62"/>
    <x v="2"/>
    <x v="0"/>
    <x v="0"/>
    <n v="240276"/>
    <n v="9.6875"/>
    <m/>
    <x v="0"/>
  </r>
  <r>
    <n v="895"/>
    <x v="0"/>
    <x v="0"/>
    <s v="Albert"/>
    <s v="Wirz"/>
    <x v="0"/>
    <n v="27"/>
    <x v="0"/>
    <x v="0"/>
    <x v="0"/>
    <n v="315154"/>
    <n v="8.6624999999999996"/>
    <m/>
    <x v="1"/>
  </r>
  <r>
    <n v="896"/>
    <x v="1"/>
    <x v="0"/>
    <s v="Alexander (Helga E Lindqvist)"/>
    <s v="Hirvonen"/>
    <x v="1"/>
    <n v="22"/>
    <x v="0"/>
    <x v="1"/>
    <x v="1"/>
    <n v="3101298"/>
    <n v="12.2875"/>
    <m/>
    <x v="1"/>
  </r>
  <r>
    <n v="897"/>
    <x v="0"/>
    <x v="0"/>
    <s v="Johan Cervin"/>
    <s v="Svensson"/>
    <x v="0"/>
    <n v="14"/>
    <x v="3"/>
    <x v="0"/>
    <x v="0"/>
    <n v="7538"/>
    <n v="9.2249999999999996"/>
    <m/>
    <x v="1"/>
  </r>
  <r>
    <n v="898"/>
    <x v="1"/>
    <x v="0"/>
    <s v="Kate"/>
    <s v="Connolly"/>
    <x v="1"/>
    <n v="30"/>
    <x v="0"/>
    <x v="0"/>
    <x v="0"/>
    <n v="330972"/>
    <n v="7.6292"/>
    <m/>
    <x v="0"/>
  </r>
  <r>
    <n v="899"/>
    <x v="0"/>
    <x v="1"/>
    <s v="Albert Francis"/>
    <s v="Caldwell"/>
    <x v="0"/>
    <n v="26"/>
    <x v="0"/>
    <x v="1"/>
    <x v="1"/>
    <n v="248738"/>
    <n v="29"/>
    <m/>
    <x v="1"/>
  </r>
  <r>
    <n v="900"/>
    <x v="1"/>
    <x v="0"/>
    <s v="Joseph (Sophie Halaut Easu)"/>
    <s v="Abrahim"/>
    <x v="1"/>
    <n v="18"/>
    <x v="3"/>
    <x v="0"/>
    <x v="0"/>
    <n v="2657"/>
    <n v="7.2291999999999996"/>
    <m/>
    <x v="2"/>
  </r>
  <r>
    <n v="901"/>
    <x v="0"/>
    <x v="0"/>
    <s v="John Samuel"/>
    <s v="Davies"/>
    <x v="0"/>
    <n v="21"/>
    <x v="0"/>
    <x v="2"/>
    <x v="0"/>
    <s v="A/4 48871"/>
    <n v="24.15"/>
    <m/>
    <x v="1"/>
  </r>
  <r>
    <n v="902"/>
    <x v="0"/>
    <x v="0"/>
    <s v="Ylio"/>
    <s v="Ilieff"/>
    <x v="0"/>
    <s v="NA"/>
    <x v="2"/>
    <x v="0"/>
    <x v="0"/>
    <n v="349220"/>
    <n v="7.8958000000000004"/>
    <m/>
    <x v="1"/>
  </r>
  <r>
    <n v="903"/>
    <x v="0"/>
    <x v="2"/>
    <s v="Charles Cresson"/>
    <s v="Jones"/>
    <x v="0"/>
    <n v="46"/>
    <x v="1"/>
    <x v="0"/>
    <x v="0"/>
    <n v="694"/>
    <n v="26"/>
    <m/>
    <x v="1"/>
  </r>
  <r>
    <n v="904"/>
    <x v="1"/>
    <x v="2"/>
    <s v="John Pillsbury (Nelle Stevenson)"/>
    <s v="Snyder"/>
    <x v="1"/>
    <n v="23"/>
    <x v="0"/>
    <x v="1"/>
    <x v="0"/>
    <n v="21228"/>
    <n v="82.2667"/>
    <s v="B45"/>
    <x v="1"/>
  </r>
  <r>
    <n v="905"/>
    <x v="0"/>
    <x v="1"/>
    <s v="Benjamin"/>
    <s v="Howard"/>
    <x v="0"/>
    <n v="63"/>
    <x v="2"/>
    <x v="1"/>
    <x v="0"/>
    <n v="24065"/>
    <n v="26"/>
    <m/>
    <x v="1"/>
  </r>
  <r>
    <n v="906"/>
    <x v="1"/>
    <x v="2"/>
    <s v="Herbert Fuller (Carrie Constance Toogood)"/>
    <s v="Chaffee"/>
    <x v="1"/>
    <n v="47"/>
    <x v="1"/>
    <x v="1"/>
    <x v="0"/>
    <s v="W.E.P. 5734"/>
    <n v="61.174999999999997"/>
    <s v="E31"/>
    <x v="1"/>
  </r>
  <r>
    <n v="907"/>
    <x v="1"/>
    <x v="1"/>
    <s v="Sebastiano (Argenia Genovesi)"/>
    <s v="del Carlo"/>
    <x v="1"/>
    <n v="24"/>
    <x v="0"/>
    <x v="1"/>
    <x v="0"/>
    <s v="SC/PARIS 2167"/>
    <n v="27.720800000000001"/>
    <m/>
    <x v="2"/>
  </r>
  <r>
    <n v="908"/>
    <x v="0"/>
    <x v="1"/>
    <s v="Daniel"/>
    <s v="Keane"/>
    <x v="0"/>
    <n v="35"/>
    <x v="0"/>
    <x v="0"/>
    <x v="0"/>
    <n v="233734"/>
    <n v="12.35"/>
    <m/>
    <x v="0"/>
  </r>
  <r>
    <n v="909"/>
    <x v="0"/>
    <x v="0"/>
    <s v="Gerios"/>
    <s v="Assaf"/>
    <x v="0"/>
    <n v="21"/>
    <x v="0"/>
    <x v="0"/>
    <x v="0"/>
    <n v="2692"/>
    <n v="7.2249999999999996"/>
    <m/>
    <x v="2"/>
  </r>
  <r>
    <n v="910"/>
    <x v="1"/>
    <x v="0"/>
    <s v="Ida Livija"/>
    <s v="Ilmakangas"/>
    <x v="1"/>
    <n v="27"/>
    <x v="0"/>
    <x v="1"/>
    <x v="0"/>
    <s v="STON/O2. 3101270"/>
    <n v="7.9249999999999998"/>
    <m/>
    <x v="1"/>
  </r>
  <r>
    <n v="911"/>
    <x v="1"/>
    <x v="0"/>
    <s v="Mariana (Miriam)"/>
    <s v="Assaf Khalil"/>
    <x v="1"/>
    <n v="45"/>
    <x v="1"/>
    <x v="0"/>
    <x v="0"/>
    <n v="2696"/>
    <n v="7.2249999999999996"/>
    <m/>
    <x v="2"/>
  </r>
  <r>
    <n v="912"/>
    <x v="0"/>
    <x v="2"/>
    <s v="Martin"/>
    <s v="Rothschild"/>
    <x v="0"/>
    <n v="55"/>
    <x v="1"/>
    <x v="1"/>
    <x v="0"/>
    <s v="PC 17603"/>
    <n v="59.4"/>
    <m/>
    <x v="2"/>
  </r>
  <r>
    <n v="913"/>
    <x v="0"/>
    <x v="0"/>
    <s v="Artur Karl"/>
    <s v="Olsen"/>
    <x v="0"/>
    <n v="9"/>
    <x v="3"/>
    <x v="0"/>
    <x v="1"/>
    <s v="C 17368"/>
    <n v="3.1707999999999998"/>
    <m/>
    <x v="1"/>
  </r>
  <r>
    <n v="914"/>
    <x v="1"/>
    <x v="2"/>
    <s v="Alfred (Antoinette)"/>
    <s v="Flegenheim"/>
    <x v="1"/>
    <s v="NA"/>
    <x v="2"/>
    <x v="0"/>
    <x v="0"/>
    <s v="PC 17598"/>
    <n v="31.683299999999999"/>
    <m/>
    <x v="1"/>
  </r>
  <r>
    <n v="915"/>
    <x v="0"/>
    <x v="2"/>
    <s v="Richard Norris II"/>
    <s v="Williams"/>
    <x v="0"/>
    <n v="21"/>
    <x v="0"/>
    <x v="0"/>
    <x v="1"/>
    <s v="PC 17597"/>
    <n v="61.379199999999997"/>
    <m/>
    <x v="2"/>
  </r>
  <r>
    <n v="916"/>
    <x v="1"/>
    <x v="2"/>
    <s v="Arthur Larned (Emily Maria Borie)"/>
    <s v="Ryerson"/>
    <x v="1"/>
    <n v="48"/>
    <x v="1"/>
    <x v="1"/>
    <x v="2"/>
    <s v="PC 17608"/>
    <n v="262.375"/>
    <s v="B57 B59 B63 B66"/>
    <x v="2"/>
  </r>
  <r>
    <n v="917"/>
    <x v="0"/>
    <x v="0"/>
    <s v="Alexander A"/>
    <s v="Robins"/>
    <x v="0"/>
    <n v="50"/>
    <x v="1"/>
    <x v="1"/>
    <x v="0"/>
    <s v="A/5. 3337"/>
    <n v="14.5"/>
    <m/>
    <x v="1"/>
  </r>
  <r>
    <n v="918"/>
    <x v="1"/>
    <x v="2"/>
    <s v="Helene Ragnhild"/>
    <s v="Ostby"/>
    <x v="1"/>
    <n v="22"/>
    <x v="0"/>
    <x v="0"/>
    <x v="1"/>
    <n v="113509"/>
    <n v="61.979199999999999"/>
    <s v="B36"/>
    <x v="2"/>
  </r>
  <r>
    <n v="919"/>
    <x v="0"/>
    <x v="0"/>
    <s v="Shedid"/>
    <s v="Daher"/>
    <x v="0"/>
    <n v="22.5"/>
    <x v="0"/>
    <x v="0"/>
    <x v="0"/>
    <n v="2698"/>
    <n v="7.2249999999999996"/>
    <m/>
    <x v="2"/>
  </r>
  <r>
    <n v="920"/>
    <x v="0"/>
    <x v="2"/>
    <s v="John Bertram"/>
    <s v="Brady"/>
    <x v="0"/>
    <n v="41"/>
    <x v="1"/>
    <x v="0"/>
    <x v="0"/>
    <n v="113054"/>
    <n v="30.5"/>
    <s v="A21"/>
    <x v="1"/>
  </r>
  <r>
    <n v="921"/>
    <x v="0"/>
    <x v="0"/>
    <s v="Elias"/>
    <s v="Samaan"/>
    <x v="0"/>
    <s v="NA"/>
    <x v="2"/>
    <x v="2"/>
    <x v="0"/>
    <n v="2662"/>
    <n v="21.679200000000002"/>
    <m/>
    <x v="2"/>
  </r>
  <r>
    <n v="922"/>
    <x v="0"/>
    <x v="1"/>
    <s v="Charles Alexander"/>
    <s v="Louch"/>
    <x v="0"/>
    <n v="50"/>
    <x v="1"/>
    <x v="1"/>
    <x v="0"/>
    <s v="SC/AH 3085"/>
    <n v="26"/>
    <m/>
    <x v="1"/>
  </r>
  <r>
    <n v="923"/>
    <x v="0"/>
    <x v="1"/>
    <s v="Clifford Thomas"/>
    <s v="Jefferys"/>
    <x v="0"/>
    <n v="24"/>
    <x v="0"/>
    <x v="2"/>
    <x v="0"/>
    <s v="C.A. 31029"/>
    <n v="31.5"/>
    <m/>
    <x v="1"/>
  </r>
  <r>
    <n v="924"/>
    <x v="1"/>
    <x v="0"/>
    <s v="Bertram (Eva Georgetta Light)"/>
    <s v="Dean"/>
    <x v="1"/>
    <n v="33"/>
    <x v="0"/>
    <x v="1"/>
    <x v="3"/>
    <s v="C.A. 2315"/>
    <n v="20.574999999999999"/>
    <m/>
    <x v="1"/>
  </r>
  <r>
    <n v="925"/>
    <x v="1"/>
    <x v="0"/>
    <s v="Andrew G (Elizabeth Lily Watson)"/>
    <s v="Johnston"/>
    <x v="1"/>
    <s v="NA"/>
    <x v="2"/>
    <x v="1"/>
    <x v="3"/>
    <s v="W./C. 6607"/>
    <n v="23.45"/>
    <m/>
    <x v="1"/>
  </r>
  <r>
    <n v="926"/>
    <x v="0"/>
    <x v="2"/>
    <s v="Philipp Edmund"/>
    <s v="Mock"/>
    <x v="0"/>
    <n v="30"/>
    <x v="0"/>
    <x v="1"/>
    <x v="0"/>
    <n v="13236"/>
    <n v="57.75"/>
    <s v="C78"/>
    <x v="2"/>
  </r>
  <r>
    <n v="927"/>
    <x v="0"/>
    <x v="0"/>
    <s v="Vassilios (Catavelas Vassilios)"/>
    <s v="Katavelas"/>
    <x v="0"/>
    <n v="18.5"/>
    <x v="3"/>
    <x v="0"/>
    <x v="0"/>
    <n v="2682"/>
    <n v="7.2291999999999996"/>
    <m/>
    <x v="2"/>
  </r>
  <r>
    <n v="928"/>
    <x v="1"/>
    <x v="0"/>
    <s v="Sarah A"/>
    <s v="Roth"/>
    <x v="1"/>
    <s v="NA"/>
    <x v="2"/>
    <x v="0"/>
    <x v="0"/>
    <n v="342712"/>
    <n v="8.0500000000000007"/>
    <m/>
    <x v="1"/>
  </r>
  <r>
    <n v="929"/>
    <x v="1"/>
    <x v="0"/>
    <s v="Manda"/>
    <s v="Cacic"/>
    <x v="1"/>
    <n v="21"/>
    <x v="0"/>
    <x v="0"/>
    <x v="0"/>
    <n v="315087"/>
    <n v="8.6624999999999996"/>
    <m/>
    <x v="1"/>
  </r>
  <r>
    <n v="930"/>
    <x v="0"/>
    <x v="0"/>
    <s v="Julius"/>
    <s v="Sap"/>
    <x v="0"/>
    <n v="25"/>
    <x v="0"/>
    <x v="0"/>
    <x v="0"/>
    <n v="345768"/>
    <n v="9.5"/>
    <m/>
    <x v="1"/>
  </r>
  <r>
    <n v="931"/>
    <x v="0"/>
    <x v="0"/>
    <s v="Ling"/>
    <s v="Hee"/>
    <x v="0"/>
    <s v="NA"/>
    <x v="2"/>
    <x v="0"/>
    <x v="0"/>
    <n v="1601"/>
    <n v="56.495800000000003"/>
    <m/>
    <x v="1"/>
  </r>
  <r>
    <n v="932"/>
    <x v="0"/>
    <x v="0"/>
    <s v="Franz"/>
    <s v="Karun"/>
    <x v="0"/>
    <n v="39"/>
    <x v="0"/>
    <x v="0"/>
    <x v="1"/>
    <n v="349256"/>
    <n v="13.416700000000001"/>
    <m/>
    <x v="2"/>
  </r>
  <r>
    <n v="933"/>
    <x v="0"/>
    <x v="2"/>
    <s v="Thomas Parham"/>
    <s v="Franklin"/>
    <x v="0"/>
    <s v="NA"/>
    <x v="2"/>
    <x v="0"/>
    <x v="0"/>
    <n v="113778"/>
    <n v="26.55"/>
    <s v="D34"/>
    <x v="1"/>
  </r>
  <r>
    <n v="934"/>
    <x v="0"/>
    <x v="0"/>
    <s v="Nathan"/>
    <s v="Goldsmith"/>
    <x v="0"/>
    <n v="41"/>
    <x v="1"/>
    <x v="0"/>
    <x v="0"/>
    <s v="SOTON/O.Q. 3101263"/>
    <n v="7.85"/>
    <m/>
    <x v="1"/>
  </r>
  <r>
    <n v="935"/>
    <x v="1"/>
    <x v="1"/>
    <s v="Walter H (Irene Colvin)"/>
    <s v="Corbett"/>
    <x v="1"/>
    <n v="30"/>
    <x v="0"/>
    <x v="0"/>
    <x v="0"/>
    <n v="237249"/>
    <n v="13"/>
    <m/>
    <x v="1"/>
  </r>
  <r>
    <n v="936"/>
    <x v="1"/>
    <x v="2"/>
    <s v="Edwin Nelson Jr (Gertrude Parsons)"/>
    <s v="Kimball"/>
    <x v="1"/>
    <n v="45"/>
    <x v="1"/>
    <x v="1"/>
    <x v="0"/>
    <n v="11753"/>
    <n v="52.554200000000002"/>
    <s v="D19"/>
    <x v="1"/>
  </r>
  <r>
    <n v="937"/>
    <x v="0"/>
    <x v="0"/>
    <s v="Nikolai Johannes"/>
    <s v="Peltomaki"/>
    <x v="0"/>
    <n v="25"/>
    <x v="0"/>
    <x v="0"/>
    <x v="0"/>
    <s v="STON/O 2. 3101291"/>
    <n v="7.9249999999999998"/>
    <m/>
    <x v="1"/>
  </r>
  <r>
    <n v="938"/>
    <x v="0"/>
    <x v="2"/>
    <s v="Paul Romaine"/>
    <s v="Chevre"/>
    <x v="0"/>
    <n v="45"/>
    <x v="1"/>
    <x v="0"/>
    <x v="0"/>
    <s v="PC 17594"/>
    <n v="29.7"/>
    <s v="A9"/>
    <x v="2"/>
  </r>
  <r>
    <n v="939"/>
    <x v="0"/>
    <x v="0"/>
    <s v="Patrick"/>
    <s v="Shaughnessy"/>
    <x v="0"/>
    <s v="NA"/>
    <x v="2"/>
    <x v="0"/>
    <x v="0"/>
    <n v="370374"/>
    <n v="7.75"/>
    <m/>
    <x v="0"/>
  </r>
  <r>
    <n v="940"/>
    <x v="1"/>
    <x v="2"/>
    <s v="William Robert (Emma Eliza Ward)"/>
    <s v="Bucknell"/>
    <x v="1"/>
    <n v="60"/>
    <x v="2"/>
    <x v="0"/>
    <x v="0"/>
    <n v="11813"/>
    <n v="76.291700000000006"/>
    <s v="D15"/>
    <x v="2"/>
  </r>
  <r>
    <n v="941"/>
    <x v="1"/>
    <x v="0"/>
    <s v="William (Winnie Minnie Treanor)"/>
    <s v="Coutts"/>
    <x v="1"/>
    <n v="36"/>
    <x v="0"/>
    <x v="0"/>
    <x v="3"/>
    <s v="C.A. 37671"/>
    <n v="15.9"/>
    <m/>
    <x v="1"/>
  </r>
  <r>
    <n v="942"/>
    <x v="0"/>
    <x v="2"/>
    <s v="Lucien Philip"/>
    <s v="Smith"/>
    <x v="0"/>
    <n v="24"/>
    <x v="0"/>
    <x v="1"/>
    <x v="0"/>
    <n v="13695"/>
    <n v="60"/>
    <s v="C31"/>
    <x v="1"/>
  </r>
  <r>
    <n v="943"/>
    <x v="0"/>
    <x v="1"/>
    <s v="Franz"/>
    <s v="Pulbaum"/>
    <x v="0"/>
    <n v="27"/>
    <x v="0"/>
    <x v="0"/>
    <x v="0"/>
    <s v="SC/PARIS 2168"/>
    <n v="15.033300000000001"/>
    <m/>
    <x v="2"/>
  </r>
  <r>
    <n v="944"/>
    <x v="1"/>
    <x v="1"/>
    <s v="Ellen Nellie"/>
    <s v="Hocking"/>
    <x v="1"/>
    <n v="20"/>
    <x v="0"/>
    <x v="2"/>
    <x v="1"/>
    <n v="29105"/>
    <n v="23"/>
    <m/>
    <x v="1"/>
  </r>
  <r>
    <n v="945"/>
    <x v="1"/>
    <x v="2"/>
    <s v="Ethel Flora"/>
    <s v="Fortune"/>
    <x v="1"/>
    <n v="28"/>
    <x v="0"/>
    <x v="3"/>
    <x v="3"/>
    <n v="19950"/>
    <n v="263"/>
    <s v="C23 C25 C27"/>
    <x v="1"/>
  </r>
  <r>
    <n v="946"/>
    <x v="0"/>
    <x v="1"/>
    <s v="Serafino Emilio"/>
    <s v="Mangiavacchi"/>
    <x v="0"/>
    <s v="NA"/>
    <x v="2"/>
    <x v="0"/>
    <x v="0"/>
    <s v="SC/A.3 2861"/>
    <n v="15.5792"/>
    <m/>
    <x v="2"/>
  </r>
  <r>
    <n v="947"/>
    <x v="0"/>
    <x v="0"/>
    <s v="Albert"/>
    <s v="Rice"/>
    <x v="0"/>
    <n v="10"/>
    <x v="3"/>
    <x v="4"/>
    <x v="1"/>
    <n v="382652"/>
    <n v="29.125"/>
    <m/>
    <x v="0"/>
  </r>
  <r>
    <n v="948"/>
    <x v="0"/>
    <x v="0"/>
    <s v="Bartol"/>
    <s v="Cor"/>
    <x v="0"/>
    <n v="35"/>
    <x v="0"/>
    <x v="0"/>
    <x v="0"/>
    <n v="349230"/>
    <n v="7.8958000000000004"/>
    <m/>
    <x v="1"/>
  </r>
  <r>
    <n v="949"/>
    <x v="0"/>
    <x v="0"/>
    <s v="Olaus Jorgensen"/>
    <s v="Abelseth"/>
    <x v="0"/>
    <n v="25"/>
    <x v="0"/>
    <x v="0"/>
    <x v="0"/>
    <n v="348122"/>
    <n v="7.65"/>
    <s v="F G63"/>
    <x v="1"/>
  </r>
  <r>
    <n v="950"/>
    <x v="0"/>
    <x v="0"/>
    <s v="Thomas Henry"/>
    <s v="Davison"/>
    <x v="0"/>
    <s v="NA"/>
    <x v="2"/>
    <x v="1"/>
    <x v="0"/>
    <n v="386525"/>
    <n v="16.100000000000001"/>
    <m/>
    <x v="1"/>
  </r>
  <r>
    <n v="951"/>
    <x v="1"/>
    <x v="2"/>
    <s v="Victorine"/>
    <s v="Chaudanson"/>
    <x v="1"/>
    <n v="36"/>
    <x v="0"/>
    <x v="0"/>
    <x v="0"/>
    <s v="PC 17608"/>
    <n v="262.375"/>
    <s v="B61"/>
    <x v="2"/>
  </r>
  <r>
    <n v="952"/>
    <x v="0"/>
    <x v="0"/>
    <s v="Mirko"/>
    <s v="Dika"/>
    <x v="0"/>
    <n v="17"/>
    <x v="3"/>
    <x v="0"/>
    <x v="0"/>
    <n v="349232"/>
    <n v="7.8958000000000004"/>
    <m/>
    <x v="1"/>
  </r>
  <r>
    <n v="953"/>
    <x v="0"/>
    <x v="1"/>
    <s v="Arthur Gordon"/>
    <s v="McCrae"/>
    <x v="0"/>
    <n v="32"/>
    <x v="0"/>
    <x v="0"/>
    <x v="0"/>
    <n v="237216"/>
    <n v="13.5"/>
    <m/>
    <x v="1"/>
  </r>
  <r>
    <n v="954"/>
    <x v="0"/>
    <x v="0"/>
    <s v="Ernst Herbert"/>
    <s v="Bjorklund"/>
    <x v="0"/>
    <n v="18"/>
    <x v="3"/>
    <x v="0"/>
    <x v="0"/>
    <n v="347090"/>
    <n v="7.75"/>
    <m/>
    <x v="1"/>
  </r>
  <r>
    <n v="955"/>
    <x v="1"/>
    <x v="0"/>
    <s v="Bridget Delia"/>
    <s v="Bradley"/>
    <x v="1"/>
    <n v="22"/>
    <x v="0"/>
    <x v="0"/>
    <x v="0"/>
    <n v="334914"/>
    <n v="7.7249999999999996"/>
    <m/>
    <x v="0"/>
  </r>
  <r>
    <n v="956"/>
    <x v="0"/>
    <x v="2"/>
    <s v="John Borie"/>
    <s v="Ryerson"/>
    <x v="0"/>
    <n v="13"/>
    <x v="3"/>
    <x v="2"/>
    <x v="3"/>
    <s v="PC 17608"/>
    <n v="262.375"/>
    <s v="B57 B59 B63 B66"/>
    <x v="2"/>
  </r>
  <r>
    <n v="957"/>
    <x v="1"/>
    <x v="1"/>
    <s v="Percy C (Mary Phyllis Elizabeth Miller)"/>
    <s v="Corey"/>
    <x v="1"/>
    <s v="NA"/>
    <x v="2"/>
    <x v="0"/>
    <x v="0"/>
    <s v="F.C.C. 13534"/>
    <n v="21"/>
    <m/>
    <x v="1"/>
  </r>
  <r>
    <n v="958"/>
    <x v="1"/>
    <x v="0"/>
    <s v="Mary Delia"/>
    <s v="Burns"/>
    <x v="1"/>
    <n v="18"/>
    <x v="3"/>
    <x v="0"/>
    <x v="0"/>
    <n v="330963"/>
    <n v="7.8792"/>
    <m/>
    <x v="0"/>
  </r>
  <r>
    <n v="959"/>
    <x v="0"/>
    <x v="2"/>
    <s v="Clarence Bloomfield"/>
    <s v="Moore"/>
    <x v="0"/>
    <n v="47"/>
    <x v="1"/>
    <x v="0"/>
    <x v="0"/>
    <n v="113796"/>
    <n v="42.4"/>
    <m/>
    <x v="1"/>
  </r>
  <r>
    <n v="960"/>
    <x v="0"/>
    <x v="2"/>
    <s v="Gilbert Milligan Jr"/>
    <s v="Tucker"/>
    <x v="0"/>
    <n v="31"/>
    <x v="0"/>
    <x v="0"/>
    <x v="0"/>
    <n v="2543"/>
    <n v="28.537500000000001"/>
    <s v="C53"/>
    <x v="2"/>
  </r>
  <r>
    <n v="961"/>
    <x v="1"/>
    <x v="2"/>
    <s v="Mark (Mary McDougald)"/>
    <s v="Fortune"/>
    <x v="1"/>
    <n v="60"/>
    <x v="2"/>
    <x v="1"/>
    <x v="4"/>
    <n v="19950"/>
    <n v="263"/>
    <s v="C23 C25 C27"/>
    <x v="1"/>
  </r>
  <r>
    <n v="962"/>
    <x v="1"/>
    <x v="0"/>
    <s v="Bertha E"/>
    <s v="Mulvihill"/>
    <x v="1"/>
    <n v="24"/>
    <x v="0"/>
    <x v="0"/>
    <x v="0"/>
    <n v="382653"/>
    <n v="7.75"/>
    <m/>
    <x v="0"/>
  </r>
  <r>
    <n v="963"/>
    <x v="0"/>
    <x v="0"/>
    <s v="Lazar"/>
    <s v="Minkoff"/>
    <x v="0"/>
    <n v="21"/>
    <x v="0"/>
    <x v="0"/>
    <x v="0"/>
    <n v="349211"/>
    <n v="7.8958000000000004"/>
    <m/>
    <x v="1"/>
  </r>
  <r>
    <n v="964"/>
    <x v="1"/>
    <x v="0"/>
    <s v="Manta Josefina"/>
    <s v="Nieminen"/>
    <x v="1"/>
    <n v="29"/>
    <x v="0"/>
    <x v="0"/>
    <x v="0"/>
    <n v="3101297"/>
    <n v="7.9249999999999998"/>
    <m/>
    <x v="1"/>
  </r>
  <r>
    <n v="965"/>
    <x v="0"/>
    <x v="2"/>
    <s v="Servando"/>
    <s v="Ovies y Rodriguez"/>
    <x v="0"/>
    <n v="28.5"/>
    <x v="0"/>
    <x v="0"/>
    <x v="0"/>
    <s v="PC 17562"/>
    <n v="27.720800000000001"/>
    <s v="D43"/>
    <x v="2"/>
  </r>
  <r>
    <n v="966"/>
    <x v="1"/>
    <x v="2"/>
    <s v="Amalie"/>
    <s v="Geiger"/>
    <x v="1"/>
    <n v="35"/>
    <x v="0"/>
    <x v="0"/>
    <x v="0"/>
    <n v="113503"/>
    <n v="211.5"/>
    <s v="C130"/>
    <x v="2"/>
  </r>
  <r>
    <n v="967"/>
    <x v="0"/>
    <x v="2"/>
    <s v="Edwin"/>
    <s v="Keeping"/>
    <x v="0"/>
    <n v="32.5"/>
    <x v="0"/>
    <x v="0"/>
    <x v="0"/>
    <n v="113503"/>
    <n v="211.5"/>
    <s v="C132"/>
    <x v="2"/>
  </r>
  <r>
    <n v="968"/>
    <x v="0"/>
    <x v="0"/>
    <s v="Frank"/>
    <s v="Miles"/>
    <x v="0"/>
    <s v="NA"/>
    <x v="2"/>
    <x v="0"/>
    <x v="0"/>
    <n v="359306"/>
    <n v="8.0500000000000007"/>
    <m/>
    <x v="1"/>
  </r>
  <r>
    <n v="969"/>
    <x v="1"/>
    <x v="2"/>
    <s v="Robert Clifford (Malvina Helen Lamson)"/>
    <s v="Cornell"/>
    <x v="1"/>
    <n v="55"/>
    <x v="1"/>
    <x v="2"/>
    <x v="0"/>
    <n v="11770"/>
    <n v="25.7"/>
    <s v="C101"/>
    <x v="1"/>
  </r>
  <r>
    <n v="970"/>
    <x v="0"/>
    <x v="1"/>
    <s v="Charles Augustus"/>
    <s v="Aldworth"/>
    <x v="0"/>
    <n v="30"/>
    <x v="0"/>
    <x v="0"/>
    <x v="0"/>
    <n v="248744"/>
    <n v="13"/>
    <m/>
    <x v="1"/>
  </r>
  <r>
    <n v="971"/>
    <x v="1"/>
    <x v="0"/>
    <s v="Elizabeth"/>
    <s v="Doyle"/>
    <x v="1"/>
    <n v="24"/>
    <x v="0"/>
    <x v="0"/>
    <x v="0"/>
    <n v="368702"/>
    <n v="7.75"/>
    <m/>
    <x v="0"/>
  </r>
  <r>
    <n v="972"/>
    <x v="0"/>
    <x v="0"/>
    <s v="Akar"/>
    <s v="Boulos"/>
    <x v="0"/>
    <n v="6"/>
    <x v="3"/>
    <x v="1"/>
    <x v="1"/>
    <n v="2678"/>
    <n v="15.245799999999999"/>
    <m/>
    <x v="2"/>
  </r>
  <r>
    <n v="973"/>
    <x v="0"/>
    <x v="2"/>
    <s v="Isidor"/>
    <s v="Straus"/>
    <x v="0"/>
    <n v="67"/>
    <x v="2"/>
    <x v="1"/>
    <x v="0"/>
    <s v="PC 17483"/>
    <n v="221.7792"/>
    <s v="C55 C57"/>
    <x v="1"/>
  </r>
  <r>
    <n v="974"/>
    <x v="0"/>
    <x v="2"/>
    <s v="Howard Brown"/>
    <s v="Case"/>
    <x v="0"/>
    <n v="49"/>
    <x v="1"/>
    <x v="0"/>
    <x v="0"/>
    <n v="19924"/>
    <n v="26"/>
    <m/>
    <x v="1"/>
  </r>
  <r>
    <n v="975"/>
    <x v="0"/>
    <x v="0"/>
    <s v="Marinko"/>
    <s v="Demetri"/>
    <x v="0"/>
    <s v="NA"/>
    <x v="2"/>
    <x v="0"/>
    <x v="0"/>
    <n v="349238"/>
    <n v="7.8958000000000004"/>
    <m/>
    <x v="1"/>
  </r>
  <r>
    <n v="976"/>
    <x v="0"/>
    <x v="1"/>
    <s v="John Joseph"/>
    <s v="Lamb"/>
    <x v="0"/>
    <s v="NA"/>
    <x v="2"/>
    <x v="0"/>
    <x v="0"/>
    <n v="240261"/>
    <n v="10.708299999999999"/>
    <m/>
    <x v="0"/>
  </r>
  <r>
    <n v="977"/>
    <x v="0"/>
    <x v="0"/>
    <s v="Betros"/>
    <s v="Khalil"/>
    <x v="0"/>
    <s v="NA"/>
    <x v="2"/>
    <x v="1"/>
    <x v="0"/>
    <n v="2660"/>
    <n v="14.4542"/>
    <m/>
    <x v="2"/>
  </r>
  <r>
    <n v="978"/>
    <x v="1"/>
    <x v="0"/>
    <s v="Julia"/>
    <s v="Barry"/>
    <x v="1"/>
    <n v="27"/>
    <x v="0"/>
    <x v="0"/>
    <x v="0"/>
    <n v="330844"/>
    <n v="7.8792"/>
    <m/>
    <x v="0"/>
  </r>
  <r>
    <n v="979"/>
    <x v="1"/>
    <x v="0"/>
    <s v="Emily Louisa"/>
    <s v="Badman"/>
    <x v="1"/>
    <n v="18"/>
    <x v="3"/>
    <x v="0"/>
    <x v="0"/>
    <s v="A/4 31416"/>
    <n v="8.0500000000000007"/>
    <m/>
    <x v="1"/>
  </r>
  <r>
    <n v="980"/>
    <x v="1"/>
    <x v="0"/>
    <s v="Ms Bridget"/>
    <s v="O'Donoghue"/>
    <x v="1"/>
    <s v="NA"/>
    <x v="2"/>
    <x v="0"/>
    <x v="0"/>
    <n v="364856"/>
    <n v="7.75"/>
    <m/>
    <x v="0"/>
  </r>
  <r>
    <n v="981"/>
    <x v="0"/>
    <x v="1"/>
    <s v="Ralph Lester"/>
    <s v="Wells"/>
    <x v="0"/>
    <n v="2"/>
    <x v="3"/>
    <x v="1"/>
    <x v="1"/>
    <n v="29103"/>
    <n v="23"/>
    <m/>
    <x v="1"/>
  </r>
  <r>
    <n v="982"/>
    <x v="1"/>
    <x v="0"/>
    <s v="Adolf Fredrik (Anna Elisabeth Judith Andersson)"/>
    <s v="Dyker"/>
    <x v="1"/>
    <n v="22"/>
    <x v="0"/>
    <x v="1"/>
    <x v="0"/>
    <n v="347072"/>
    <n v="13.9"/>
    <m/>
    <x v="1"/>
  </r>
  <r>
    <n v="983"/>
    <x v="0"/>
    <x v="0"/>
    <s v="Olaf"/>
    <s v="Pedersen"/>
    <x v="0"/>
    <s v="NA"/>
    <x v="2"/>
    <x v="0"/>
    <x v="0"/>
    <n v="345498"/>
    <n v="7.7750000000000004"/>
    <m/>
    <x v="1"/>
  </r>
  <r>
    <n v="984"/>
    <x v="1"/>
    <x v="2"/>
    <s v="Thornton (Orian Hays)"/>
    <s v="Davidson"/>
    <x v="1"/>
    <n v="27"/>
    <x v="0"/>
    <x v="1"/>
    <x v="3"/>
    <s v="F.C. 12750"/>
    <n v="52"/>
    <s v="B71"/>
    <x v="1"/>
  </r>
  <r>
    <n v="985"/>
    <x v="0"/>
    <x v="0"/>
    <s v="Robert"/>
    <s v="Guest"/>
    <x v="0"/>
    <s v="NA"/>
    <x v="2"/>
    <x v="0"/>
    <x v="0"/>
    <n v="376563"/>
    <n v="8.0500000000000007"/>
    <m/>
    <x v="1"/>
  </r>
  <r>
    <n v="986"/>
    <x v="0"/>
    <x v="2"/>
    <s v="Jakob"/>
    <s v="Birnbaum"/>
    <x v="0"/>
    <n v="25"/>
    <x v="0"/>
    <x v="0"/>
    <x v="0"/>
    <n v="13905"/>
    <n v="26"/>
    <m/>
    <x v="2"/>
  </r>
  <r>
    <n v="987"/>
    <x v="0"/>
    <x v="0"/>
    <s v="Gunnar Isidor"/>
    <s v="Tenglin"/>
    <x v="0"/>
    <n v="25"/>
    <x v="0"/>
    <x v="0"/>
    <x v="0"/>
    <n v="350033"/>
    <n v="7.7957999999999998"/>
    <m/>
    <x v="1"/>
  </r>
  <r>
    <n v="988"/>
    <x v="1"/>
    <x v="2"/>
    <s v="Tyrell William (Julia Florence Siegel)"/>
    <s v="Cavendish"/>
    <x v="1"/>
    <n v="76"/>
    <x v="2"/>
    <x v="1"/>
    <x v="0"/>
    <n v="19877"/>
    <n v="78.849999999999994"/>
    <s v="C46"/>
    <x v="1"/>
  </r>
  <r>
    <n v="989"/>
    <x v="0"/>
    <x v="0"/>
    <s v="Kalle Edvard"/>
    <s v="Makinen"/>
    <x v="0"/>
    <n v="29"/>
    <x v="0"/>
    <x v="0"/>
    <x v="0"/>
    <s v="STON/O 2. 3101268"/>
    <n v="7.9249999999999998"/>
    <m/>
    <x v="1"/>
  </r>
  <r>
    <n v="990"/>
    <x v="1"/>
    <x v="0"/>
    <s v="Elin Ester Maria"/>
    <s v="Braf"/>
    <x v="1"/>
    <n v="20"/>
    <x v="0"/>
    <x v="0"/>
    <x v="0"/>
    <n v="347471"/>
    <n v="7.8541999999999996"/>
    <m/>
    <x v="1"/>
  </r>
  <r>
    <n v="991"/>
    <x v="0"/>
    <x v="0"/>
    <s v="William Henry"/>
    <s v="Nancarrow"/>
    <x v="0"/>
    <n v="33"/>
    <x v="0"/>
    <x v="0"/>
    <x v="0"/>
    <s v="A./5. 3338"/>
    <n v="8.0500000000000007"/>
    <m/>
    <x v="1"/>
  </r>
  <r>
    <n v="992"/>
    <x v="1"/>
    <x v="2"/>
    <s v="Charles Emil Henry (Annie May Morris)"/>
    <s v="Stengel"/>
    <x v="1"/>
    <n v="43"/>
    <x v="1"/>
    <x v="1"/>
    <x v="0"/>
    <n v="11778"/>
    <n v="55.441699999999997"/>
    <s v="C116"/>
    <x v="2"/>
  </r>
  <r>
    <n v="993"/>
    <x v="0"/>
    <x v="1"/>
    <s v="Leopold"/>
    <s v="Weisz"/>
    <x v="0"/>
    <n v="27"/>
    <x v="0"/>
    <x v="1"/>
    <x v="0"/>
    <n v="228414"/>
    <n v="26"/>
    <m/>
    <x v="1"/>
  </r>
  <r>
    <n v="994"/>
    <x v="0"/>
    <x v="0"/>
    <s v="William"/>
    <s v="Foley"/>
    <x v="0"/>
    <s v="NA"/>
    <x v="2"/>
    <x v="0"/>
    <x v="0"/>
    <n v="365235"/>
    <n v="7.75"/>
    <m/>
    <x v="0"/>
  </r>
  <r>
    <n v="995"/>
    <x v="0"/>
    <x v="0"/>
    <s v="Oskar Leander"/>
    <s v="Johansson Palmquist"/>
    <x v="0"/>
    <n v="26"/>
    <x v="0"/>
    <x v="0"/>
    <x v="0"/>
    <n v="347070"/>
    <n v="7.7750000000000004"/>
    <m/>
    <x v="1"/>
  </r>
  <r>
    <n v="996"/>
    <x v="1"/>
    <x v="0"/>
    <s v="Alexander (Thamine Thelma)"/>
    <s v="Thomas"/>
    <x v="1"/>
    <n v="16"/>
    <x v="3"/>
    <x v="1"/>
    <x v="1"/>
    <n v="2625"/>
    <n v="8.5167000000000002"/>
    <m/>
    <x v="2"/>
  </r>
  <r>
    <n v="997"/>
    <x v="0"/>
    <x v="0"/>
    <s v="Johan Martin"/>
    <s v="Holthen"/>
    <x v="0"/>
    <n v="28"/>
    <x v="0"/>
    <x v="0"/>
    <x v="0"/>
    <s v="C 4001"/>
    <n v="22.524999999999999"/>
    <m/>
    <x v="1"/>
  </r>
  <r>
    <n v="998"/>
    <x v="0"/>
    <x v="0"/>
    <s v="Daniel"/>
    <s v="Buckley"/>
    <x v="0"/>
    <n v="21"/>
    <x v="0"/>
    <x v="0"/>
    <x v="0"/>
    <n v="330920"/>
    <n v="7.8208000000000002"/>
    <m/>
    <x v="0"/>
  </r>
  <r>
    <n v="999"/>
    <x v="0"/>
    <x v="0"/>
    <s v="Edward"/>
    <s v="Ryan"/>
    <x v="0"/>
    <s v="NA"/>
    <x v="2"/>
    <x v="0"/>
    <x v="0"/>
    <n v="383162"/>
    <n v="7.75"/>
    <m/>
    <x v="0"/>
  </r>
  <r>
    <n v="1000"/>
    <x v="0"/>
    <x v="0"/>
    <s v="Aaron (Abi Weller)"/>
    <s v="Willer"/>
    <x v="0"/>
    <s v="NA"/>
    <x v="2"/>
    <x v="0"/>
    <x v="0"/>
    <n v="3410"/>
    <n v="8.7125000000000004"/>
    <m/>
    <x v="1"/>
  </r>
  <r>
    <n v="1001"/>
    <x v="0"/>
    <x v="1"/>
    <s v="George"/>
    <s v="Swane"/>
    <x v="0"/>
    <n v="18.5"/>
    <x v="3"/>
    <x v="0"/>
    <x v="0"/>
    <n v="248734"/>
    <n v="13"/>
    <s v="F"/>
    <x v="1"/>
  </r>
  <r>
    <n v="1002"/>
    <x v="0"/>
    <x v="1"/>
    <s v="Samuel Ward"/>
    <s v="Stanton"/>
    <x v="0"/>
    <n v="41"/>
    <x v="1"/>
    <x v="0"/>
    <x v="0"/>
    <n v="237734"/>
    <n v="15.0458"/>
    <m/>
    <x v="2"/>
  </r>
  <r>
    <n v="1003"/>
    <x v="1"/>
    <x v="0"/>
    <s v="Ellen Natalia"/>
    <s v="Shine"/>
    <x v="1"/>
    <s v="NA"/>
    <x v="2"/>
    <x v="0"/>
    <x v="0"/>
    <n v="330968"/>
    <n v="7.7792000000000003"/>
    <m/>
    <x v="0"/>
  </r>
  <r>
    <n v="1004"/>
    <x v="1"/>
    <x v="2"/>
    <s v="Edith Corse"/>
    <s v="Evans"/>
    <x v="1"/>
    <n v="36"/>
    <x v="0"/>
    <x v="0"/>
    <x v="0"/>
    <s v="PC 17531"/>
    <n v="31.679200000000002"/>
    <s v="A29"/>
    <x v="2"/>
  </r>
  <r>
    <n v="1005"/>
    <x v="1"/>
    <x v="0"/>
    <s v="Katherine"/>
    <s v="Buckley"/>
    <x v="1"/>
    <n v="18.5"/>
    <x v="3"/>
    <x v="0"/>
    <x v="0"/>
    <n v="329944"/>
    <n v="7.2832999999999997"/>
    <m/>
    <x v="0"/>
  </r>
  <r>
    <n v="1006"/>
    <x v="1"/>
    <x v="2"/>
    <s v="Isidor (Rosalie Ida Blun)"/>
    <s v="Straus"/>
    <x v="1"/>
    <n v="63"/>
    <x v="2"/>
    <x v="1"/>
    <x v="0"/>
    <s v="PC 17483"/>
    <n v="221.7792"/>
    <s v="C55 C57"/>
    <x v="1"/>
  </r>
  <r>
    <n v="1007"/>
    <x v="0"/>
    <x v="0"/>
    <s v="Demetrios"/>
    <s v="Chronopoulos"/>
    <x v="0"/>
    <n v="18"/>
    <x v="3"/>
    <x v="1"/>
    <x v="0"/>
    <n v="2680"/>
    <n v="14.4542"/>
    <m/>
    <x v="2"/>
  </r>
  <r>
    <n v="1008"/>
    <x v="0"/>
    <x v="0"/>
    <s v="John"/>
    <s v="Thomas"/>
    <x v="0"/>
    <s v="NA"/>
    <x v="2"/>
    <x v="0"/>
    <x v="0"/>
    <n v="2681"/>
    <n v="6.4375"/>
    <m/>
    <x v="2"/>
  </r>
  <r>
    <n v="1009"/>
    <x v="1"/>
    <x v="0"/>
    <s v="Beatrice Irene"/>
    <s v="Sandstrom"/>
    <x v="1"/>
    <n v="1"/>
    <x v="3"/>
    <x v="1"/>
    <x v="1"/>
    <s v="PP 9549"/>
    <n v="16.7"/>
    <s v="G6"/>
    <x v="1"/>
  </r>
  <r>
    <n v="1010"/>
    <x v="0"/>
    <x v="2"/>
    <s v="Thomson"/>
    <s v="Beattie"/>
    <x v="0"/>
    <n v="36"/>
    <x v="0"/>
    <x v="0"/>
    <x v="0"/>
    <n v="13050"/>
    <n v="75.241699999999994"/>
    <s v="C6"/>
    <x v="2"/>
  </r>
  <r>
    <n v="1011"/>
    <x v="1"/>
    <x v="1"/>
    <s v="John Henry (Sara Elizabeth Lawry)"/>
    <s v="Chapman"/>
    <x v="1"/>
    <n v="29"/>
    <x v="0"/>
    <x v="1"/>
    <x v="0"/>
    <s v="SC/AH 29037"/>
    <n v="26"/>
    <m/>
    <x v="1"/>
  </r>
  <r>
    <n v="1012"/>
    <x v="1"/>
    <x v="1"/>
    <s v="Bertha J"/>
    <s v="Watt"/>
    <x v="1"/>
    <n v="12"/>
    <x v="3"/>
    <x v="0"/>
    <x v="0"/>
    <s v="C.A. 33595"/>
    <n v="15.75"/>
    <m/>
    <x v="1"/>
  </r>
  <r>
    <n v="1013"/>
    <x v="0"/>
    <x v="0"/>
    <s v="John"/>
    <s v="Kiernan"/>
    <x v="0"/>
    <s v="NA"/>
    <x v="2"/>
    <x v="1"/>
    <x v="0"/>
    <n v="367227"/>
    <n v="7.75"/>
    <m/>
    <x v="0"/>
  </r>
  <r>
    <n v="1014"/>
    <x v="1"/>
    <x v="2"/>
    <s v="Paul (Emma Mock)"/>
    <s v="Schabert"/>
    <x v="1"/>
    <n v="35"/>
    <x v="0"/>
    <x v="1"/>
    <x v="0"/>
    <n v="13236"/>
    <n v="57.75"/>
    <s v="C28"/>
    <x v="2"/>
  </r>
  <r>
    <n v="1015"/>
    <x v="0"/>
    <x v="0"/>
    <s v="Alfred John"/>
    <s v="Carver"/>
    <x v="0"/>
    <n v="28"/>
    <x v="0"/>
    <x v="0"/>
    <x v="0"/>
    <n v="392095"/>
    <n v="7.25"/>
    <m/>
    <x v="1"/>
  </r>
  <r>
    <n v="1016"/>
    <x v="0"/>
    <x v="0"/>
    <s v="John"/>
    <s v="Kennedy"/>
    <x v="0"/>
    <s v="NA"/>
    <x v="2"/>
    <x v="0"/>
    <x v="0"/>
    <n v="368783"/>
    <n v="7.75"/>
    <m/>
    <x v="0"/>
  </r>
  <r>
    <n v="1017"/>
    <x v="1"/>
    <x v="0"/>
    <s v="Laura Alice"/>
    <s v="Cribb"/>
    <x v="1"/>
    <n v="17"/>
    <x v="3"/>
    <x v="0"/>
    <x v="1"/>
    <n v="371362"/>
    <n v="16.100000000000001"/>
    <m/>
    <x v="1"/>
  </r>
  <r>
    <n v="1018"/>
    <x v="0"/>
    <x v="0"/>
    <s v="Karl Rudolf"/>
    <s v="Brobeck"/>
    <x v="0"/>
    <n v="22"/>
    <x v="0"/>
    <x v="0"/>
    <x v="0"/>
    <n v="350045"/>
    <n v="7.7957999999999998"/>
    <m/>
    <x v="1"/>
  </r>
  <r>
    <n v="1019"/>
    <x v="1"/>
    <x v="0"/>
    <s v="Alicia"/>
    <s v="McCoy"/>
    <x v="1"/>
    <s v="NA"/>
    <x v="2"/>
    <x v="2"/>
    <x v="0"/>
    <n v="367226"/>
    <n v="23.25"/>
    <m/>
    <x v="0"/>
  </r>
  <r>
    <n v="1020"/>
    <x v="0"/>
    <x v="1"/>
    <s v="Solomon"/>
    <s v="Bowenur"/>
    <x v="0"/>
    <n v="42"/>
    <x v="1"/>
    <x v="0"/>
    <x v="0"/>
    <n v="211535"/>
    <n v="13"/>
    <m/>
    <x v="1"/>
  </r>
  <r>
    <n v="1021"/>
    <x v="0"/>
    <x v="0"/>
    <s v="Marius"/>
    <s v="Petersen"/>
    <x v="0"/>
    <n v="24"/>
    <x v="0"/>
    <x v="0"/>
    <x v="0"/>
    <n v="342441"/>
    <n v="8.0500000000000007"/>
    <m/>
    <x v="1"/>
  </r>
  <r>
    <n v="1022"/>
    <x v="0"/>
    <x v="0"/>
    <s v="Henry John"/>
    <s v="Spinner"/>
    <x v="0"/>
    <n v="32"/>
    <x v="0"/>
    <x v="0"/>
    <x v="0"/>
    <s v="STON/OQ. 369943"/>
    <n v="8.0500000000000007"/>
    <m/>
    <x v="1"/>
  </r>
  <r>
    <n v="1023"/>
    <x v="0"/>
    <x v="2"/>
    <s v="Col Archibald IV"/>
    <s v="Gracie"/>
    <x v="0"/>
    <n v="53"/>
    <x v="1"/>
    <x v="0"/>
    <x v="0"/>
    <n v="113780"/>
    <n v="28.5"/>
    <s v="C51"/>
    <x v="2"/>
  </r>
  <r>
    <n v="1024"/>
    <x v="1"/>
    <x v="0"/>
    <s v="Frank (Frances)"/>
    <s v="Lefebre"/>
    <x v="1"/>
    <s v="NA"/>
    <x v="2"/>
    <x v="0"/>
    <x v="4"/>
    <n v="4133"/>
    <n v="25.466699999999999"/>
    <m/>
    <x v="1"/>
  </r>
  <r>
    <n v="1025"/>
    <x v="0"/>
    <x v="0"/>
    <s v="Charles P"/>
    <s v="Thomas"/>
    <x v="0"/>
    <s v="NA"/>
    <x v="2"/>
    <x v="1"/>
    <x v="0"/>
    <n v="2621"/>
    <n v="6.4375"/>
    <m/>
    <x v="2"/>
  </r>
  <r>
    <n v="1026"/>
    <x v="0"/>
    <x v="0"/>
    <s v="Valtcho"/>
    <s v="Dintcheff"/>
    <x v="0"/>
    <n v="43"/>
    <x v="1"/>
    <x v="0"/>
    <x v="0"/>
    <n v="349226"/>
    <n v="7.8958000000000004"/>
    <m/>
    <x v="1"/>
  </r>
  <r>
    <n v="1027"/>
    <x v="0"/>
    <x v="0"/>
    <s v="Carl Robert"/>
    <s v="Carlsson"/>
    <x v="0"/>
    <n v="24"/>
    <x v="0"/>
    <x v="0"/>
    <x v="0"/>
    <n v="350409"/>
    <n v="7.8541999999999996"/>
    <m/>
    <x v="1"/>
  </r>
  <r>
    <n v="1028"/>
    <x v="0"/>
    <x v="0"/>
    <s v="Mapriededer"/>
    <s v="Zakarian"/>
    <x v="0"/>
    <n v="26.5"/>
    <x v="0"/>
    <x v="0"/>
    <x v="0"/>
    <n v="2656"/>
    <n v="7.2249999999999996"/>
    <m/>
    <x v="2"/>
  </r>
  <r>
    <n v="1029"/>
    <x v="0"/>
    <x v="1"/>
    <s v="August"/>
    <s v="Schmidt"/>
    <x v="0"/>
    <n v="26"/>
    <x v="0"/>
    <x v="0"/>
    <x v="0"/>
    <n v="248659"/>
    <n v="13"/>
    <m/>
    <x v="1"/>
  </r>
  <r>
    <n v="1030"/>
    <x v="1"/>
    <x v="0"/>
    <s v="Jennie"/>
    <s v="Drapkin"/>
    <x v="1"/>
    <n v="23"/>
    <x v="0"/>
    <x v="0"/>
    <x v="0"/>
    <s v="SOTON/OQ 392083"/>
    <n v="8.0500000000000007"/>
    <m/>
    <x v="1"/>
  </r>
  <r>
    <n v="1031"/>
    <x v="0"/>
    <x v="0"/>
    <s v="Charles Frederick"/>
    <s v="Goodwin"/>
    <x v="0"/>
    <n v="40"/>
    <x v="1"/>
    <x v="1"/>
    <x v="5"/>
    <s v="CA 2144"/>
    <n v="46.9"/>
    <m/>
    <x v="1"/>
  </r>
  <r>
    <n v="1032"/>
    <x v="1"/>
    <x v="0"/>
    <s v="Jessie Allis"/>
    <s v="Goodwin"/>
    <x v="1"/>
    <n v="10"/>
    <x v="3"/>
    <x v="5"/>
    <x v="3"/>
    <s v="CA 2144"/>
    <n v="46.9"/>
    <m/>
    <x v="1"/>
  </r>
  <r>
    <n v="1033"/>
    <x v="1"/>
    <x v="2"/>
    <s v="Sarah"/>
    <s v="Daniels"/>
    <x v="1"/>
    <n v="33"/>
    <x v="0"/>
    <x v="0"/>
    <x v="0"/>
    <n v="113781"/>
    <n v="151.55000000000001"/>
    <m/>
    <x v="1"/>
  </r>
  <r>
    <n v="1034"/>
    <x v="0"/>
    <x v="2"/>
    <s v="Arthur Larned"/>
    <s v="Ryerson"/>
    <x v="0"/>
    <n v="61"/>
    <x v="2"/>
    <x v="1"/>
    <x v="2"/>
    <s v="PC 17608"/>
    <n v="262.375"/>
    <s v="B57 B59 B63 B66"/>
    <x v="2"/>
  </r>
  <r>
    <n v="1035"/>
    <x v="0"/>
    <x v="1"/>
    <s v="Henry James"/>
    <s v="Beauchamp"/>
    <x v="0"/>
    <n v="28"/>
    <x v="0"/>
    <x v="0"/>
    <x v="0"/>
    <n v="244358"/>
    <n v="26"/>
    <m/>
    <x v="1"/>
  </r>
  <r>
    <n v="1036"/>
    <x v="0"/>
    <x v="2"/>
    <s v="Erik Gustaf (Mr Edward Lingrey)"/>
    <s v="Lindeberg-Lind"/>
    <x v="0"/>
    <n v="42"/>
    <x v="1"/>
    <x v="0"/>
    <x v="0"/>
    <n v="17475"/>
    <n v="26.55"/>
    <m/>
    <x v="1"/>
  </r>
  <r>
    <n v="1037"/>
    <x v="0"/>
    <x v="0"/>
    <s v="Julius"/>
    <s v="Vander Planke"/>
    <x v="0"/>
    <n v="31"/>
    <x v="0"/>
    <x v="3"/>
    <x v="0"/>
    <n v="345763"/>
    <n v="18"/>
    <m/>
    <x v="1"/>
  </r>
  <r>
    <n v="1038"/>
    <x v="0"/>
    <x v="2"/>
    <s v="Herbert Henry"/>
    <s v="Hilliard"/>
    <x v="0"/>
    <s v="NA"/>
    <x v="2"/>
    <x v="0"/>
    <x v="0"/>
    <n v="17463"/>
    <n v="51.862499999999997"/>
    <s v="E46"/>
    <x v="1"/>
  </r>
  <r>
    <n v="1039"/>
    <x v="0"/>
    <x v="0"/>
    <s v="Evan"/>
    <s v="Davies"/>
    <x v="0"/>
    <n v="22"/>
    <x v="0"/>
    <x v="0"/>
    <x v="0"/>
    <s v="SC/A4 23568"/>
    <n v="8.0500000000000007"/>
    <m/>
    <x v="1"/>
  </r>
  <r>
    <n v="1040"/>
    <x v="0"/>
    <x v="2"/>
    <s v="John Bertram"/>
    <s v="Crafton"/>
    <x v="0"/>
    <s v="NA"/>
    <x v="2"/>
    <x v="0"/>
    <x v="0"/>
    <n v="113791"/>
    <n v="26.55"/>
    <m/>
    <x v="1"/>
  </r>
  <r>
    <n v="1041"/>
    <x v="0"/>
    <x v="1"/>
    <s v="Rev William"/>
    <s v="Lahtinen"/>
    <x v="0"/>
    <n v="30"/>
    <x v="0"/>
    <x v="1"/>
    <x v="1"/>
    <n v="250651"/>
    <n v="26"/>
    <m/>
    <x v="1"/>
  </r>
  <r>
    <n v="1042"/>
    <x v="1"/>
    <x v="2"/>
    <s v="Boulton (Olive Potter)"/>
    <s v="Earnshaw"/>
    <x v="1"/>
    <n v="23"/>
    <x v="0"/>
    <x v="0"/>
    <x v="1"/>
    <n v="11767"/>
    <n v="83.158299999999997"/>
    <s v="C54"/>
    <x v="2"/>
  </r>
  <r>
    <n v="1043"/>
    <x v="0"/>
    <x v="0"/>
    <s v="Nicola"/>
    <s v="Matinoff"/>
    <x v="0"/>
    <s v="NA"/>
    <x v="2"/>
    <x v="0"/>
    <x v="0"/>
    <n v="349255"/>
    <n v="7.8958000000000004"/>
    <m/>
    <x v="2"/>
  </r>
  <r>
    <n v="1044"/>
    <x v="0"/>
    <x v="0"/>
    <s v="Thomas"/>
    <s v="Storey"/>
    <x v="0"/>
    <n v="60.5"/>
    <x v="2"/>
    <x v="0"/>
    <x v="0"/>
    <n v="3701"/>
    <n v="0"/>
    <m/>
    <x v="1"/>
  </r>
  <r>
    <n v="1045"/>
    <x v="1"/>
    <x v="0"/>
    <s v="(Hulda Kristina Eugenia Lofqvist)"/>
    <s v="Klasen"/>
    <x v="1"/>
    <n v="36"/>
    <x v="0"/>
    <x v="0"/>
    <x v="3"/>
    <n v="350405"/>
    <n v="12.183299999999999"/>
    <m/>
    <x v="1"/>
  </r>
  <r>
    <n v="1046"/>
    <x v="0"/>
    <x v="0"/>
    <s v="Filip Oscar"/>
    <s v="Asplund"/>
    <x v="0"/>
    <n v="13"/>
    <x v="3"/>
    <x v="4"/>
    <x v="3"/>
    <n v="347077"/>
    <n v="31.387499999999999"/>
    <m/>
    <x v="1"/>
  </r>
  <r>
    <n v="1047"/>
    <x v="0"/>
    <x v="0"/>
    <s v="Joseph"/>
    <s v="Duquemin"/>
    <x v="0"/>
    <n v="24"/>
    <x v="0"/>
    <x v="0"/>
    <x v="0"/>
    <s v="S.O./P.P. 752"/>
    <n v="7.55"/>
    <m/>
    <x v="1"/>
  </r>
  <r>
    <n v="1048"/>
    <x v="1"/>
    <x v="2"/>
    <s v="Ellen"/>
    <s v="Bird"/>
    <x v="1"/>
    <n v="29"/>
    <x v="0"/>
    <x v="0"/>
    <x v="0"/>
    <s v="PC 17483"/>
    <n v="221.7792"/>
    <s v="C97"/>
    <x v="1"/>
  </r>
  <r>
    <n v="1049"/>
    <x v="1"/>
    <x v="0"/>
    <s v="Olga Elida"/>
    <s v="Lundin"/>
    <x v="1"/>
    <n v="23"/>
    <x v="0"/>
    <x v="0"/>
    <x v="0"/>
    <n v="347469"/>
    <n v="7.8541999999999996"/>
    <m/>
    <x v="1"/>
  </r>
  <r>
    <n v="1050"/>
    <x v="0"/>
    <x v="2"/>
    <s v="John James"/>
    <s v="Borebank"/>
    <x v="0"/>
    <n v="42"/>
    <x v="1"/>
    <x v="0"/>
    <x v="0"/>
    <n v="110489"/>
    <n v="26.55"/>
    <s v="D22"/>
    <x v="1"/>
  </r>
  <r>
    <n v="1051"/>
    <x v="1"/>
    <x v="0"/>
    <s v="Benjamin (Edith Nile)"/>
    <s v="Peacock"/>
    <x v="1"/>
    <n v="26"/>
    <x v="0"/>
    <x v="0"/>
    <x v="3"/>
    <s v="SOTON/O.Q. 3101315"/>
    <n v="13.775"/>
    <m/>
    <x v="1"/>
  </r>
  <r>
    <n v="1052"/>
    <x v="1"/>
    <x v="0"/>
    <s v="Julia"/>
    <s v="Smyth"/>
    <x v="1"/>
    <s v="NA"/>
    <x v="2"/>
    <x v="0"/>
    <x v="0"/>
    <n v="335432"/>
    <n v="7.7332999999999998"/>
    <m/>
    <x v="0"/>
  </r>
  <r>
    <n v="1053"/>
    <x v="0"/>
    <x v="0"/>
    <s v="Georges Youssef"/>
    <s v="Touma"/>
    <x v="0"/>
    <n v="7"/>
    <x v="3"/>
    <x v="1"/>
    <x v="1"/>
    <n v="2650"/>
    <n v="15.245799999999999"/>
    <m/>
    <x v="2"/>
  </r>
  <r>
    <n v="1054"/>
    <x v="1"/>
    <x v="1"/>
    <s v="Marion"/>
    <s v="Wright"/>
    <x v="1"/>
    <n v="26"/>
    <x v="0"/>
    <x v="0"/>
    <x v="0"/>
    <n v="220844"/>
    <n v="13.5"/>
    <m/>
    <x v="1"/>
  </r>
  <r>
    <n v="1055"/>
    <x v="0"/>
    <x v="0"/>
    <s v="Ernest"/>
    <s v="Pearce"/>
    <x v="0"/>
    <s v="NA"/>
    <x v="2"/>
    <x v="0"/>
    <x v="0"/>
    <n v="343271"/>
    <n v="7"/>
    <m/>
    <x v="1"/>
  </r>
  <r>
    <n v="1056"/>
    <x v="0"/>
    <x v="1"/>
    <s v="Rev Joseph Maria"/>
    <s v="Peruschitz"/>
    <x v="0"/>
    <n v="41"/>
    <x v="1"/>
    <x v="0"/>
    <x v="0"/>
    <n v="237393"/>
    <n v="13"/>
    <m/>
    <x v="1"/>
  </r>
  <r>
    <n v="1057"/>
    <x v="1"/>
    <x v="0"/>
    <s v="Anton (Luise Heilmann)"/>
    <s v="Kink-Heilmann"/>
    <x v="1"/>
    <n v="26"/>
    <x v="0"/>
    <x v="1"/>
    <x v="1"/>
    <n v="315153"/>
    <n v="22.024999999999999"/>
    <m/>
    <x v="1"/>
  </r>
  <r>
    <n v="1058"/>
    <x v="0"/>
    <x v="2"/>
    <s v="Emil"/>
    <s v="Brandeis"/>
    <x v="0"/>
    <n v="48"/>
    <x v="1"/>
    <x v="0"/>
    <x v="0"/>
    <s v="PC 17591"/>
    <n v="50.495800000000003"/>
    <s v="B10"/>
    <x v="2"/>
  </r>
  <r>
    <n v="1059"/>
    <x v="0"/>
    <x v="0"/>
    <s v="Edward Watson"/>
    <s v="Ford"/>
    <x v="0"/>
    <n v="18"/>
    <x v="3"/>
    <x v="2"/>
    <x v="3"/>
    <s v="W./C. 6608"/>
    <n v="34.375"/>
    <m/>
    <x v="1"/>
  </r>
  <r>
    <n v="1060"/>
    <x v="1"/>
    <x v="2"/>
    <s v="Henry Arthur Jr (Eleanor Genevieve Fosdick)"/>
    <s v="Cassebeer"/>
    <x v="1"/>
    <s v="NA"/>
    <x v="2"/>
    <x v="0"/>
    <x v="0"/>
    <n v="17770"/>
    <n v="27.720800000000001"/>
    <m/>
    <x v="2"/>
  </r>
  <r>
    <n v="1061"/>
    <x v="1"/>
    <x v="0"/>
    <s v="Hilda Maria"/>
    <s v="Hellstrom"/>
    <x v="1"/>
    <n v="22"/>
    <x v="0"/>
    <x v="0"/>
    <x v="0"/>
    <n v="7548"/>
    <n v="8.9625000000000004"/>
    <m/>
    <x v="1"/>
  </r>
  <r>
    <n v="1062"/>
    <x v="0"/>
    <x v="0"/>
    <s v="Simon"/>
    <s v="Lithman"/>
    <x v="0"/>
    <s v="NA"/>
    <x v="2"/>
    <x v="0"/>
    <x v="0"/>
    <s v="S.O./P.P. 251"/>
    <n v="7.55"/>
    <m/>
    <x v="1"/>
  </r>
  <r>
    <n v="1063"/>
    <x v="0"/>
    <x v="0"/>
    <s v="Ortin"/>
    <s v="Zakarian"/>
    <x v="0"/>
    <n v="27"/>
    <x v="0"/>
    <x v="0"/>
    <x v="0"/>
    <n v="2670"/>
    <n v="7.2249999999999996"/>
    <m/>
    <x v="2"/>
  </r>
  <r>
    <n v="1064"/>
    <x v="0"/>
    <x v="0"/>
    <s v="Adolf Fredrik"/>
    <s v="Dyker"/>
    <x v="0"/>
    <n v="23"/>
    <x v="0"/>
    <x v="1"/>
    <x v="0"/>
    <n v="347072"/>
    <n v="13.9"/>
    <m/>
    <x v="1"/>
  </r>
  <r>
    <n v="1065"/>
    <x v="0"/>
    <x v="0"/>
    <s v="Assad"/>
    <s v="Torfa"/>
    <x v="0"/>
    <s v="NA"/>
    <x v="2"/>
    <x v="0"/>
    <x v="0"/>
    <n v="2673"/>
    <n v="7.2291999999999996"/>
    <m/>
    <x v="2"/>
  </r>
  <r>
    <n v="1066"/>
    <x v="0"/>
    <x v="0"/>
    <s v="Carl Oscar Vilhelm Gustafsson"/>
    <s v="Asplund"/>
    <x v="0"/>
    <n v="40"/>
    <x v="1"/>
    <x v="1"/>
    <x v="6"/>
    <n v="347077"/>
    <n v="31.387499999999999"/>
    <m/>
    <x v="1"/>
  </r>
  <r>
    <n v="1067"/>
    <x v="1"/>
    <x v="1"/>
    <s v="Edith Eileen"/>
    <s v="Brown"/>
    <x v="1"/>
    <n v="15"/>
    <x v="3"/>
    <x v="0"/>
    <x v="3"/>
    <n v="29750"/>
    <n v="39"/>
    <m/>
    <x v="1"/>
  </r>
  <r>
    <n v="1068"/>
    <x v="1"/>
    <x v="1"/>
    <s v="Maude"/>
    <s v="Sincock"/>
    <x v="1"/>
    <n v="20"/>
    <x v="0"/>
    <x v="0"/>
    <x v="0"/>
    <s v="C.A. 33112"/>
    <n v="36.75"/>
    <m/>
    <x v="1"/>
  </r>
  <r>
    <n v="1069"/>
    <x v="0"/>
    <x v="2"/>
    <s v="Charles Emil Henry"/>
    <s v="Stengel"/>
    <x v="0"/>
    <n v="54"/>
    <x v="1"/>
    <x v="1"/>
    <x v="0"/>
    <n v="11778"/>
    <n v="55.441699999999997"/>
    <s v="C116"/>
    <x v="2"/>
  </r>
  <r>
    <n v="1070"/>
    <x v="1"/>
    <x v="1"/>
    <s v="Allen Oliver (Nellie E Baumgardner)"/>
    <s v="Becker"/>
    <x v="1"/>
    <n v="36"/>
    <x v="0"/>
    <x v="0"/>
    <x v="2"/>
    <n v="230136"/>
    <n v="39"/>
    <s v="F4"/>
    <x v="1"/>
  </r>
  <r>
    <n v="1071"/>
    <x v="1"/>
    <x v="2"/>
    <s v="Alexander Taylor (Mary Eliza Ingersoll)"/>
    <s v="Compton"/>
    <x v="1"/>
    <n v="64"/>
    <x v="2"/>
    <x v="0"/>
    <x v="3"/>
    <s v="PC 17756"/>
    <n v="83.158299999999997"/>
    <s v="E45"/>
    <x v="2"/>
  </r>
  <r>
    <n v="1072"/>
    <x v="0"/>
    <x v="1"/>
    <s v="James Matthew"/>
    <s v="McCrie"/>
    <x v="0"/>
    <n v="30"/>
    <x v="0"/>
    <x v="0"/>
    <x v="0"/>
    <n v="233478"/>
    <n v="13"/>
    <m/>
    <x v="1"/>
  </r>
  <r>
    <n v="1073"/>
    <x v="0"/>
    <x v="2"/>
    <s v="Alexander Taylor Jr"/>
    <s v="Compton"/>
    <x v="0"/>
    <n v="37"/>
    <x v="0"/>
    <x v="1"/>
    <x v="1"/>
    <s v="PC 17756"/>
    <n v="83.158299999999997"/>
    <s v="E52"/>
    <x v="2"/>
  </r>
  <r>
    <n v="1074"/>
    <x v="1"/>
    <x v="2"/>
    <s v="Daniel Warner (Mary Graham Carmichael Farquarson)"/>
    <s v="Marvin"/>
    <x v="1"/>
    <n v="18"/>
    <x v="3"/>
    <x v="1"/>
    <x v="0"/>
    <n v="113773"/>
    <n v="53.1"/>
    <s v="D30"/>
    <x v="1"/>
  </r>
  <r>
    <n v="1075"/>
    <x v="0"/>
    <x v="0"/>
    <s v="Patrick"/>
    <s v="Lane"/>
    <x v="0"/>
    <s v="NA"/>
    <x v="2"/>
    <x v="0"/>
    <x v="0"/>
    <n v="7935"/>
    <n v="7.75"/>
    <m/>
    <x v="0"/>
  </r>
  <r>
    <n v="1076"/>
    <x v="1"/>
    <x v="2"/>
    <s v="Frederick Charles (Mary Helene Baxter)"/>
    <s v="Douglas"/>
    <x v="1"/>
    <n v="27"/>
    <x v="0"/>
    <x v="1"/>
    <x v="1"/>
    <s v="PC 17558"/>
    <n v="247.52080000000001"/>
    <s v="B58 B60"/>
    <x v="2"/>
  </r>
  <r>
    <n v="1077"/>
    <x v="0"/>
    <x v="1"/>
    <s v="Frank Hubert"/>
    <s v="Maybery"/>
    <x v="0"/>
    <n v="40"/>
    <x v="1"/>
    <x v="0"/>
    <x v="0"/>
    <n v="239059"/>
    <n v="16"/>
    <m/>
    <x v="1"/>
  </r>
  <r>
    <n v="1078"/>
    <x v="1"/>
    <x v="1"/>
    <s v="Alice Frances Louisa"/>
    <s v="Phillips"/>
    <x v="1"/>
    <n v="21"/>
    <x v="0"/>
    <x v="0"/>
    <x v="1"/>
    <s v="S.O./P.P. 2"/>
    <n v="21"/>
    <m/>
    <x v="1"/>
  </r>
  <r>
    <n v="1079"/>
    <x v="0"/>
    <x v="0"/>
    <s v="Joseph"/>
    <s v="Davies"/>
    <x v="0"/>
    <n v="17"/>
    <x v="3"/>
    <x v="2"/>
    <x v="0"/>
    <s v="A/4 48873"/>
    <n v="8.0500000000000007"/>
    <m/>
    <x v="1"/>
  </r>
  <r>
    <n v="1080"/>
    <x v="1"/>
    <x v="0"/>
    <s v="Ada"/>
    <s v="Sage"/>
    <x v="1"/>
    <s v="NA"/>
    <x v="2"/>
    <x v="6"/>
    <x v="3"/>
    <s v="CA. 2343"/>
    <n v="69.55"/>
    <m/>
    <x v="1"/>
  </r>
  <r>
    <n v="1081"/>
    <x v="0"/>
    <x v="1"/>
    <s v="James"/>
    <s v="Veal"/>
    <x v="0"/>
    <n v="40"/>
    <x v="1"/>
    <x v="0"/>
    <x v="0"/>
    <n v="28221"/>
    <n v="13"/>
    <m/>
    <x v="1"/>
  </r>
  <r>
    <n v="1082"/>
    <x v="0"/>
    <x v="1"/>
    <s v="William A"/>
    <s v="Angle"/>
    <x v="0"/>
    <n v="34"/>
    <x v="0"/>
    <x v="1"/>
    <x v="0"/>
    <n v="226875"/>
    <n v="26"/>
    <m/>
    <x v="1"/>
  </r>
  <r>
    <n v="1083"/>
    <x v="0"/>
    <x v="2"/>
    <s v="Abraham L"/>
    <s v="Salomon"/>
    <x v="0"/>
    <s v="NA"/>
    <x v="2"/>
    <x v="0"/>
    <x v="0"/>
    <n v="111163"/>
    <n v="26"/>
    <m/>
    <x v="1"/>
  </r>
  <r>
    <n v="1084"/>
    <x v="0"/>
    <x v="0"/>
    <s v="Walter John"/>
    <s v="van Billiard"/>
    <x v="0"/>
    <n v="11.5"/>
    <x v="3"/>
    <x v="1"/>
    <x v="1"/>
    <s v="A/5. 851"/>
    <n v="14.5"/>
    <m/>
    <x v="1"/>
  </r>
  <r>
    <n v="1085"/>
    <x v="0"/>
    <x v="1"/>
    <s v="John"/>
    <s v="Lingane"/>
    <x v="0"/>
    <n v="61"/>
    <x v="2"/>
    <x v="0"/>
    <x v="0"/>
    <n v="235509"/>
    <n v="12.35"/>
    <m/>
    <x v="0"/>
  </r>
  <r>
    <n v="1086"/>
    <x v="0"/>
    <x v="1"/>
    <s v="Marshall Brines"/>
    <s v="Drew"/>
    <x v="0"/>
    <n v="8"/>
    <x v="3"/>
    <x v="0"/>
    <x v="3"/>
    <n v="28220"/>
    <n v="32.5"/>
    <m/>
    <x v="1"/>
  </r>
  <r>
    <n v="1087"/>
    <x v="0"/>
    <x v="0"/>
    <s v="Julius Konrad Eugen"/>
    <s v="Karlsson"/>
    <x v="0"/>
    <n v="33"/>
    <x v="0"/>
    <x v="0"/>
    <x v="0"/>
    <n v="347465"/>
    <n v="7.8541999999999996"/>
    <m/>
    <x v="1"/>
  </r>
  <r>
    <n v="1088"/>
    <x v="0"/>
    <x v="2"/>
    <s v="Robert Douglas"/>
    <s v="Spedden"/>
    <x v="0"/>
    <n v="6"/>
    <x v="3"/>
    <x v="0"/>
    <x v="3"/>
    <n v="16966"/>
    <n v="134.5"/>
    <s v="E34"/>
    <x v="2"/>
  </r>
  <r>
    <n v="1089"/>
    <x v="1"/>
    <x v="0"/>
    <s v="Berta Olivia"/>
    <s v="Nilsson"/>
    <x v="1"/>
    <n v="18"/>
    <x v="3"/>
    <x v="0"/>
    <x v="0"/>
    <n v="347066"/>
    <n v="7.7750000000000004"/>
    <m/>
    <x v="1"/>
  </r>
  <r>
    <n v="1090"/>
    <x v="0"/>
    <x v="1"/>
    <s v="Charles Robert"/>
    <s v="Baimbrigge"/>
    <x v="0"/>
    <n v="23"/>
    <x v="0"/>
    <x v="0"/>
    <x v="0"/>
    <s v="C.A. 31030"/>
    <n v="10.5"/>
    <m/>
    <x v="1"/>
  </r>
  <r>
    <n v="1091"/>
    <x v="1"/>
    <x v="0"/>
    <s v="(Lena Jacobsen Solvang)"/>
    <s v="Rasmussen"/>
    <x v="1"/>
    <s v="NA"/>
    <x v="2"/>
    <x v="0"/>
    <x v="0"/>
    <n v="65305"/>
    <n v="8.1125000000000007"/>
    <m/>
    <x v="1"/>
  </r>
  <r>
    <n v="1092"/>
    <x v="1"/>
    <x v="0"/>
    <s v="Nora"/>
    <s v="Murphy"/>
    <x v="1"/>
    <s v="NA"/>
    <x v="2"/>
    <x v="0"/>
    <x v="0"/>
    <n v="36568"/>
    <n v="15.5"/>
    <m/>
    <x v="0"/>
  </r>
  <r>
    <n v="1093"/>
    <x v="0"/>
    <x v="0"/>
    <s v="Gilbert Sigvard Emanuel"/>
    <s v="Danbom"/>
    <x v="0"/>
    <n v="0.33"/>
    <x v="3"/>
    <x v="0"/>
    <x v="3"/>
    <n v="347080"/>
    <n v="14.4"/>
    <m/>
    <x v="1"/>
  </r>
  <r>
    <n v="1094"/>
    <x v="0"/>
    <x v="2"/>
    <s v="Col John Jacob"/>
    <s v="Astor"/>
    <x v="0"/>
    <n v="47"/>
    <x v="1"/>
    <x v="1"/>
    <x v="0"/>
    <s v="PC 17757"/>
    <n v="227.52500000000001"/>
    <s v="C62 C64"/>
    <x v="2"/>
  </r>
  <r>
    <n v="1095"/>
    <x v="1"/>
    <x v="1"/>
    <s v="Winifred Vera"/>
    <s v="Quick"/>
    <x v="1"/>
    <n v="8"/>
    <x v="3"/>
    <x v="1"/>
    <x v="1"/>
    <n v="26360"/>
    <n v="26"/>
    <m/>
    <x v="1"/>
  </r>
  <r>
    <n v="1096"/>
    <x v="0"/>
    <x v="1"/>
    <s v="Frank Thomas"/>
    <s v="Andrew"/>
    <x v="0"/>
    <n v="25"/>
    <x v="0"/>
    <x v="0"/>
    <x v="0"/>
    <s v="C.A. 34050"/>
    <n v="10.5"/>
    <m/>
    <x v="1"/>
  </r>
  <r>
    <n v="1097"/>
    <x v="0"/>
    <x v="2"/>
    <s v="Alfred Fernand"/>
    <s v="Omont"/>
    <x v="0"/>
    <s v="NA"/>
    <x v="2"/>
    <x v="0"/>
    <x v="0"/>
    <s v="F.C. 12998"/>
    <n v="25.741700000000002"/>
    <m/>
    <x v="2"/>
  </r>
  <r>
    <n v="1098"/>
    <x v="1"/>
    <x v="0"/>
    <s v="Katherine"/>
    <s v="McGowan"/>
    <x v="1"/>
    <n v="35"/>
    <x v="0"/>
    <x v="0"/>
    <x v="0"/>
    <n v="9232"/>
    <n v="7.75"/>
    <m/>
    <x v="0"/>
  </r>
  <r>
    <n v="1099"/>
    <x v="0"/>
    <x v="1"/>
    <s v="Sidney C Stuart"/>
    <s v="Collett"/>
    <x v="0"/>
    <n v="24"/>
    <x v="0"/>
    <x v="0"/>
    <x v="0"/>
    <n v="28034"/>
    <n v="10.5"/>
    <m/>
    <x v="1"/>
  </r>
  <r>
    <n v="1100"/>
    <x v="1"/>
    <x v="2"/>
    <s v="Edith Louise"/>
    <s v="Rosenbaum"/>
    <x v="1"/>
    <n v="33"/>
    <x v="0"/>
    <x v="0"/>
    <x v="0"/>
    <s v="PC 17613"/>
    <n v="27.720800000000001"/>
    <s v="A11"/>
    <x v="2"/>
  </r>
  <r>
    <n v="1101"/>
    <x v="0"/>
    <x v="0"/>
    <s v="Redjo"/>
    <s v="Delalic"/>
    <x v="0"/>
    <n v="25"/>
    <x v="0"/>
    <x v="0"/>
    <x v="0"/>
    <n v="349250"/>
    <n v="7.8958000000000004"/>
    <m/>
    <x v="1"/>
  </r>
  <r>
    <n v="1102"/>
    <x v="0"/>
    <x v="0"/>
    <s v="Albert Karvin"/>
    <s v="Andersen"/>
    <x v="0"/>
    <n v="32"/>
    <x v="0"/>
    <x v="0"/>
    <x v="0"/>
    <s v="C 4001"/>
    <n v="22.524999999999999"/>
    <m/>
    <x v="1"/>
  </r>
  <r>
    <n v="1103"/>
    <x v="0"/>
    <x v="0"/>
    <s v="Luigi"/>
    <s v="Finoli"/>
    <x v="0"/>
    <s v="NA"/>
    <x v="2"/>
    <x v="0"/>
    <x v="0"/>
    <s v="SOTON/O.Q. 3101308"/>
    <n v="7.05"/>
    <m/>
    <x v="1"/>
  </r>
  <r>
    <n v="1104"/>
    <x v="0"/>
    <x v="1"/>
    <s v="Percy William"/>
    <s v="Deacon"/>
    <x v="0"/>
    <n v="17"/>
    <x v="3"/>
    <x v="0"/>
    <x v="0"/>
    <s v="S.O.C. 14879"/>
    <n v="73.5"/>
    <m/>
    <x v="1"/>
  </r>
  <r>
    <n v="1105"/>
    <x v="1"/>
    <x v="1"/>
    <s v="Benjamin (Ellen Truelove Arman)"/>
    <s v="Howard"/>
    <x v="1"/>
    <n v="60"/>
    <x v="2"/>
    <x v="1"/>
    <x v="0"/>
    <n v="24065"/>
    <n v="26"/>
    <m/>
    <x v="1"/>
  </r>
  <r>
    <n v="1106"/>
    <x v="1"/>
    <x v="0"/>
    <s v="Ida Augusta Margareta"/>
    <s v="Andersson"/>
    <x v="1"/>
    <n v="38"/>
    <x v="0"/>
    <x v="4"/>
    <x v="3"/>
    <n v="347091"/>
    <n v="7.7750000000000004"/>
    <m/>
    <x v="1"/>
  </r>
  <r>
    <n v="1107"/>
    <x v="0"/>
    <x v="2"/>
    <s v="Christopher"/>
    <s v="Head"/>
    <x v="0"/>
    <n v="42"/>
    <x v="1"/>
    <x v="0"/>
    <x v="0"/>
    <n v="113038"/>
    <n v="42.5"/>
    <s v="B11"/>
    <x v="1"/>
  </r>
  <r>
    <n v="1108"/>
    <x v="1"/>
    <x v="0"/>
    <s v="Bridget Delia"/>
    <s v="Mahon"/>
    <x v="1"/>
    <s v="NA"/>
    <x v="2"/>
    <x v="0"/>
    <x v="0"/>
    <n v="330924"/>
    <n v="7.8792"/>
    <m/>
    <x v="0"/>
  </r>
  <r>
    <n v="1109"/>
    <x v="0"/>
    <x v="2"/>
    <s v="George Dennick"/>
    <s v="Wick"/>
    <x v="0"/>
    <n v="57"/>
    <x v="1"/>
    <x v="1"/>
    <x v="1"/>
    <n v="36928"/>
    <n v="164.86670000000001"/>
    <m/>
    <x v="1"/>
  </r>
  <r>
    <n v="1110"/>
    <x v="1"/>
    <x v="2"/>
    <s v="George Dunton (Eleanor Elkins)"/>
    <s v="Widener"/>
    <x v="1"/>
    <n v="50"/>
    <x v="1"/>
    <x v="1"/>
    <x v="1"/>
    <n v="113503"/>
    <n v="211.5"/>
    <s v="C80"/>
    <x v="2"/>
  </r>
  <r>
    <n v="1111"/>
    <x v="0"/>
    <x v="0"/>
    <s v="Alexander Morrison"/>
    <s v="Thomson"/>
    <x v="0"/>
    <s v="NA"/>
    <x v="2"/>
    <x v="0"/>
    <x v="0"/>
    <n v="32302"/>
    <n v="8.0500000000000007"/>
    <m/>
    <x v="1"/>
  </r>
  <r>
    <n v="1112"/>
    <x v="1"/>
    <x v="1"/>
    <s v="Florentina"/>
    <s v="Duran y More"/>
    <x v="1"/>
    <n v="30"/>
    <x v="0"/>
    <x v="1"/>
    <x v="0"/>
    <s v="SC/PARIS 2148"/>
    <n v="13.8583"/>
    <m/>
    <x v="2"/>
  </r>
  <r>
    <n v="1113"/>
    <x v="0"/>
    <x v="0"/>
    <s v="Harold J"/>
    <s v="Reynolds"/>
    <x v="0"/>
    <n v="21"/>
    <x v="0"/>
    <x v="0"/>
    <x v="0"/>
    <n v="342684"/>
    <n v="8.0500000000000007"/>
    <m/>
    <x v="1"/>
  </r>
  <r>
    <n v="1114"/>
    <x v="1"/>
    <x v="1"/>
    <s v="(Selena Rogers)"/>
    <s v="Cook"/>
    <x v="1"/>
    <n v="22"/>
    <x v="0"/>
    <x v="0"/>
    <x v="0"/>
    <s v="W./C. 14266"/>
    <n v="10.5"/>
    <s v="F33"/>
    <x v="1"/>
  </r>
  <r>
    <n v="1115"/>
    <x v="0"/>
    <x v="0"/>
    <s v="Einar Gervasius"/>
    <s v="Karlsson"/>
    <x v="0"/>
    <n v="21"/>
    <x v="0"/>
    <x v="0"/>
    <x v="0"/>
    <n v="350053"/>
    <n v="7.7957999999999998"/>
    <m/>
    <x v="1"/>
  </r>
  <r>
    <n v="1116"/>
    <x v="1"/>
    <x v="2"/>
    <s v="Edward (Helen Churchill Hungerford)"/>
    <s v="Candee"/>
    <x v="1"/>
    <n v="53"/>
    <x v="1"/>
    <x v="0"/>
    <x v="0"/>
    <s v="PC 17606"/>
    <n v="27.445799999999998"/>
    <m/>
    <x v="2"/>
  </r>
  <r>
    <n v="1117"/>
    <x v="1"/>
    <x v="0"/>
    <s v="George (Omine Amenia Alexander)"/>
    <s v="Moubarek"/>
    <x v="1"/>
    <s v="NA"/>
    <x v="2"/>
    <x v="0"/>
    <x v="3"/>
    <n v="2661"/>
    <n v="15.245799999999999"/>
    <m/>
    <x v="2"/>
  </r>
  <r>
    <n v="1118"/>
    <x v="0"/>
    <x v="0"/>
    <s v="Johan Charles"/>
    <s v="Asplund"/>
    <x v="0"/>
    <n v="23"/>
    <x v="0"/>
    <x v="0"/>
    <x v="0"/>
    <n v="350054"/>
    <n v="7.7957999999999998"/>
    <m/>
    <x v="1"/>
  </r>
  <r>
    <n v="1119"/>
    <x v="1"/>
    <x v="0"/>
    <s v="Bridget"/>
    <s v="McNeill"/>
    <x v="1"/>
    <s v="NA"/>
    <x v="2"/>
    <x v="0"/>
    <x v="0"/>
    <n v="370368"/>
    <n v="7.75"/>
    <m/>
    <x v="0"/>
  </r>
  <r>
    <n v="1120"/>
    <x v="0"/>
    <x v="0"/>
    <s v="Thomas James"/>
    <s v="Everett"/>
    <x v="0"/>
    <n v="40.5"/>
    <x v="1"/>
    <x v="0"/>
    <x v="0"/>
    <s v="C.A. 6212"/>
    <n v="15.1"/>
    <m/>
    <x v="1"/>
  </r>
  <r>
    <n v="1121"/>
    <x v="0"/>
    <x v="1"/>
    <s v="Samuel James Metcalfe"/>
    <s v="Hocking"/>
    <x v="0"/>
    <n v="36"/>
    <x v="0"/>
    <x v="0"/>
    <x v="0"/>
    <n v="242963"/>
    <n v="13"/>
    <m/>
    <x v="1"/>
  </r>
  <r>
    <n v="1122"/>
    <x v="0"/>
    <x v="1"/>
    <s v="George Frederick"/>
    <s v="Sweet"/>
    <x v="0"/>
    <n v="14"/>
    <x v="3"/>
    <x v="0"/>
    <x v="0"/>
    <n v="220845"/>
    <n v="65"/>
    <m/>
    <x v="1"/>
  </r>
  <r>
    <n v="1123"/>
    <x v="1"/>
    <x v="2"/>
    <s v="Constance"/>
    <s v="Willard"/>
    <x v="1"/>
    <n v="21"/>
    <x v="0"/>
    <x v="0"/>
    <x v="0"/>
    <n v="113795"/>
    <n v="26.55"/>
    <m/>
    <x v="1"/>
  </r>
  <r>
    <n v="1124"/>
    <x v="0"/>
    <x v="0"/>
    <s v="Karl Johan"/>
    <s v="Wiklund"/>
    <x v="0"/>
    <n v="21"/>
    <x v="0"/>
    <x v="1"/>
    <x v="0"/>
    <n v="3101266"/>
    <n v="6.4958"/>
    <m/>
    <x v="1"/>
  </r>
  <r>
    <n v="1125"/>
    <x v="0"/>
    <x v="0"/>
    <s v="Michael"/>
    <s v="Linehan"/>
    <x v="0"/>
    <s v="NA"/>
    <x v="2"/>
    <x v="0"/>
    <x v="0"/>
    <n v="330971"/>
    <n v="7.8792"/>
    <m/>
    <x v="0"/>
  </r>
  <r>
    <n v="1126"/>
    <x v="0"/>
    <x v="2"/>
    <s v="John Bradley"/>
    <s v="Cumings"/>
    <x v="0"/>
    <n v="39"/>
    <x v="0"/>
    <x v="1"/>
    <x v="0"/>
    <s v="PC 17599"/>
    <n v="71.283299999999997"/>
    <s v="C85"/>
    <x v="2"/>
  </r>
  <r>
    <n v="1127"/>
    <x v="0"/>
    <x v="0"/>
    <s v="Olof Edvin"/>
    <s v="Vendel"/>
    <x v="0"/>
    <n v="20"/>
    <x v="0"/>
    <x v="0"/>
    <x v="0"/>
    <n v="350416"/>
    <n v="7.8541999999999996"/>
    <m/>
    <x v="1"/>
  </r>
  <r>
    <n v="1128"/>
    <x v="0"/>
    <x v="2"/>
    <s v="Frank Manley"/>
    <s v="Warren"/>
    <x v="0"/>
    <n v="64"/>
    <x v="2"/>
    <x v="1"/>
    <x v="0"/>
    <n v="110813"/>
    <n v="75.25"/>
    <s v="D37"/>
    <x v="2"/>
  </r>
  <r>
    <n v="1129"/>
    <x v="0"/>
    <x v="0"/>
    <s v="Raffull"/>
    <s v="Baccos"/>
    <x v="0"/>
    <n v="20"/>
    <x v="0"/>
    <x v="0"/>
    <x v="0"/>
    <n v="2679"/>
    <n v="7.2249999999999996"/>
    <m/>
    <x v="2"/>
  </r>
  <r>
    <n v="1130"/>
    <x v="1"/>
    <x v="1"/>
    <s v="Marta"/>
    <s v="Hiltunen"/>
    <x v="1"/>
    <n v="18"/>
    <x v="3"/>
    <x v="1"/>
    <x v="1"/>
    <n v="250650"/>
    <n v="13"/>
    <m/>
    <x v="1"/>
  </r>
  <r>
    <n v="1131"/>
    <x v="1"/>
    <x v="2"/>
    <s v="Walter Donald (Mahala Dutton)"/>
    <s v="Douglas"/>
    <x v="1"/>
    <n v="48"/>
    <x v="1"/>
    <x v="1"/>
    <x v="0"/>
    <s v="PC 17761"/>
    <n v="106.425"/>
    <s v="C86"/>
    <x v="2"/>
  </r>
  <r>
    <n v="1132"/>
    <x v="1"/>
    <x v="2"/>
    <s v="Carl Johan (Sigrid Posse)"/>
    <s v="Lindstrom"/>
    <x v="1"/>
    <n v="55"/>
    <x v="1"/>
    <x v="0"/>
    <x v="0"/>
    <n v="112377"/>
    <n v="27.720800000000001"/>
    <m/>
    <x v="2"/>
  </r>
  <r>
    <n v="1133"/>
    <x v="1"/>
    <x v="1"/>
    <s v="(Alice Frances)"/>
    <s v="Christy"/>
    <x v="1"/>
    <n v="45"/>
    <x v="1"/>
    <x v="0"/>
    <x v="3"/>
    <n v="237789"/>
    <n v="30"/>
    <m/>
    <x v="1"/>
  </r>
  <r>
    <n v="1134"/>
    <x v="0"/>
    <x v="2"/>
    <s v="Frederic Oakley"/>
    <s v="Spedden"/>
    <x v="0"/>
    <n v="45"/>
    <x v="1"/>
    <x v="1"/>
    <x v="1"/>
    <n v="16966"/>
    <n v="134.5"/>
    <s v="E34"/>
    <x v="2"/>
  </r>
  <r>
    <n v="1135"/>
    <x v="0"/>
    <x v="0"/>
    <s v="Abraham"/>
    <s v="Hyman"/>
    <x v="0"/>
    <s v="NA"/>
    <x v="2"/>
    <x v="0"/>
    <x v="0"/>
    <n v="3470"/>
    <n v="7.8875000000000002"/>
    <m/>
    <x v="1"/>
  </r>
  <r>
    <n v="1136"/>
    <x v="0"/>
    <x v="0"/>
    <s v="William Arthur Willie"/>
    <s v="Johnston"/>
    <x v="0"/>
    <s v="NA"/>
    <x v="2"/>
    <x v="1"/>
    <x v="3"/>
    <s v="W./C. 6607"/>
    <n v="23.45"/>
    <m/>
    <x v="1"/>
  </r>
  <r>
    <n v="1137"/>
    <x v="0"/>
    <x v="2"/>
    <s v="Frederick R"/>
    <s v="Kenyon"/>
    <x v="0"/>
    <n v="41"/>
    <x v="1"/>
    <x v="1"/>
    <x v="0"/>
    <n v="17464"/>
    <n v="51.862499999999997"/>
    <s v="D21"/>
    <x v="1"/>
  </r>
  <r>
    <n v="1138"/>
    <x v="1"/>
    <x v="1"/>
    <s v="J Frank (Claire Bennett)"/>
    <s v="Karnes"/>
    <x v="1"/>
    <n v="22"/>
    <x v="0"/>
    <x v="0"/>
    <x v="0"/>
    <s v="F.C.C. 13534"/>
    <n v="21"/>
    <m/>
    <x v="1"/>
  </r>
  <r>
    <n v="1139"/>
    <x v="0"/>
    <x v="1"/>
    <s v="James Vivian"/>
    <s v="Drew"/>
    <x v="0"/>
    <n v="42"/>
    <x v="1"/>
    <x v="1"/>
    <x v="1"/>
    <n v="28220"/>
    <n v="32.5"/>
    <m/>
    <x v="1"/>
  </r>
  <r>
    <n v="1140"/>
    <x v="1"/>
    <x v="1"/>
    <s v="Stephen (Annie Margaret Hill)"/>
    <s v="Hold"/>
    <x v="1"/>
    <n v="29"/>
    <x v="0"/>
    <x v="1"/>
    <x v="0"/>
    <n v="26707"/>
    <n v="26"/>
    <m/>
    <x v="1"/>
  </r>
  <r>
    <n v="1141"/>
    <x v="1"/>
    <x v="0"/>
    <s v="Betros (Zahie Maria Elias)"/>
    <s v="Khalil"/>
    <x v="1"/>
    <s v="NA"/>
    <x v="2"/>
    <x v="1"/>
    <x v="0"/>
    <n v="2660"/>
    <n v="14.4542"/>
    <m/>
    <x v="2"/>
  </r>
  <r>
    <n v="1142"/>
    <x v="1"/>
    <x v="1"/>
    <s v="Barbara J"/>
    <s v="West"/>
    <x v="1"/>
    <n v="0.92"/>
    <x v="3"/>
    <x v="1"/>
    <x v="3"/>
    <s v="C.A. 34651"/>
    <n v="27.75"/>
    <m/>
    <x v="1"/>
  </r>
  <r>
    <n v="1143"/>
    <x v="0"/>
    <x v="0"/>
    <s v="Abraham August Johannes"/>
    <s v="Abrahamsson"/>
    <x v="0"/>
    <n v="20"/>
    <x v="0"/>
    <x v="0"/>
    <x v="0"/>
    <s v="SOTON/O2 3101284"/>
    <n v="7.9249999999999998"/>
    <m/>
    <x v="1"/>
  </r>
  <r>
    <n v="1144"/>
    <x v="0"/>
    <x v="2"/>
    <s v="Walter Miller"/>
    <s v="Clark"/>
    <x v="0"/>
    <n v="27"/>
    <x v="0"/>
    <x v="1"/>
    <x v="0"/>
    <n v="13508"/>
    <n v="136.7792"/>
    <s v="C89"/>
    <x v="2"/>
  </r>
  <r>
    <n v="1145"/>
    <x v="0"/>
    <x v="0"/>
    <s v="Karl Johan"/>
    <s v="Salander"/>
    <x v="0"/>
    <n v="24"/>
    <x v="0"/>
    <x v="0"/>
    <x v="0"/>
    <n v="7266"/>
    <n v="9.3249999999999993"/>
    <m/>
    <x v="1"/>
  </r>
  <r>
    <n v="1146"/>
    <x v="0"/>
    <x v="0"/>
    <s v="Linhart"/>
    <s v="Wenzel"/>
    <x v="0"/>
    <n v="32.5"/>
    <x v="0"/>
    <x v="0"/>
    <x v="0"/>
    <n v="345775"/>
    <n v="9.5"/>
    <m/>
    <x v="1"/>
  </r>
  <r>
    <n v="1147"/>
    <x v="0"/>
    <x v="0"/>
    <s v="George William"/>
    <s v="MacKay"/>
    <x v="0"/>
    <s v="NA"/>
    <x v="2"/>
    <x v="0"/>
    <x v="0"/>
    <s v="C.A. 42795"/>
    <n v="7.55"/>
    <m/>
    <x v="1"/>
  </r>
  <r>
    <n v="1148"/>
    <x v="0"/>
    <x v="0"/>
    <s v="John"/>
    <s v="Mahon"/>
    <x v="0"/>
    <s v="NA"/>
    <x v="2"/>
    <x v="0"/>
    <x v="0"/>
    <s v="AQ/4 3130"/>
    <n v="7.75"/>
    <m/>
    <x v="0"/>
  </r>
  <r>
    <n v="1149"/>
    <x v="0"/>
    <x v="0"/>
    <s v="Samuel"/>
    <s v="Niklasson"/>
    <x v="0"/>
    <n v="28"/>
    <x v="0"/>
    <x v="0"/>
    <x v="0"/>
    <n v="363611"/>
    <n v="8.0500000000000007"/>
    <m/>
    <x v="1"/>
  </r>
  <r>
    <n v="1150"/>
    <x v="1"/>
    <x v="1"/>
    <s v="Lilian W"/>
    <s v="Bentham"/>
    <x v="1"/>
    <n v="19"/>
    <x v="3"/>
    <x v="0"/>
    <x v="0"/>
    <n v="28404"/>
    <n v="13"/>
    <m/>
    <x v="1"/>
  </r>
  <r>
    <n v="1151"/>
    <x v="0"/>
    <x v="0"/>
    <s v="Karl Albert"/>
    <s v="Midtsjo"/>
    <x v="0"/>
    <n v="21"/>
    <x v="0"/>
    <x v="0"/>
    <x v="0"/>
    <n v="345501"/>
    <n v="7.7750000000000004"/>
    <m/>
    <x v="1"/>
  </r>
  <r>
    <n v="1152"/>
    <x v="0"/>
    <x v="0"/>
    <s v="Guillaume Joseph"/>
    <s v="de Messemaeker"/>
    <x v="0"/>
    <n v="36.5"/>
    <x v="0"/>
    <x v="1"/>
    <x v="0"/>
    <n v="345572"/>
    <n v="17.399999999999999"/>
    <m/>
    <x v="1"/>
  </r>
  <r>
    <n v="1153"/>
    <x v="0"/>
    <x v="0"/>
    <s v="August Ferdinand"/>
    <s v="Nilsson"/>
    <x v="0"/>
    <n v="21"/>
    <x v="0"/>
    <x v="0"/>
    <x v="0"/>
    <n v="350410"/>
    <n v="7.8541999999999996"/>
    <m/>
    <x v="1"/>
  </r>
  <r>
    <n v="1154"/>
    <x v="1"/>
    <x v="1"/>
    <s v="Arthur Henry (Addie Dart Trevaskis)"/>
    <s v="Wells"/>
    <x v="1"/>
    <n v="29"/>
    <x v="0"/>
    <x v="0"/>
    <x v="3"/>
    <n v="29103"/>
    <n v="23"/>
    <m/>
    <x v="1"/>
  </r>
  <r>
    <n v="1155"/>
    <x v="1"/>
    <x v="0"/>
    <s v="Gertrud Emilia"/>
    <s v="Klasen"/>
    <x v="1"/>
    <n v="1"/>
    <x v="3"/>
    <x v="1"/>
    <x v="1"/>
    <n v="350405"/>
    <n v="12.183299999999999"/>
    <m/>
    <x v="1"/>
  </r>
  <r>
    <n v="1156"/>
    <x v="0"/>
    <x v="1"/>
    <s v="Emilio Ilario Giuseppe"/>
    <s v="Portaluppi"/>
    <x v="0"/>
    <n v="30"/>
    <x v="0"/>
    <x v="0"/>
    <x v="0"/>
    <s v="C.A. 34644"/>
    <n v="12.737500000000001"/>
    <m/>
    <x v="2"/>
  </r>
  <r>
    <n v="1157"/>
    <x v="0"/>
    <x v="0"/>
    <s v="Stanko"/>
    <s v="Lyntakoff"/>
    <x v="0"/>
    <s v="NA"/>
    <x v="2"/>
    <x v="0"/>
    <x v="0"/>
    <n v="349235"/>
    <n v="7.8958000000000004"/>
    <m/>
    <x v="1"/>
  </r>
  <r>
    <n v="1158"/>
    <x v="0"/>
    <x v="2"/>
    <s v="Roderick Robert Crispin"/>
    <s v="Chisholm"/>
    <x v="0"/>
    <s v="NA"/>
    <x v="2"/>
    <x v="0"/>
    <x v="0"/>
    <n v="112051"/>
    <n v="0"/>
    <m/>
    <x v="1"/>
  </r>
  <r>
    <n v="1159"/>
    <x v="0"/>
    <x v="0"/>
    <s v="Charles William"/>
    <s v="Warren"/>
    <x v="0"/>
    <s v="NA"/>
    <x v="2"/>
    <x v="0"/>
    <x v="0"/>
    <s v="C.A. 49867"/>
    <n v="7.55"/>
    <m/>
    <x v="1"/>
  </r>
  <r>
    <n v="1160"/>
    <x v="1"/>
    <x v="0"/>
    <s v="May Elizabeth"/>
    <s v="Howard"/>
    <x v="1"/>
    <s v="NA"/>
    <x v="2"/>
    <x v="0"/>
    <x v="0"/>
    <s v="A. 2. 39186"/>
    <n v="8.0500000000000007"/>
    <m/>
    <x v="1"/>
  </r>
  <r>
    <n v="1161"/>
    <x v="0"/>
    <x v="0"/>
    <s v="Mate"/>
    <s v="Pokrnic"/>
    <x v="0"/>
    <n v="17"/>
    <x v="3"/>
    <x v="0"/>
    <x v="0"/>
    <n v="315095"/>
    <n v="8.6624999999999996"/>
    <m/>
    <x v="1"/>
  </r>
  <r>
    <n v="1162"/>
    <x v="0"/>
    <x v="2"/>
    <s v="Thomas Francis"/>
    <s v="McCaffry"/>
    <x v="0"/>
    <n v="46"/>
    <x v="1"/>
    <x v="0"/>
    <x v="0"/>
    <n v="13050"/>
    <n v="75.241699999999994"/>
    <s v="C6"/>
    <x v="2"/>
  </r>
  <r>
    <n v="1163"/>
    <x v="0"/>
    <x v="0"/>
    <s v="Patrick"/>
    <s v="Fox"/>
    <x v="0"/>
    <s v="NA"/>
    <x v="2"/>
    <x v="0"/>
    <x v="0"/>
    <n v="368573"/>
    <n v="7.75"/>
    <m/>
    <x v="0"/>
  </r>
  <r>
    <n v="1164"/>
    <x v="1"/>
    <x v="2"/>
    <s v="Walter Miller (Virginia McDowell)"/>
    <s v="Clark"/>
    <x v="1"/>
    <n v="26"/>
    <x v="0"/>
    <x v="1"/>
    <x v="0"/>
    <n v="13508"/>
    <n v="136.7792"/>
    <s v="C89"/>
    <x v="2"/>
  </r>
  <r>
    <n v="1165"/>
    <x v="1"/>
    <x v="0"/>
    <s v="Mary"/>
    <s v="Lennon"/>
    <x v="1"/>
    <s v="NA"/>
    <x v="2"/>
    <x v="1"/>
    <x v="0"/>
    <n v="370371"/>
    <n v="15.5"/>
    <m/>
    <x v="0"/>
  </r>
  <r>
    <n v="1166"/>
    <x v="0"/>
    <x v="0"/>
    <s v="Jean Nassr"/>
    <s v="Saade"/>
    <x v="0"/>
    <s v="NA"/>
    <x v="2"/>
    <x v="0"/>
    <x v="0"/>
    <n v="2676"/>
    <n v="7.2249999999999996"/>
    <m/>
    <x v="2"/>
  </r>
  <r>
    <n v="1167"/>
    <x v="1"/>
    <x v="1"/>
    <s v="Dagmar Jenny Ingeborg"/>
    <s v="Bryhl"/>
    <x v="1"/>
    <n v="20"/>
    <x v="0"/>
    <x v="1"/>
    <x v="0"/>
    <n v="236853"/>
    <n v="26"/>
    <m/>
    <x v="1"/>
  </r>
  <r>
    <n v="1168"/>
    <x v="0"/>
    <x v="1"/>
    <s v="Clifford Richard"/>
    <s v="Parker"/>
    <x v="0"/>
    <n v="28"/>
    <x v="0"/>
    <x v="0"/>
    <x v="0"/>
    <s v="SC 14888"/>
    <n v="10.5"/>
    <m/>
    <x v="1"/>
  </r>
  <r>
    <n v="1169"/>
    <x v="0"/>
    <x v="1"/>
    <s v="Harry"/>
    <s v="Faunthorpe"/>
    <x v="0"/>
    <n v="40"/>
    <x v="1"/>
    <x v="1"/>
    <x v="0"/>
    <n v="2926"/>
    <n v="26"/>
    <m/>
    <x v="1"/>
  </r>
  <r>
    <n v="1170"/>
    <x v="0"/>
    <x v="1"/>
    <s v="John James"/>
    <s v="Ware"/>
    <x v="0"/>
    <n v="30"/>
    <x v="0"/>
    <x v="1"/>
    <x v="0"/>
    <s v="CA 31352"/>
    <n v="21"/>
    <m/>
    <x v="1"/>
  </r>
  <r>
    <n v="1171"/>
    <x v="0"/>
    <x v="1"/>
    <s v="Percy Thomas"/>
    <s v="Oxenham"/>
    <x v="0"/>
    <n v="22"/>
    <x v="0"/>
    <x v="0"/>
    <x v="0"/>
    <s v="W./C. 14260"/>
    <n v="10.5"/>
    <m/>
    <x v="1"/>
  </r>
  <r>
    <n v="1172"/>
    <x v="1"/>
    <x v="0"/>
    <s v="Jelka"/>
    <s v="Oreskovic"/>
    <x v="1"/>
    <n v="23"/>
    <x v="0"/>
    <x v="0"/>
    <x v="0"/>
    <n v="315085"/>
    <n v="8.6624999999999996"/>
    <m/>
    <x v="1"/>
  </r>
  <r>
    <n v="1173"/>
    <x v="0"/>
    <x v="0"/>
    <s v="Alfred Edward"/>
    <s v="Peacock"/>
    <x v="0"/>
    <n v="0.75"/>
    <x v="3"/>
    <x v="1"/>
    <x v="1"/>
    <s v="SOTON/O.Q. 3101315"/>
    <n v="13.775"/>
    <m/>
    <x v="1"/>
  </r>
  <r>
    <n v="1174"/>
    <x v="1"/>
    <x v="0"/>
    <s v="Honora"/>
    <s v="Fleming"/>
    <x v="1"/>
    <s v="NA"/>
    <x v="2"/>
    <x v="0"/>
    <x v="0"/>
    <n v="364859"/>
    <n v="7.75"/>
    <m/>
    <x v="0"/>
  </r>
  <r>
    <n v="1175"/>
    <x v="1"/>
    <x v="0"/>
    <s v="Maria Youssef"/>
    <s v="Touma"/>
    <x v="1"/>
    <n v="9"/>
    <x v="3"/>
    <x v="1"/>
    <x v="1"/>
    <n v="2650"/>
    <n v="15.245799999999999"/>
    <m/>
    <x v="2"/>
  </r>
  <r>
    <n v="1176"/>
    <x v="1"/>
    <x v="0"/>
    <s v="Salli Helena"/>
    <s v="Rosblom"/>
    <x v="1"/>
    <n v="2"/>
    <x v="3"/>
    <x v="1"/>
    <x v="1"/>
    <n v="370129"/>
    <n v="20.212499999999999"/>
    <m/>
    <x v="1"/>
  </r>
  <r>
    <n v="1177"/>
    <x v="0"/>
    <x v="0"/>
    <s v="William"/>
    <s v="Dennis"/>
    <x v="0"/>
    <n v="36"/>
    <x v="0"/>
    <x v="0"/>
    <x v="0"/>
    <s v="A/5 21175"/>
    <n v="7.25"/>
    <m/>
    <x v="1"/>
  </r>
  <r>
    <n v="1178"/>
    <x v="0"/>
    <x v="0"/>
    <s v="Charles (Charles Fardon)"/>
    <s v="Franklin"/>
    <x v="0"/>
    <s v="NA"/>
    <x v="2"/>
    <x v="0"/>
    <x v="0"/>
    <s v="SOTON/O.Q. 3101314"/>
    <n v="7.25"/>
    <m/>
    <x v="1"/>
  </r>
  <r>
    <n v="1179"/>
    <x v="0"/>
    <x v="2"/>
    <s v="John Pillsbury"/>
    <s v="Snyder"/>
    <x v="0"/>
    <n v="24"/>
    <x v="0"/>
    <x v="1"/>
    <x v="0"/>
    <n v="21228"/>
    <n v="82.2667"/>
    <s v="B45"/>
    <x v="1"/>
  </r>
  <r>
    <n v="1180"/>
    <x v="0"/>
    <x v="0"/>
    <s v="Sarkis"/>
    <s v="Mardirosian"/>
    <x v="0"/>
    <s v="NA"/>
    <x v="2"/>
    <x v="0"/>
    <x v="0"/>
    <n v="2655"/>
    <n v="7.2291999999999996"/>
    <s v="F E46"/>
    <x v="2"/>
  </r>
  <r>
    <n v="1181"/>
    <x v="0"/>
    <x v="0"/>
    <s v="Arthur"/>
    <s v="Ford"/>
    <x v="0"/>
    <s v="NA"/>
    <x v="2"/>
    <x v="0"/>
    <x v="0"/>
    <s v="A/5 1478"/>
    <n v="8.0500000000000007"/>
    <m/>
    <x v="1"/>
  </r>
  <r>
    <n v="1182"/>
    <x v="0"/>
    <x v="2"/>
    <s v="George Alexander Lucien"/>
    <s v="Rheims"/>
    <x v="0"/>
    <s v="NA"/>
    <x v="2"/>
    <x v="0"/>
    <x v="0"/>
    <s v="PC 17607"/>
    <n v="39.6"/>
    <m/>
    <x v="1"/>
  </r>
  <r>
    <n v="1183"/>
    <x v="1"/>
    <x v="0"/>
    <s v="Margaret Marcella Maggie"/>
    <s v="Daly"/>
    <x v="1"/>
    <n v="30"/>
    <x v="0"/>
    <x v="0"/>
    <x v="0"/>
    <n v="382650"/>
    <n v="6.95"/>
    <m/>
    <x v="0"/>
  </r>
  <r>
    <n v="1184"/>
    <x v="0"/>
    <x v="0"/>
    <s v="Mustafa"/>
    <s v="Nasr"/>
    <x v="0"/>
    <s v="NA"/>
    <x v="2"/>
    <x v="0"/>
    <x v="0"/>
    <n v="2652"/>
    <n v="7.2291999999999996"/>
    <m/>
    <x v="2"/>
  </r>
  <r>
    <n v="1185"/>
    <x v="0"/>
    <x v="2"/>
    <s v="Dr Washington"/>
    <s v="Dodge"/>
    <x v="0"/>
    <n v="53"/>
    <x v="1"/>
    <x v="1"/>
    <x v="1"/>
    <n v="33638"/>
    <n v="81.8583"/>
    <s v="A34"/>
    <x v="1"/>
  </r>
  <r>
    <n v="1186"/>
    <x v="0"/>
    <x v="0"/>
    <s v="Camille"/>
    <s v="Wittevrongel"/>
    <x v="0"/>
    <n v="36"/>
    <x v="0"/>
    <x v="0"/>
    <x v="0"/>
    <n v="345771"/>
    <n v="9.5"/>
    <m/>
    <x v="1"/>
  </r>
  <r>
    <n v="1187"/>
    <x v="0"/>
    <x v="0"/>
    <s v="Minko"/>
    <s v="Angheloff"/>
    <x v="0"/>
    <n v="26"/>
    <x v="0"/>
    <x v="0"/>
    <x v="0"/>
    <n v="349202"/>
    <n v="7.8958000000000004"/>
    <m/>
    <x v="1"/>
  </r>
  <r>
    <n v="1188"/>
    <x v="1"/>
    <x v="1"/>
    <s v="Louise"/>
    <s v="Laroche"/>
    <x v="1"/>
    <n v="1"/>
    <x v="3"/>
    <x v="1"/>
    <x v="3"/>
    <s v="SC/Paris 2123"/>
    <n v="41.5792"/>
    <m/>
    <x v="2"/>
  </r>
  <r>
    <n v="1189"/>
    <x v="0"/>
    <x v="0"/>
    <s v="Hanna"/>
    <s v="Samaan"/>
    <x v="0"/>
    <s v="NA"/>
    <x v="2"/>
    <x v="2"/>
    <x v="0"/>
    <n v="2662"/>
    <n v="21.679200000000002"/>
    <m/>
    <x v="2"/>
  </r>
  <r>
    <n v="1190"/>
    <x v="0"/>
    <x v="2"/>
    <s v="Joseph Holland"/>
    <s v="Loring"/>
    <x v="0"/>
    <n v="30"/>
    <x v="0"/>
    <x v="0"/>
    <x v="0"/>
    <n v="113801"/>
    <n v="45.5"/>
    <m/>
    <x v="1"/>
  </r>
  <r>
    <n v="1191"/>
    <x v="0"/>
    <x v="0"/>
    <s v="Nils"/>
    <s v="Johansson"/>
    <x v="0"/>
    <n v="29"/>
    <x v="0"/>
    <x v="0"/>
    <x v="0"/>
    <n v="347467"/>
    <n v="7.8541999999999996"/>
    <m/>
    <x v="1"/>
  </r>
  <r>
    <n v="1192"/>
    <x v="0"/>
    <x v="0"/>
    <s v="Oscar Wilhelm"/>
    <s v="Olsson"/>
    <x v="0"/>
    <n v="32"/>
    <x v="0"/>
    <x v="0"/>
    <x v="0"/>
    <n v="347079"/>
    <n v="7.7750000000000004"/>
    <m/>
    <x v="1"/>
  </r>
  <r>
    <n v="1193"/>
    <x v="0"/>
    <x v="1"/>
    <s v="Noel"/>
    <s v="Malachard"/>
    <x v="0"/>
    <s v="NA"/>
    <x v="2"/>
    <x v="0"/>
    <x v="0"/>
    <n v="237735"/>
    <n v="15.0458"/>
    <s v="D"/>
    <x v="2"/>
  </r>
  <r>
    <n v="1194"/>
    <x v="0"/>
    <x v="1"/>
    <s v="Escott Robert"/>
    <s v="Phillips"/>
    <x v="0"/>
    <n v="43"/>
    <x v="1"/>
    <x v="0"/>
    <x v="1"/>
    <s v="S.O./P.P. 2"/>
    <n v="21"/>
    <m/>
    <x v="1"/>
  </r>
  <r>
    <n v="1195"/>
    <x v="0"/>
    <x v="0"/>
    <s v="Tome"/>
    <s v="Pokrnic"/>
    <x v="0"/>
    <n v="24"/>
    <x v="0"/>
    <x v="0"/>
    <x v="0"/>
    <n v="315092"/>
    <n v="8.6624999999999996"/>
    <m/>
    <x v="1"/>
  </r>
  <r>
    <n v="1196"/>
    <x v="1"/>
    <x v="0"/>
    <s v="Catherine Katie"/>
    <s v="McCarthy"/>
    <x v="1"/>
    <s v="NA"/>
    <x v="2"/>
    <x v="0"/>
    <x v="0"/>
    <n v="383123"/>
    <n v="7.75"/>
    <m/>
    <x v="0"/>
  </r>
  <r>
    <n v="1197"/>
    <x v="1"/>
    <x v="2"/>
    <s v="Edward Gifford (Catherine Elizabeth Halstead)"/>
    <s v="Crosby"/>
    <x v="1"/>
    <n v="64"/>
    <x v="2"/>
    <x v="1"/>
    <x v="1"/>
    <n v="112901"/>
    <n v="26.55"/>
    <s v="B26"/>
    <x v="1"/>
  </r>
  <r>
    <n v="1198"/>
    <x v="0"/>
    <x v="2"/>
    <s v="Hudson Joshua Creighton"/>
    <s v="Allison"/>
    <x v="0"/>
    <n v="30"/>
    <x v="0"/>
    <x v="1"/>
    <x v="3"/>
    <n v="113781"/>
    <n v="151.55000000000001"/>
    <s v="C22 C26"/>
    <x v="1"/>
  </r>
  <r>
    <n v="1199"/>
    <x v="0"/>
    <x v="0"/>
    <s v="Philip Frank"/>
    <s v="Aks"/>
    <x v="0"/>
    <n v="0.83"/>
    <x v="3"/>
    <x v="0"/>
    <x v="1"/>
    <n v="392091"/>
    <n v="9.35"/>
    <m/>
    <x v="1"/>
  </r>
  <r>
    <n v="1200"/>
    <x v="0"/>
    <x v="2"/>
    <s v="Charles Melville"/>
    <s v="Hays"/>
    <x v="0"/>
    <n v="55"/>
    <x v="1"/>
    <x v="1"/>
    <x v="1"/>
    <n v="12749"/>
    <n v="93.5"/>
    <s v="B69"/>
    <x v="1"/>
  </r>
  <r>
    <n v="1201"/>
    <x v="1"/>
    <x v="0"/>
    <s v="Claus Peter (Jennie L Howard)"/>
    <s v="Hansen"/>
    <x v="1"/>
    <n v="45"/>
    <x v="1"/>
    <x v="1"/>
    <x v="0"/>
    <n v="350026"/>
    <n v="14.1083"/>
    <m/>
    <x v="1"/>
  </r>
  <r>
    <n v="1202"/>
    <x v="0"/>
    <x v="0"/>
    <s v="Jego Grga"/>
    <s v="Cacic"/>
    <x v="0"/>
    <n v="18"/>
    <x v="3"/>
    <x v="0"/>
    <x v="0"/>
    <n v="315091"/>
    <n v="8.6624999999999996"/>
    <m/>
    <x v="1"/>
  </r>
  <r>
    <n v="1203"/>
    <x v="0"/>
    <x v="0"/>
    <s v="David"/>
    <s v="Vartanian"/>
    <x v="0"/>
    <n v="22"/>
    <x v="0"/>
    <x v="0"/>
    <x v="0"/>
    <n v="2658"/>
    <n v="7.2249999999999996"/>
    <m/>
    <x v="2"/>
  </r>
  <r>
    <n v="1204"/>
    <x v="0"/>
    <x v="0"/>
    <s v="Harry"/>
    <s v="Sadowitz"/>
    <x v="0"/>
    <s v="NA"/>
    <x v="2"/>
    <x v="0"/>
    <x v="0"/>
    <s v="LP 1588"/>
    <n v="7.5750000000000002"/>
    <m/>
    <x v="1"/>
  </r>
  <r>
    <n v="1205"/>
    <x v="1"/>
    <x v="0"/>
    <s v="Jeannie"/>
    <s v="Carr"/>
    <x v="1"/>
    <n v="37"/>
    <x v="0"/>
    <x v="0"/>
    <x v="0"/>
    <n v="368364"/>
    <n v="7.75"/>
    <m/>
    <x v="0"/>
  </r>
  <r>
    <n v="1206"/>
    <x v="1"/>
    <x v="2"/>
    <s v="John Stuart (Ella Holmes)"/>
    <s v="White"/>
    <x v="1"/>
    <n v="55"/>
    <x v="1"/>
    <x v="0"/>
    <x v="0"/>
    <s v="PC 17760"/>
    <n v="135.63329999999999"/>
    <s v="C32"/>
    <x v="2"/>
  </r>
  <r>
    <n v="1207"/>
    <x v="1"/>
    <x v="0"/>
    <s v="Kate"/>
    <s v="Hagardon"/>
    <x v="1"/>
    <n v="17"/>
    <x v="3"/>
    <x v="0"/>
    <x v="0"/>
    <s v="AQ/3. 30631"/>
    <n v="7.7332999999999998"/>
    <m/>
    <x v="0"/>
  </r>
  <r>
    <n v="1208"/>
    <x v="0"/>
    <x v="2"/>
    <s v="William Augustus"/>
    <s v="Spencer"/>
    <x v="0"/>
    <n v="57"/>
    <x v="1"/>
    <x v="1"/>
    <x v="0"/>
    <s v="PC 17569"/>
    <n v="146.52080000000001"/>
    <s v="B78"/>
    <x v="2"/>
  </r>
  <r>
    <n v="1209"/>
    <x v="0"/>
    <x v="1"/>
    <s v="Reginald Harry"/>
    <s v="Rogers"/>
    <x v="0"/>
    <n v="19"/>
    <x v="3"/>
    <x v="0"/>
    <x v="0"/>
    <n v="28004"/>
    <n v="10.5"/>
    <m/>
    <x v="1"/>
  </r>
  <r>
    <n v="1210"/>
    <x v="0"/>
    <x v="0"/>
    <s v="Nils Hilding"/>
    <s v="Jonsson"/>
    <x v="0"/>
    <n v="27"/>
    <x v="0"/>
    <x v="0"/>
    <x v="0"/>
    <n v="350408"/>
    <n v="7.8541999999999996"/>
    <m/>
    <x v="1"/>
  </r>
  <r>
    <n v="1211"/>
    <x v="0"/>
    <x v="1"/>
    <s v="Ernest Wilfred"/>
    <s v="Jefferys"/>
    <x v="0"/>
    <n v="22"/>
    <x v="0"/>
    <x v="2"/>
    <x v="0"/>
    <s v="C.A. 31029"/>
    <n v="31.5"/>
    <m/>
    <x v="1"/>
  </r>
  <r>
    <n v="1212"/>
    <x v="0"/>
    <x v="0"/>
    <s v="Johan Samuel"/>
    <s v="Andersson"/>
    <x v="0"/>
    <n v="26"/>
    <x v="0"/>
    <x v="0"/>
    <x v="0"/>
    <n v="347075"/>
    <n v="7.7750000000000004"/>
    <m/>
    <x v="1"/>
  </r>
  <r>
    <n v="1213"/>
    <x v="0"/>
    <x v="0"/>
    <s v="Neshan"/>
    <s v="Krekorian"/>
    <x v="0"/>
    <n v="25"/>
    <x v="0"/>
    <x v="0"/>
    <x v="0"/>
    <n v="2654"/>
    <n v="7.2291999999999996"/>
    <s v="F E57"/>
    <x v="2"/>
  </r>
  <r>
    <n v="1214"/>
    <x v="0"/>
    <x v="1"/>
    <s v="Israel"/>
    <s v="Nesson"/>
    <x v="0"/>
    <n v="26"/>
    <x v="0"/>
    <x v="0"/>
    <x v="0"/>
    <n v="244368"/>
    <n v="13"/>
    <s v="F2"/>
    <x v="1"/>
  </r>
  <r>
    <n v="1215"/>
    <x v="0"/>
    <x v="2"/>
    <s v="Alfred G"/>
    <s v="Rowe"/>
    <x v="0"/>
    <n v="33"/>
    <x v="0"/>
    <x v="0"/>
    <x v="0"/>
    <n v="113790"/>
    <n v="26.55"/>
    <m/>
    <x v="1"/>
  </r>
  <r>
    <n v="1216"/>
    <x v="1"/>
    <x v="2"/>
    <s v="Emilie"/>
    <s v="Kreuchen"/>
    <x v="1"/>
    <n v="39"/>
    <x v="0"/>
    <x v="0"/>
    <x v="0"/>
    <n v="24160"/>
    <n v="211.33750000000001"/>
    <m/>
    <x v="1"/>
  </r>
  <r>
    <n v="1217"/>
    <x v="0"/>
    <x v="0"/>
    <s v="Ali"/>
    <s v="Assam"/>
    <x v="0"/>
    <n v="23"/>
    <x v="0"/>
    <x v="0"/>
    <x v="0"/>
    <s v="SOTON/O.Q. 3101309"/>
    <n v="7.05"/>
    <m/>
    <x v="1"/>
  </r>
  <r>
    <n v="1218"/>
    <x v="1"/>
    <x v="1"/>
    <s v="Ruth Elizabeth"/>
    <s v="Becker"/>
    <x v="1"/>
    <n v="12"/>
    <x v="3"/>
    <x v="2"/>
    <x v="1"/>
    <n v="230136"/>
    <n v="39"/>
    <s v="F4"/>
    <x v="1"/>
  </r>
  <r>
    <n v="1219"/>
    <x v="0"/>
    <x v="2"/>
    <s v="George (Mr George Thorne)"/>
    <s v="Rosenshine"/>
    <x v="0"/>
    <n v="46"/>
    <x v="1"/>
    <x v="0"/>
    <x v="0"/>
    <s v="PC 17585"/>
    <n v="79.2"/>
    <m/>
    <x v="2"/>
  </r>
  <r>
    <n v="1220"/>
    <x v="0"/>
    <x v="1"/>
    <s v="Charles Valentine"/>
    <s v="Clarke"/>
    <x v="0"/>
    <n v="29"/>
    <x v="0"/>
    <x v="1"/>
    <x v="0"/>
    <n v="2003"/>
    <n v="26"/>
    <m/>
    <x v="1"/>
  </r>
  <r>
    <n v="1221"/>
    <x v="0"/>
    <x v="1"/>
    <s v="Ingvar"/>
    <s v="Enander"/>
    <x v="0"/>
    <n v="21"/>
    <x v="0"/>
    <x v="0"/>
    <x v="0"/>
    <n v="236854"/>
    <n v="13"/>
    <m/>
    <x v="1"/>
  </r>
  <r>
    <n v="1222"/>
    <x v="1"/>
    <x v="1"/>
    <s v="John Morgan (Elizabeth Agnes Mary White)"/>
    <s v="Davies"/>
    <x v="1"/>
    <n v="48"/>
    <x v="1"/>
    <x v="0"/>
    <x v="3"/>
    <s v="C.A. 33112"/>
    <n v="36.75"/>
    <m/>
    <x v="1"/>
  </r>
  <r>
    <n v="1223"/>
    <x v="0"/>
    <x v="2"/>
    <s v="William Crothers"/>
    <s v="Dulles"/>
    <x v="0"/>
    <n v="39"/>
    <x v="0"/>
    <x v="0"/>
    <x v="0"/>
    <s v="PC 17580"/>
    <n v="29.7"/>
    <s v="A18"/>
    <x v="2"/>
  </r>
  <r>
    <n v="1224"/>
    <x v="0"/>
    <x v="0"/>
    <s v="Tannous"/>
    <s v="Thomas"/>
    <x v="0"/>
    <s v="NA"/>
    <x v="2"/>
    <x v="0"/>
    <x v="0"/>
    <n v="2684"/>
    <n v="7.2249999999999996"/>
    <m/>
    <x v="2"/>
  </r>
  <r>
    <n v="1225"/>
    <x v="1"/>
    <x v="0"/>
    <s v="Said (Waika Mary Mowad)"/>
    <s v="Nakid"/>
    <x v="1"/>
    <n v="19"/>
    <x v="3"/>
    <x v="1"/>
    <x v="1"/>
    <n v="2653"/>
    <n v="15.7417"/>
    <m/>
    <x v="2"/>
  </r>
  <r>
    <n v="1226"/>
    <x v="0"/>
    <x v="0"/>
    <s v="Ivan"/>
    <s v="Cor"/>
    <x v="0"/>
    <n v="27"/>
    <x v="0"/>
    <x v="0"/>
    <x v="0"/>
    <n v="349229"/>
    <n v="7.8958000000000004"/>
    <m/>
    <x v="1"/>
  </r>
  <r>
    <n v="1227"/>
    <x v="0"/>
    <x v="2"/>
    <s v="John Edward"/>
    <s v="Maguire"/>
    <x v="0"/>
    <n v="30"/>
    <x v="0"/>
    <x v="0"/>
    <x v="0"/>
    <n v="110469"/>
    <n v="26"/>
    <s v="C106"/>
    <x v="1"/>
  </r>
  <r>
    <n v="1228"/>
    <x v="0"/>
    <x v="1"/>
    <s v="Jose Joaquim"/>
    <s v="de Brito"/>
    <x v="0"/>
    <n v="32"/>
    <x v="0"/>
    <x v="0"/>
    <x v="0"/>
    <n v="244360"/>
    <n v="13"/>
    <m/>
    <x v="1"/>
  </r>
  <r>
    <n v="1229"/>
    <x v="0"/>
    <x v="0"/>
    <s v="Joseph"/>
    <s v="Elias"/>
    <x v="0"/>
    <n v="39"/>
    <x v="0"/>
    <x v="0"/>
    <x v="3"/>
    <n v="2675"/>
    <n v="7.2291999999999996"/>
    <m/>
    <x v="2"/>
  </r>
  <r>
    <n v="1230"/>
    <x v="0"/>
    <x v="1"/>
    <s v="Herbert"/>
    <s v="Denbury"/>
    <x v="0"/>
    <n v="25"/>
    <x v="0"/>
    <x v="0"/>
    <x v="0"/>
    <s v="C.A. 31029"/>
    <n v="31.5"/>
    <m/>
    <x v="1"/>
  </r>
  <r>
    <n v="1231"/>
    <x v="0"/>
    <x v="0"/>
    <s v="Seman"/>
    <s v="Betros"/>
    <x v="0"/>
    <s v="NA"/>
    <x v="2"/>
    <x v="0"/>
    <x v="0"/>
    <n v="2622"/>
    <n v="7.2291999999999996"/>
    <m/>
    <x v="2"/>
  </r>
  <r>
    <n v="1232"/>
    <x v="0"/>
    <x v="1"/>
    <s v="Joseph Charles"/>
    <s v="Fillbrook"/>
    <x v="0"/>
    <n v="18"/>
    <x v="3"/>
    <x v="0"/>
    <x v="0"/>
    <s v="C.A. 15185"/>
    <n v="10.5"/>
    <m/>
    <x v="1"/>
  </r>
  <r>
    <n v="1233"/>
    <x v="0"/>
    <x v="0"/>
    <s v="Thure Edvin"/>
    <s v="Lundstrom"/>
    <x v="0"/>
    <n v="32"/>
    <x v="0"/>
    <x v="0"/>
    <x v="0"/>
    <n v="350403"/>
    <n v="7.5792000000000002"/>
    <m/>
    <x v="1"/>
  </r>
  <r>
    <n v="1234"/>
    <x v="0"/>
    <x v="0"/>
    <s v="John George"/>
    <s v="Sage"/>
    <x v="0"/>
    <s v="NA"/>
    <x v="2"/>
    <x v="1"/>
    <x v="7"/>
    <s v="CA. 2343"/>
    <n v="69.55"/>
    <m/>
    <x v="1"/>
  </r>
  <r>
    <n v="1235"/>
    <x v="1"/>
    <x v="2"/>
    <s v="James Warburton Martinez (Charlotte Wardle Drake)"/>
    <s v="Cardeza"/>
    <x v="1"/>
    <n v="58"/>
    <x v="1"/>
    <x v="0"/>
    <x v="1"/>
    <s v="PC 17755"/>
    <n v="512.32920000000001"/>
    <s v="B51 B53 B55"/>
    <x v="2"/>
  </r>
  <r>
    <n v="1236"/>
    <x v="0"/>
    <x v="0"/>
    <s v="James William"/>
    <s v="van Billiard"/>
    <x v="0"/>
    <s v="NA"/>
    <x v="2"/>
    <x v="1"/>
    <x v="1"/>
    <s v="A/5. 851"/>
    <n v="14.5"/>
    <m/>
    <x v="1"/>
  </r>
  <r>
    <n v="1237"/>
    <x v="1"/>
    <x v="0"/>
    <s v="Karen Marie"/>
    <s v="Abelseth"/>
    <x v="1"/>
    <n v="16"/>
    <x v="3"/>
    <x v="0"/>
    <x v="0"/>
    <n v="348125"/>
    <n v="7.65"/>
    <m/>
    <x v="1"/>
  </r>
  <r>
    <n v="1238"/>
    <x v="0"/>
    <x v="1"/>
    <s v="William Hull"/>
    <s v="Botsford"/>
    <x v="0"/>
    <n v="26"/>
    <x v="0"/>
    <x v="0"/>
    <x v="0"/>
    <n v="237670"/>
    <n v="13"/>
    <m/>
    <x v="1"/>
  </r>
  <r>
    <n v="1239"/>
    <x v="1"/>
    <x v="0"/>
    <s v="George Joseph (Shawneene Abi-Saab)"/>
    <s v="Whabee"/>
    <x v="1"/>
    <n v="38"/>
    <x v="0"/>
    <x v="0"/>
    <x v="0"/>
    <n v="2688"/>
    <n v="7.2291999999999996"/>
    <m/>
    <x v="2"/>
  </r>
  <r>
    <n v="1240"/>
    <x v="0"/>
    <x v="1"/>
    <s v="Ralph"/>
    <s v="Giles"/>
    <x v="0"/>
    <n v="24"/>
    <x v="0"/>
    <x v="0"/>
    <x v="0"/>
    <n v="248726"/>
    <n v="13.5"/>
    <m/>
    <x v="1"/>
  </r>
  <r>
    <n v="1241"/>
    <x v="1"/>
    <x v="1"/>
    <s v="Nellie"/>
    <s v="Walcroft"/>
    <x v="1"/>
    <n v="31"/>
    <x v="0"/>
    <x v="0"/>
    <x v="0"/>
    <s v="F.C.C. 13528"/>
    <n v="21"/>
    <m/>
    <x v="1"/>
  </r>
  <r>
    <n v="1242"/>
    <x v="1"/>
    <x v="2"/>
    <s v="Leo David (Blanche Strouse)"/>
    <s v="Greenfield"/>
    <x v="1"/>
    <n v="45"/>
    <x v="1"/>
    <x v="0"/>
    <x v="1"/>
    <s v="PC 17759"/>
    <n v="63.3583"/>
    <s v="D10 D12"/>
    <x v="2"/>
  </r>
  <r>
    <n v="1243"/>
    <x v="0"/>
    <x v="1"/>
    <s v="Philip Joseph"/>
    <s v="Stokes"/>
    <x v="0"/>
    <n v="25"/>
    <x v="0"/>
    <x v="0"/>
    <x v="0"/>
    <s v="F.C.C. 13540"/>
    <n v="10.5"/>
    <m/>
    <x v="1"/>
  </r>
  <r>
    <n v="1244"/>
    <x v="0"/>
    <x v="1"/>
    <s v="William"/>
    <s v="Dibden"/>
    <x v="0"/>
    <n v="18"/>
    <x v="3"/>
    <x v="0"/>
    <x v="0"/>
    <s v="S.O.C. 14879"/>
    <n v="73.5"/>
    <m/>
    <x v="1"/>
  </r>
  <r>
    <n v="1245"/>
    <x v="0"/>
    <x v="1"/>
    <s v="Samuel"/>
    <s v="Herman"/>
    <x v="0"/>
    <n v="49"/>
    <x v="1"/>
    <x v="1"/>
    <x v="3"/>
    <n v="220845"/>
    <n v="65"/>
    <m/>
    <x v="1"/>
  </r>
  <r>
    <n v="1246"/>
    <x v="1"/>
    <x v="0"/>
    <s v="Elizabeth Gladys Millvina"/>
    <s v="Dean"/>
    <x v="1"/>
    <n v="0.17"/>
    <x v="3"/>
    <x v="1"/>
    <x v="3"/>
    <s v="C.A. 2315"/>
    <n v="20.574999999999999"/>
    <m/>
    <x v="1"/>
  </r>
  <r>
    <n v="1247"/>
    <x v="0"/>
    <x v="2"/>
    <s v="Henry Forbes"/>
    <s v="Julian"/>
    <x v="0"/>
    <n v="50"/>
    <x v="1"/>
    <x v="0"/>
    <x v="0"/>
    <n v="113044"/>
    <n v="26"/>
    <s v="E60"/>
    <x v="1"/>
  </r>
  <r>
    <n v="1248"/>
    <x v="1"/>
    <x v="2"/>
    <s v="John Murray (Caroline Lane Lamson)"/>
    <s v="Brown"/>
    <x v="1"/>
    <n v="59"/>
    <x v="1"/>
    <x v="2"/>
    <x v="0"/>
    <n v="11769"/>
    <n v="51.479199999999999"/>
    <s v="C101"/>
    <x v="1"/>
  </r>
  <r>
    <n v="1249"/>
    <x v="0"/>
    <x v="0"/>
    <s v="Edward"/>
    <s v="Lockyer"/>
    <x v="0"/>
    <s v="NA"/>
    <x v="2"/>
    <x v="0"/>
    <x v="0"/>
    <n v="1222"/>
    <n v="7.8792"/>
    <m/>
    <x v="1"/>
  </r>
  <r>
    <n v="1250"/>
    <x v="0"/>
    <x v="0"/>
    <s v="Patrick"/>
    <s v="O'Keefe"/>
    <x v="0"/>
    <s v="NA"/>
    <x v="2"/>
    <x v="0"/>
    <x v="0"/>
    <n v="368402"/>
    <n v="7.75"/>
    <m/>
    <x v="0"/>
  </r>
  <r>
    <n v="1251"/>
    <x v="1"/>
    <x v="0"/>
    <s v="Edvard Bengtsson (Elin Gerda Persson)"/>
    <s v="Lindell"/>
    <x v="1"/>
    <n v="30"/>
    <x v="0"/>
    <x v="1"/>
    <x v="0"/>
    <n v="349910"/>
    <n v="15.55"/>
    <m/>
    <x v="1"/>
  </r>
  <r>
    <n v="1252"/>
    <x v="0"/>
    <x v="0"/>
    <s v="William Henry"/>
    <s v="Sage"/>
    <x v="0"/>
    <n v="14.5"/>
    <x v="3"/>
    <x v="6"/>
    <x v="3"/>
    <s v="CA. 2343"/>
    <n v="69.55"/>
    <m/>
    <x v="1"/>
  </r>
  <r>
    <n v="1253"/>
    <x v="1"/>
    <x v="1"/>
    <s v="Albert (Antoinette Magnin)"/>
    <s v="Mallet"/>
    <x v="1"/>
    <n v="24"/>
    <x v="0"/>
    <x v="1"/>
    <x v="1"/>
    <s v="S.C./PARIS 2079"/>
    <n v="37.004199999999997"/>
    <m/>
    <x v="2"/>
  </r>
  <r>
    <n v="1254"/>
    <x v="1"/>
    <x v="1"/>
    <s v="John James (Florence Louise Long)"/>
    <s v="Ware"/>
    <x v="1"/>
    <n v="31"/>
    <x v="0"/>
    <x v="0"/>
    <x v="0"/>
    <s v="CA 31352"/>
    <n v="21"/>
    <m/>
    <x v="1"/>
  </r>
  <r>
    <n v="1255"/>
    <x v="0"/>
    <x v="0"/>
    <s v="Ivan"/>
    <s v="Strilic"/>
    <x v="0"/>
    <n v="27"/>
    <x v="0"/>
    <x v="0"/>
    <x v="0"/>
    <n v="315083"/>
    <n v="8.6624999999999996"/>
    <m/>
    <x v="1"/>
  </r>
  <r>
    <n v="1256"/>
    <x v="1"/>
    <x v="2"/>
    <s v="George Achilles (Dorothy Annan)"/>
    <s v="Harder"/>
    <x v="1"/>
    <n v="25"/>
    <x v="0"/>
    <x v="1"/>
    <x v="0"/>
    <n v="11765"/>
    <n v="55.441699999999997"/>
    <s v="E50"/>
    <x v="2"/>
  </r>
  <r>
    <n v="1257"/>
    <x v="1"/>
    <x v="0"/>
    <s v="John (Annie Bullen)"/>
    <s v="Sage"/>
    <x v="1"/>
    <s v="NA"/>
    <x v="2"/>
    <x v="1"/>
    <x v="7"/>
    <s v="CA. 2343"/>
    <n v="69.55"/>
    <m/>
    <x v="1"/>
  </r>
  <r>
    <n v="1258"/>
    <x v="0"/>
    <x v="0"/>
    <s v="Joseph"/>
    <s v="Caram"/>
    <x v="0"/>
    <s v="NA"/>
    <x v="2"/>
    <x v="1"/>
    <x v="0"/>
    <n v="2689"/>
    <n v="14.458299999999999"/>
    <m/>
    <x v="2"/>
  </r>
  <r>
    <n v="1259"/>
    <x v="1"/>
    <x v="0"/>
    <s v="Susanna Juhantytar Sanni"/>
    <s v="Riihivouri"/>
    <x v="1"/>
    <n v="22"/>
    <x v="0"/>
    <x v="0"/>
    <x v="0"/>
    <n v="3101295"/>
    <n v="39.6875"/>
    <m/>
    <x v="1"/>
  </r>
  <r>
    <n v="1260"/>
    <x v="1"/>
    <x v="2"/>
    <s v="Leonard (Pauline C Boeson)"/>
    <s v="Gibson"/>
    <x v="1"/>
    <n v="45"/>
    <x v="1"/>
    <x v="0"/>
    <x v="1"/>
    <n v="112378"/>
    <n v="59.4"/>
    <m/>
    <x v="2"/>
  </r>
  <r>
    <n v="1261"/>
    <x v="0"/>
    <x v="1"/>
    <s v="Emilio"/>
    <s v="Pallas y Castello"/>
    <x v="0"/>
    <n v="29"/>
    <x v="0"/>
    <x v="0"/>
    <x v="0"/>
    <s v="SC/PARIS 2147"/>
    <n v="13.8583"/>
    <m/>
    <x v="2"/>
  </r>
  <r>
    <n v="1262"/>
    <x v="0"/>
    <x v="1"/>
    <s v="Edgar"/>
    <s v="Giles"/>
    <x v="0"/>
    <n v="21"/>
    <x v="0"/>
    <x v="1"/>
    <x v="0"/>
    <n v="28133"/>
    <n v="11.5"/>
    <m/>
    <x v="1"/>
  </r>
  <r>
    <n v="1263"/>
    <x v="1"/>
    <x v="2"/>
    <s v="Helen Alice"/>
    <s v="Wilson"/>
    <x v="1"/>
    <n v="31"/>
    <x v="0"/>
    <x v="0"/>
    <x v="0"/>
    <n v="16966"/>
    <n v="134.5"/>
    <s v="E39 E41"/>
    <x v="2"/>
  </r>
  <r>
    <n v="1264"/>
    <x v="0"/>
    <x v="2"/>
    <s v="Joseph Bruce"/>
    <s v="Ismay"/>
    <x v="0"/>
    <n v="49"/>
    <x v="1"/>
    <x v="0"/>
    <x v="0"/>
    <n v="112058"/>
    <n v="0"/>
    <s v="B52 B54 B56"/>
    <x v="1"/>
  </r>
  <r>
    <n v="1265"/>
    <x v="0"/>
    <x v="1"/>
    <s v="William H"/>
    <s v="Harbeck"/>
    <x v="0"/>
    <n v="44"/>
    <x v="1"/>
    <x v="0"/>
    <x v="0"/>
    <n v="248746"/>
    <n v="13"/>
    <m/>
    <x v="1"/>
  </r>
  <r>
    <n v="1266"/>
    <x v="1"/>
    <x v="2"/>
    <s v="Washington (Ruth Vidaver)"/>
    <s v="Dodge"/>
    <x v="1"/>
    <n v="54"/>
    <x v="1"/>
    <x v="1"/>
    <x v="1"/>
    <n v="33638"/>
    <n v="81.8583"/>
    <s v="A34"/>
    <x v="1"/>
  </r>
  <r>
    <n v="1267"/>
    <x v="1"/>
    <x v="2"/>
    <s v="Grace Scott"/>
    <s v="Bowen"/>
    <x v="1"/>
    <n v="45"/>
    <x v="1"/>
    <x v="0"/>
    <x v="0"/>
    <s v="PC 17608"/>
    <n v="262.375"/>
    <m/>
    <x v="2"/>
  </r>
  <r>
    <n v="1268"/>
    <x v="1"/>
    <x v="0"/>
    <s v="Maria"/>
    <s v="Kink"/>
    <x v="1"/>
    <n v="22"/>
    <x v="0"/>
    <x v="2"/>
    <x v="0"/>
    <n v="315152"/>
    <n v="8.6624999999999996"/>
    <m/>
    <x v="1"/>
  </r>
  <r>
    <n v="1269"/>
    <x v="0"/>
    <x v="1"/>
    <s v="Henry Harry"/>
    <s v="Cotterill"/>
    <x v="0"/>
    <n v="21"/>
    <x v="0"/>
    <x v="0"/>
    <x v="0"/>
    <n v="29107"/>
    <n v="11.5"/>
    <m/>
    <x v="1"/>
  </r>
  <r>
    <n v="1270"/>
    <x v="0"/>
    <x v="2"/>
    <s v="William Edward"/>
    <s v="Hipkins"/>
    <x v="0"/>
    <n v="55"/>
    <x v="1"/>
    <x v="0"/>
    <x v="0"/>
    <n v="680"/>
    <n v="50"/>
    <s v="C39"/>
    <x v="1"/>
  </r>
  <r>
    <n v="1271"/>
    <x v="0"/>
    <x v="0"/>
    <s v="Carl Edgar"/>
    <s v="Asplund"/>
    <x v="0"/>
    <n v="5"/>
    <x v="3"/>
    <x v="4"/>
    <x v="3"/>
    <n v="347077"/>
    <n v="31.387499999999999"/>
    <m/>
    <x v="1"/>
  </r>
  <r>
    <n v="1272"/>
    <x v="0"/>
    <x v="0"/>
    <s v="Patrick"/>
    <s v="O'Connor"/>
    <x v="0"/>
    <s v="NA"/>
    <x v="2"/>
    <x v="0"/>
    <x v="0"/>
    <n v="366713"/>
    <n v="7.75"/>
    <m/>
    <x v="0"/>
  </r>
  <r>
    <n v="1273"/>
    <x v="0"/>
    <x v="0"/>
    <s v="Joseph"/>
    <s v="Foley"/>
    <x v="0"/>
    <n v="26"/>
    <x v="0"/>
    <x v="0"/>
    <x v="0"/>
    <n v="330910"/>
    <n v="7.8792"/>
    <m/>
    <x v="0"/>
  </r>
  <r>
    <n v="1274"/>
    <x v="1"/>
    <x v="0"/>
    <s v="Samuel (Emma)"/>
    <s v="Risien"/>
    <x v="1"/>
    <s v="NA"/>
    <x v="2"/>
    <x v="0"/>
    <x v="0"/>
    <n v="364498"/>
    <n v="14.5"/>
    <m/>
    <x v="1"/>
  </r>
  <r>
    <n v="1275"/>
    <x v="1"/>
    <x v="0"/>
    <s v="Neal (Eileen O'Leary)"/>
    <s v="McNamee"/>
    <x v="1"/>
    <n v="19"/>
    <x v="3"/>
    <x v="1"/>
    <x v="0"/>
    <n v="376566"/>
    <n v="16.100000000000001"/>
    <m/>
    <x v="1"/>
  </r>
  <r>
    <n v="1276"/>
    <x v="0"/>
    <x v="1"/>
    <s v="Edwin Frederick"/>
    <s v="Wheeler"/>
    <x v="0"/>
    <s v="NA"/>
    <x v="2"/>
    <x v="0"/>
    <x v="0"/>
    <s v="SC/PARIS 2159"/>
    <n v="12.875"/>
    <m/>
    <x v="1"/>
  </r>
  <r>
    <n v="1277"/>
    <x v="1"/>
    <x v="1"/>
    <s v="Kate"/>
    <s v="Herman"/>
    <x v="1"/>
    <n v="24"/>
    <x v="0"/>
    <x v="1"/>
    <x v="3"/>
    <n v="220845"/>
    <n v="65"/>
    <m/>
    <x v="1"/>
  </r>
  <r>
    <n v="1278"/>
    <x v="0"/>
    <x v="0"/>
    <s v="Ernst Axel Algot"/>
    <s v="Aronsson"/>
    <x v="0"/>
    <n v="24"/>
    <x v="0"/>
    <x v="0"/>
    <x v="0"/>
    <n v="349911"/>
    <n v="7.7750000000000004"/>
    <m/>
    <x v="1"/>
  </r>
  <r>
    <n v="1279"/>
    <x v="0"/>
    <x v="1"/>
    <s v="John"/>
    <s v="Ashby"/>
    <x v="0"/>
    <n v="57"/>
    <x v="1"/>
    <x v="0"/>
    <x v="0"/>
    <n v="244346"/>
    <n v="13"/>
    <m/>
    <x v="1"/>
  </r>
  <r>
    <n v="1280"/>
    <x v="0"/>
    <x v="0"/>
    <s v="Patrick"/>
    <s v="Canavan"/>
    <x v="0"/>
    <n v="21"/>
    <x v="0"/>
    <x v="0"/>
    <x v="0"/>
    <n v="364858"/>
    <n v="7.75"/>
    <m/>
    <x v="0"/>
  </r>
  <r>
    <n v="1281"/>
    <x v="0"/>
    <x v="0"/>
    <s v="Paul Folke"/>
    <s v="Palsson"/>
    <x v="0"/>
    <n v="6"/>
    <x v="3"/>
    <x v="3"/>
    <x v="1"/>
    <n v="349909"/>
    <n v="21.074999999999999"/>
    <m/>
    <x v="1"/>
  </r>
  <r>
    <n v="1282"/>
    <x v="0"/>
    <x v="2"/>
    <s v="Vivian Ponsonby"/>
    <s v="Payne"/>
    <x v="0"/>
    <n v="23"/>
    <x v="0"/>
    <x v="0"/>
    <x v="0"/>
    <n v="12749"/>
    <n v="93.5"/>
    <s v="B24"/>
    <x v="1"/>
  </r>
  <r>
    <n v="1283"/>
    <x v="1"/>
    <x v="2"/>
    <s v="Ernest H (Elizabeth Lindsey James)"/>
    <s v="Lines"/>
    <x v="1"/>
    <n v="51"/>
    <x v="1"/>
    <x v="0"/>
    <x v="1"/>
    <s v="PC 17592"/>
    <n v="39.4"/>
    <s v="D28"/>
    <x v="1"/>
  </r>
  <r>
    <n v="1284"/>
    <x v="0"/>
    <x v="0"/>
    <s v="Eugene Joseph"/>
    <s v="Abbott"/>
    <x v="0"/>
    <n v="13"/>
    <x v="3"/>
    <x v="0"/>
    <x v="3"/>
    <s v="C.A. 2673"/>
    <n v="20.25"/>
    <m/>
    <x v="1"/>
  </r>
  <r>
    <n v="1285"/>
    <x v="0"/>
    <x v="1"/>
    <s v="William"/>
    <s v="Gilbert"/>
    <x v="0"/>
    <n v="47"/>
    <x v="1"/>
    <x v="0"/>
    <x v="0"/>
    <s v="C.A. 30769"/>
    <n v="10.5"/>
    <m/>
    <x v="1"/>
  </r>
  <r>
    <n v="1286"/>
    <x v="0"/>
    <x v="0"/>
    <s v="Anton"/>
    <s v="Kink-Heilmann"/>
    <x v="0"/>
    <n v="29"/>
    <x v="0"/>
    <x v="3"/>
    <x v="1"/>
    <n v="315153"/>
    <n v="22.024999999999999"/>
    <m/>
    <x v="1"/>
  </r>
  <r>
    <n v="1287"/>
    <x v="1"/>
    <x v="2"/>
    <s v="Lucien Philip (Mary Eloise Hughes)"/>
    <s v="Smith"/>
    <x v="1"/>
    <n v="18"/>
    <x v="3"/>
    <x v="1"/>
    <x v="0"/>
    <n v="13695"/>
    <n v="60"/>
    <s v="C31"/>
    <x v="1"/>
  </r>
  <r>
    <n v="1288"/>
    <x v="0"/>
    <x v="0"/>
    <s v="Patrick"/>
    <s v="Colbert"/>
    <x v="0"/>
    <n v="24"/>
    <x v="0"/>
    <x v="0"/>
    <x v="0"/>
    <n v="371109"/>
    <n v="7.25"/>
    <m/>
    <x v="0"/>
  </r>
  <r>
    <n v="1289"/>
    <x v="1"/>
    <x v="2"/>
    <s v="Maxmillian (Margaretha Emerentia Stehli)"/>
    <s v="Frolicher-Stehli"/>
    <x v="1"/>
    <n v="48"/>
    <x v="1"/>
    <x v="1"/>
    <x v="1"/>
    <n v="13567"/>
    <n v="79.2"/>
    <s v="B41"/>
    <x v="2"/>
  </r>
  <r>
    <n v="1290"/>
    <x v="0"/>
    <x v="0"/>
    <s v="Edvard A"/>
    <s v="Larsson-Rondberg"/>
    <x v="0"/>
    <n v="22"/>
    <x v="0"/>
    <x v="0"/>
    <x v="0"/>
    <n v="347065"/>
    <n v="7.7750000000000004"/>
    <m/>
    <x v="1"/>
  </r>
  <r>
    <n v="1291"/>
    <x v="0"/>
    <x v="0"/>
    <s v="Thomas Henry"/>
    <s v="Conlon"/>
    <x v="0"/>
    <n v="31"/>
    <x v="0"/>
    <x v="0"/>
    <x v="0"/>
    <n v="21332"/>
    <n v="7.7332999999999998"/>
    <m/>
    <x v="0"/>
  </r>
  <r>
    <n v="1292"/>
    <x v="1"/>
    <x v="2"/>
    <s v="Caroline"/>
    <s v="Bonnell"/>
    <x v="1"/>
    <n v="30"/>
    <x v="0"/>
    <x v="0"/>
    <x v="0"/>
    <n v="36928"/>
    <n v="164.86670000000001"/>
    <s v="C7"/>
    <x v="1"/>
  </r>
  <r>
    <n v="1293"/>
    <x v="0"/>
    <x v="1"/>
    <s v="Harry"/>
    <s v="Gale"/>
    <x v="0"/>
    <n v="38"/>
    <x v="0"/>
    <x v="1"/>
    <x v="0"/>
    <n v="28664"/>
    <n v="21"/>
    <m/>
    <x v="1"/>
  </r>
  <r>
    <n v="1294"/>
    <x v="1"/>
    <x v="2"/>
    <s v="Dorothy Winifred"/>
    <s v="Gibson"/>
    <x v="1"/>
    <n v="22"/>
    <x v="0"/>
    <x v="0"/>
    <x v="1"/>
    <n v="112378"/>
    <n v="59.4"/>
    <m/>
    <x v="2"/>
  </r>
  <r>
    <n v="1295"/>
    <x v="0"/>
    <x v="2"/>
    <s v="Jose Pedro"/>
    <s v="Carrau"/>
    <x v="0"/>
    <n v="17"/>
    <x v="3"/>
    <x v="0"/>
    <x v="0"/>
    <n v="113059"/>
    <n v="47.1"/>
    <m/>
    <x v="1"/>
  </r>
  <r>
    <n v="1296"/>
    <x v="0"/>
    <x v="2"/>
    <s v="Isaac Gerald"/>
    <s v="Frauenthal"/>
    <x v="0"/>
    <n v="43"/>
    <x v="1"/>
    <x v="1"/>
    <x v="0"/>
    <n v="17765"/>
    <n v="27.720800000000001"/>
    <s v="D40"/>
    <x v="2"/>
  </r>
  <r>
    <n v="1297"/>
    <x v="0"/>
    <x v="1"/>
    <s v="Alfred (Baron von Drachstedt)"/>
    <s v="Nourney"/>
    <x v="0"/>
    <n v="20"/>
    <x v="0"/>
    <x v="0"/>
    <x v="0"/>
    <s v="SC/PARIS 2166"/>
    <n v="13.862500000000001"/>
    <s v="D38"/>
    <x v="2"/>
  </r>
  <r>
    <n v="1298"/>
    <x v="0"/>
    <x v="1"/>
    <s v="William Jeffery"/>
    <s v="Ware"/>
    <x v="0"/>
    <n v="23"/>
    <x v="0"/>
    <x v="1"/>
    <x v="0"/>
    <n v="28666"/>
    <n v="10.5"/>
    <m/>
    <x v="1"/>
  </r>
  <r>
    <n v="1299"/>
    <x v="0"/>
    <x v="2"/>
    <s v="George Dunton"/>
    <s v="Widener"/>
    <x v="0"/>
    <n v="50"/>
    <x v="1"/>
    <x v="1"/>
    <x v="1"/>
    <n v="113503"/>
    <n v="211.5"/>
    <s v="C80"/>
    <x v="2"/>
  </r>
  <r>
    <n v="1300"/>
    <x v="1"/>
    <x v="0"/>
    <s v="Johanna Hannah"/>
    <s v="Riordan"/>
    <x v="1"/>
    <s v="NA"/>
    <x v="2"/>
    <x v="0"/>
    <x v="0"/>
    <n v="334915"/>
    <n v="7.7207999999999997"/>
    <m/>
    <x v="0"/>
  </r>
  <r>
    <n v="1301"/>
    <x v="1"/>
    <x v="0"/>
    <s v="Treasteall"/>
    <s v="Peacock"/>
    <x v="1"/>
    <n v="3"/>
    <x v="3"/>
    <x v="1"/>
    <x v="1"/>
    <s v="SOTON/O.Q. 3101315"/>
    <n v="13.775"/>
    <m/>
    <x v="1"/>
  </r>
  <r>
    <n v="1302"/>
    <x v="1"/>
    <x v="0"/>
    <s v="Hannah"/>
    <s v="Naughton"/>
    <x v="1"/>
    <s v="NA"/>
    <x v="2"/>
    <x v="0"/>
    <x v="0"/>
    <n v="365237"/>
    <n v="7.75"/>
    <m/>
    <x v="0"/>
  </r>
  <r>
    <n v="1303"/>
    <x v="1"/>
    <x v="2"/>
    <s v="William Edward (Lillian E Thorpe)"/>
    <s v="Minahan"/>
    <x v="1"/>
    <n v="37"/>
    <x v="0"/>
    <x v="1"/>
    <x v="0"/>
    <n v="19928"/>
    <n v="90"/>
    <s v="C78"/>
    <x v="0"/>
  </r>
  <r>
    <n v="1304"/>
    <x v="1"/>
    <x v="0"/>
    <s v="Jenny Lovisa"/>
    <s v="Henriksson"/>
    <x v="1"/>
    <n v="28"/>
    <x v="0"/>
    <x v="0"/>
    <x v="0"/>
    <n v="347086"/>
    <n v="7.7750000000000004"/>
    <m/>
    <x v="1"/>
  </r>
  <r>
    <n v="1305"/>
    <x v="0"/>
    <x v="0"/>
    <s v="Woolf"/>
    <s v="Spector"/>
    <x v="0"/>
    <s v="NA"/>
    <x v="2"/>
    <x v="0"/>
    <x v="0"/>
    <s v="A.5. 3236"/>
    <n v="8.0500000000000007"/>
    <m/>
    <x v="1"/>
  </r>
  <r>
    <n v="1306"/>
    <x v="1"/>
    <x v="2"/>
    <s v="Dona Fermina"/>
    <s v="Oliva y Ocana"/>
    <x v="1"/>
    <n v="39"/>
    <x v="0"/>
    <x v="0"/>
    <x v="0"/>
    <s v="PC 17758"/>
    <n v="108.9"/>
    <s v="C105"/>
    <x v="2"/>
  </r>
  <r>
    <n v="1307"/>
    <x v="0"/>
    <x v="0"/>
    <s v="Simon Sivertsen"/>
    <s v="Saether"/>
    <x v="0"/>
    <n v="38.5"/>
    <x v="0"/>
    <x v="0"/>
    <x v="0"/>
    <s v="SOTON/O.Q. 3101262"/>
    <n v="7.25"/>
    <m/>
    <x v="1"/>
  </r>
  <r>
    <n v="1308"/>
    <x v="0"/>
    <x v="0"/>
    <s v="Frederick"/>
    <s v="Ware"/>
    <x v="0"/>
    <s v="NA"/>
    <x v="2"/>
    <x v="0"/>
    <x v="0"/>
    <n v="359309"/>
    <n v="8.0500000000000007"/>
    <m/>
    <x v="1"/>
  </r>
  <r>
    <n v="1309"/>
    <x v="0"/>
    <x v="0"/>
    <s v="Michael J"/>
    <s v="Peter"/>
    <x v="0"/>
    <s v="NA"/>
    <x v="2"/>
    <x v="1"/>
    <x v="1"/>
    <n v="2668"/>
    <n v="22.358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tal Number of Passen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4">
    <pivotField dataField="1" showAll="0"/>
    <pivotField showAll="0"/>
    <pivotField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Items count="1">
    <i/>
  </rowItems>
  <colItems count="1">
    <i/>
  </colItems>
  <dataFields count="1">
    <dataField name="Total Passengers" fld="0" subtotal="count" baseField="9" baseItem="802814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01E262-48AE-4D4E-A438-4FAF4C85E963}" name="Survival vs Dea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6" firstHeaderRow="1" firstDataRow="1" firstDataCol="1"/>
  <pivotFields count="14">
    <pivotField dataField="1" showAll="0"/>
    <pivotField axis="axisRow" showAll="0">
      <items count="3">
        <item x="0"/>
        <item x="1"/>
        <item t="default"/>
      </items>
    </pivotField>
    <pivotField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1"/>
  </rowFields>
  <rowItems count="3">
    <i>
      <x/>
    </i>
    <i>
      <x v="1"/>
    </i>
    <i t="grand">
      <x/>
    </i>
  </rowItems>
  <colItems count="1">
    <i/>
  </colItems>
  <dataFields count="1">
    <dataField name="Count of PassengerID" fld="0" subtotal="count" baseField="9"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6DCA29-5B70-4164-9502-4635C6831548}" name="Gender (Surviv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6" firstHeaderRow="1" firstDataRow="1" firstDataCol="1" rowPageCount="1" colPageCount="1"/>
  <pivotFields count="14">
    <pivotField dataField="1" showAll="0"/>
    <pivotField axis="axisPage" multipleItemSelectionAllowed="1" showAll="0">
      <items count="3">
        <item h="1" x="0"/>
        <item x="1"/>
        <item t="default"/>
      </items>
    </pivotField>
    <pivotField showAll="0">
      <items count="4">
        <item x="2"/>
        <item x="1"/>
        <item x="0"/>
        <item t="default"/>
      </items>
    </pivotField>
    <pivotField showAll="0"/>
    <pivotField showAll="0"/>
    <pivotField axis="axisRow"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5"/>
  </rowFields>
  <rowItems count="2">
    <i>
      <x/>
    </i>
    <i t="grand">
      <x/>
    </i>
  </rowItems>
  <colItems count="1">
    <i/>
  </colItems>
  <pageFields count="1">
    <pageField fld="1" hier="-1"/>
  </pageFields>
  <dataFields count="1">
    <dataField name="Count of PassengerID" fld="0" subtotal="count" baseField="5"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C8F2E0-7439-4B99-815C-18ECFA7F9496}" name="Survival by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8" firstHeaderRow="1" firstDataRow="1" firstDataCol="1" rowPageCount="1" colPageCount="1"/>
  <pivotFields count="14">
    <pivotField dataField="1" showAll="0"/>
    <pivotField axis="axisPage" multipleItemSelectionAllowed="1" showAll="0">
      <items count="3">
        <item h="1" x="0"/>
        <item x="1"/>
        <item t="default"/>
      </items>
    </pivotField>
    <pivotField axis="axisRow"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2"/>
  </rowFields>
  <rowItems count="4">
    <i>
      <x/>
    </i>
    <i>
      <x v="1"/>
    </i>
    <i>
      <x v="2"/>
    </i>
    <i t="grand">
      <x/>
    </i>
  </rowItems>
  <colItems count="1">
    <i/>
  </colItems>
  <pageFields count="1">
    <pageField fld="1" hier="-1"/>
  </pageFields>
  <dataFields count="1">
    <dataField name="Count of PassengerID" fld="0" subtotal="count" baseField="2"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3E3878-A185-4FAB-90F8-7A59161AD896}" name="Survival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9" firstHeaderRow="1" firstDataRow="1" firstDataCol="1" rowPageCount="1" colPageCount="1"/>
  <pivotFields count="14">
    <pivotField dataField="1" showAll="0"/>
    <pivotField axis="axisPage" multipleItemSelectionAllowed="1" showAll="0">
      <items count="3">
        <item h="1" x="0"/>
        <item x="1"/>
        <item t="default"/>
      </items>
    </pivotField>
    <pivotField showAll="0">
      <items count="4">
        <item x="2"/>
        <item x="1"/>
        <item x="0"/>
        <item t="default"/>
      </items>
    </pivotField>
    <pivotField showAll="0"/>
    <pivotField showAll="0"/>
    <pivotField showAll="0">
      <items count="3">
        <item x="1"/>
        <item x="0"/>
        <item t="default"/>
      </items>
    </pivotField>
    <pivotField showAll="0"/>
    <pivotField axis="axisRow"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7"/>
  </rowFields>
  <rowItems count="5">
    <i>
      <x/>
    </i>
    <i>
      <x v="1"/>
    </i>
    <i>
      <x v="2"/>
    </i>
    <i>
      <x v="3"/>
    </i>
    <i t="grand">
      <x/>
    </i>
  </rowItems>
  <colItems count="1">
    <i/>
  </colItems>
  <pageFields count="1">
    <pageField fld="1" hier="-1"/>
  </pageFields>
  <dataFields count="1">
    <dataField name="Count of PassengerID" fld="0" subtotal="count" baseField="7"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 chart="2" format="13">
      <pivotArea type="data" outline="0" fieldPosition="0">
        <references count="2">
          <reference field="4294967294" count="1" selected="0">
            <x v="0"/>
          </reference>
          <reference field="7" count="1" selected="0">
            <x v="2"/>
          </reference>
        </references>
      </pivotArea>
    </chartFormat>
    <chartFormat chart="2" format="14">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FA6C754-E23A-4FDD-87BF-730D311646D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8" firstHeaderRow="1" firstDataRow="1" firstDataCol="1" rowPageCount="1" colPageCount="1"/>
  <pivotFields count="14">
    <pivotField dataField="1" showAll="0"/>
    <pivotField axis="axisPage" multipleItemSelectionAllowed="1" showAll="0">
      <items count="3">
        <item h="1" x="0"/>
        <item x="1"/>
        <item t="default"/>
      </items>
    </pivotField>
    <pivotField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axis="axisRow" showAll="0">
      <items count="4">
        <item x="2"/>
        <item x="0"/>
        <item x="1"/>
        <item t="default"/>
      </items>
    </pivotField>
  </pivotFields>
  <rowFields count="1">
    <field x="13"/>
  </rowFields>
  <rowItems count="4">
    <i>
      <x/>
    </i>
    <i>
      <x v="1"/>
    </i>
    <i>
      <x v="2"/>
    </i>
    <i t="grand">
      <x/>
    </i>
  </rowItems>
  <colItems count="1">
    <i/>
  </colItems>
  <pageFields count="1">
    <pageField fld="1" hier="-1"/>
  </pageFields>
  <dataFields count="1">
    <dataField name="Count of PassengerID" fld="0" subtotal="count" baseField="1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3" count="1" selected="0">
            <x v="0"/>
          </reference>
        </references>
      </pivotArea>
    </chartFormat>
    <chartFormat chart="4" format="10">
      <pivotArea type="data" outline="0" fieldPosition="0">
        <references count="2">
          <reference field="4294967294" count="1" selected="0">
            <x v="0"/>
          </reference>
          <reference field="13" count="1" selected="0">
            <x v="1"/>
          </reference>
        </references>
      </pivotArea>
    </chartFormat>
    <chartFormat chart="4"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4184D0-4008-4737-8596-7CBDD357FA67}" name="Ratio of Gender Survival"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B4:C9" firstHeaderRow="1" firstDataRow="2" firstDataCol="1" rowPageCount="1" colPageCount="1"/>
  <pivotFields count="14">
    <pivotField dataField="1" showAll="0"/>
    <pivotField axis="axisPage" multipleItemSelectionAllowed="1" showAll="0">
      <items count="3">
        <item h="1" x="0"/>
        <item x="1"/>
        <item t="default"/>
      </items>
    </pivotField>
    <pivotField axis="axisRow" showAll="0">
      <items count="4">
        <item x="2"/>
        <item x="1"/>
        <item x="0"/>
        <item t="default"/>
      </items>
    </pivotField>
    <pivotField showAll="0"/>
    <pivotField showAll="0"/>
    <pivotField axis="axisCol"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2"/>
  </rowFields>
  <rowItems count="4">
    <i>
      <x/>
    </i>
    <i>
      <x v="1"/>
    </i>
    <i>
      <x v="2"/>
    </i>
    <i t="grand">
      <x/>
    </i>
  </rowItems>
  <colFields count="1">
    <field x="5"/>
  </colFields>
  <colItems count="1">
    <i>
      <x/>
    </i>
  </colItems>
  <pageFields count="1">
    <pageField fld="1" hier="-1"/>
  </pageFields>
  <dataFields count="1">
    <dataField name="Count of PassengerID" fld="0" subtotal="count" showDataAs="percentOfTotal" baseField="2"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383A7B2-0329-4BDB-8E1B-137B57219C78}" name=" Ratio of Survival by Age Group"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4:C10" firstHeaderRow="1" firstDataRow="2" firstDataCol="1" rowPageCount="1" colPageCount="1"/>
  <pivotFields count="14">
    <pivotField dataField="1" showAll="0"/>
    <pivotField axis="axisPage" multipleItemSelectionAllowed="1" showAll="0">
      <items count="3">
        <item h="1" x="0"/>
        <item x="1"/>
        <item t="default"/>
      </items>
    </pivotField>
    <pivotField showAll="0">
      <items count="4">
        <item x="2"/>
        <item x="1"/>
        <item x="0"/>
        <item t="default"/>
      </items>
    </pivotField>
    <pivotField showAll="0"/>
    <pivotField showAll="0"/>
    <pivotField axis="axisCol" showAll="0">
      <items count="3">
        <item x="1"/>
        <item x="0"/>
        <item t="default"/>
      </items>
    </pivotField>
    <pivotField showAll="0"/>
    <pivotField axis="axisRow"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7"/>
  </rowFields>
  <rowItems count="5">
    <i>
      <x/>
    </i>
    <i>
      <x v="1"/>
    </i>
    <i>
      <x v="2"/>
    </i>
    <i>
      <x v="3"/>
    </i>
    <i t="grand">
      <x/>
    </i>
  </rowItems>
  <colFields count="1">
    <field x="5"/>
  </colFields>
  <colItems count="1">
    <i>
      <x/>
    </i>
  </colItems>
  <pageFields count="1">
    <pageField fld="1" hier="-1"/>
  </pageFields>
  <dataFields count="1">
    <dataField name="Count of PassengerID" fld="0" subtotal="count" showDataAs="percentOfTotal" baseField="7"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tal Passengers by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7" firstHeaderRow="1" firstDataRow="1" firstDataCol="1"/>
  <pivotFields count="14">
    <pivotField dataField="1" showAll="0"/>
    <pivotField showAll="0"/>
    <pivotField name="Passenger Class" axis="axisRow"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2"/>
  </rowFields>
  <rowItems count="4">
    <i>
      <x/>
    </i>
    <i>
      <x v="1"/>
    </i>
    <i>
      <x v="2"/>
    </i>
    <i t="grand">
      <x/>
    </i>
  </rowItems>
  <colItems count="1">
    <i/>
  </colItems>
  <dataFields count="1">
    <dataField name="Number of Passengers" fld="0" subtotal="count" baseField="9"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tal Passenger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D6" firstHeaderRow="1" firstDataRow="1" firstDataCol="1"/>
  <pivotFields count="14">
    <pivotField dataField="1" showAll="0"/>
    <pivotField showAll="0"/>
    <pivotField name="Passenger Class" showAll="0">
      <items count="4">
        <item x="2"/>
        <item x="1"/>
        <item x="0"/>
        <item t="default"/>
      </items>
    </pivotField>
    <pivotField showAll="0"/>
    <pivotField showAll="0"/>
    <pivotField axis="axisRow"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5"/>
  </rowFields>
  <rowItems count="3">
    <i>
      <x/>
    </i>
    <i>
      <x v="1"/>
    </i>
    <i t="grand">
      <x/>
    </i>
  </rowItems>
  <colItems count="1">
    <i/>
  </colItems>
  <dataFields count="1">
    <dataField name="Count of PassengerID" fld="0" subtotal="count" baseField="5" baseItem="0"/>
  </dataFields>
  <chartFormats count="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otal Passengers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D8" firstHeaderRow="1" firstDataRow="1" firstDataCol="1"/>
  <pivotFields count="14">
    <pivotField dataField="1" showAll="0"/>
    <pivotField showAll="0"/>
    <pivotField name="Passenger Class" showAll="0">
      <items count="4">
        <item x="2"/>
        <item x="1"/>
        <item x="0"/>
        <item t="default"/>
      </items>
    </pivotField>
    <pivotField showAll="0"/>
    <pivotField showAll="0"/>
    <pivotField showAll="0">
      <items count="3">
        <item x="1"/>
        <item x="0"/>
        <item t="default"/>
      </items>
    </pivotField>
    <pivotField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numFmtId="2" showAll="0"/>
    <pivotField showAll="0"/>
    <pivotField showAll="0">
      <items count="4">
        <item x="2"/>
        <item x="0"/>
        <item x="1"/>
        <item t="default"/>
      </items>
    </pivotField>
  </pivotFields>
  <rowFields count="1">
    <field x="7"/>
  </rowFields>
  <rowItems count="5">
    <i>
      <x v="2"/>
    </i>
    <i>
      <x/>
    </i>
    <i>
      <x v="1"/>
    </i>
    <i>
      <x v="3"/>
    </i>
    <i t="grand">
      <x/>
    </i>
  </rowItems>
  <colItems count="1">
    <i/>
  </colItems>
  <dataFields count="1">
    <dataField name="Count of PassengerID" fld="0" subtotal="count" baseField="5" baseItem="0"/>
  </dataFields>
  <chartFormats count="6">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3"/>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D81ADD-E095-4065-A200-1ABEC70AE37E}" name="Total Passengers with Sibl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C5" firstHeaderRow="1" firstDataRow="1" firstDataCol="0" rowPageCount="1" colPageCount="1"/>
  <pivotFields count="14">
    <pivotField showAll="0"/>
    <pivotField showAll="0"/>
    <pivotField name="Passenger Class"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axis="axisPage" dataField="1" numFmtId="1" multipleItemSelectionAllowed="1" showAll="0">
      <items count="8">
        <item h="1" x="0"/>
        <item x="1"/>
        <item x="2"/>
        <item x="3"/>
        <item x="4"/>
        <item x="5"/>
        <item x="6"/>
        <item t="default"/>
      </items>
    </pivotField>
    <pivotField showAll="0"/>
    <pivotField showAll="0"/>
    <pivotField numFmtId="2" showAll="0"/>
    <pivotField showAll="0"/>
    <pivotField showAll="0">
      <items count="4">
        <item x="2"/>
        <item x="0"/>
        <item x="1"/>
        <item t="default"/>
      </items>
    </pivotField>
  </pivotFields>
  <rowItems count="1">
    <i/>
  </rowItems>
  <colItems count="1">
    <i/>
  </colItems>
  <pageFields count="1">
    <pageField fld="8" hier="-1"/>
  </pageFields>
  <dataFields count="1">
    <dataField name="Passengers with Sibsper" fld="8" subtotal="count" baseField="9" baseItem="802814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FC807E-ED6C-428F-9232-72A06E81D371}" name="Total Passengers with Sibl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C5" firstHeaderRow="1" firstDataRow="1" firstDataCol="0" rowPageCount="1" colPageCount="1"/>
  <pivotFields count="14">
    <pivotField showAll="0"/>
    <pivotField showAll="0"/>
    <pivotField name="Passenger Class"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axis="axisPage" dataField="1" multipleItemSelectionAllowed="1" showAll="0">
      <items count="9">
        <item h="1" x="0"/>
        <item x="1"/>
        <item x="3"/>
        <item x="2"/>
        <item x="4"/>
        <item x="6"/>
        <item x="5"/>
        <item x="7"/>
        <item t="default"/>
      </items>
    </pivotField>
    <pivotField showAll="0"/>
    <pivotField numFmtId="2" showAll="0"/>
    <pivotField showAll="0"/>
    <pivotField showAll="0">
      <items count="4">
        <item x="2"/>
        <item x="0"/>
        <item x="1"/>
        <item t="default"/>
      </items>
    </pivotField>
  </pivotFields>
  <rowItems count="1">
    <i/>
  </rowItems>
  <colItems count="1">
    <i/>
  </colItems>
  <pageFields count="1">
    <pageField fld="9" hier="-1"/>
  </pageFields>
  <dataFields count="1">
    <dataField name="Passengers with Parch" fld="9" subtotal="count" baseField="9" baseItem="802814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5537E7-09DD-4516-B8DC-90CCE3093DE6}" name="Total Passengers with Sibl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F5" firstHeaderRow="0" firstDataRow="1" firstDataCol="0"/>
  <pivotFields count="14">
    <pivotField showAll="0"/>
    <pivotField showAll="0"/>
    <pivotField name="Passenger Class"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dataField="1" numFmtId="2" showAll="0"/>
    <pivotField showAll="0"/>
    <pivotField showAll="0">
      <items count="4">
        <item x="2"/>
        <item x="0"/>
        <item x="1"/>
        <item t="default"/>
      </items>
    </pivotField>
  </pivotFields>
  <rowItems count="1">
    <i/>
  </rowItems>
  <colFields count="1">
    <field x="-2"/>
  </colFields>
  <colItems count="4">
    <i>
      <x/>
    </i>
    <i i="1">
      <x v="1"/>
    </i>
    <i i="2">
      <x v="2"/>
    </i>
    <i i="3">
      <x v="3"/>
    </i>
  </colItems>
  <dataFields count="4">
    <dataField name="Sum of Passanger Fare" fld="11" baseField="0" baseItem="0" numFmtId="164"/>
    <dataField name="Average of Passanger Fare" fld="11" subtotal="average" baseField="0" baseItem="1" numFmtId="164"/>
    <dataField name="Min of Passanger Fare" fld="11" subtotal="min" baseField="0" baseItem="1" numFmtId="164"/>
    <dataField name="Max of Passanger Fare" fld="11" subtotal="max" baseField="0" baseItem="1" numFmtId="164"/>
  </dataFields>
  <formats count="4">
    <format dxfId="3">
      <pivotArea outline="0" fieldPosition="0">
        <references count="1">
          <reference field="4294967294" count="1">
            <x v="3"/>
          </reference>
        </references>
      </pivotArea>
    </format>
    <format dxfId="2">
      <pivotArea outline="0" fieldPosition="0">
        <references count="1">
          <reference field="4294967294" count="1">
            <x v="2"/>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34B031-BADD-4CE7-B31A-F2177DB96012}" name="Total Passengers Per 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4:D8" firstHeaderRow="1" firstDataRow="1" firstDataCol="1"/>
  <pivotFields count="14">
    <pivotField dataField="1" showAll="0"/>
    <pivotField showAll="0"/>
    <pivotField name="Passenger Class" showAll="0">
      <items count="4">
        <item x="2"/>
        <item x="1"/>
        <item x="0"/>
        <item t="default"/>
      </items>
    </pivotField>
    <pivotField showAll="0"/>
    <pivotField showAll="0"/>
    <pivotField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axis="axisRow" showAll="0">
      <items count="4">
        <item x="2"/>
        <item x="0"/>
        <item x="1"/>
        <item t="default"/>
      </items>
    </pivotField>
  </pivotFields>
  <rowFields count="1">
    <field x="13"/>
  </rowFields>
  <rowItems count="4">
    <i>
      <x/>
    </i>
    <i>
      <x v="1"/>
    </i>
    <i>
      <x v="2"/>
    </i>
    <i t="grand">
      <x/>
    </i>
  </rowItems>
  <colItems count="1">
    <i/>
  </colItems>
  <dataFields count="1">
    <dataField name="Count of PassengerID" fld="0" subtotal="count" baseField="9"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2"/>
          </reference>
        </references>
      </pivotArea>
    </chartFormat>
    <chartFormat chart="4" format="2">
      <pivotArea type="data" outline="0" fieldPosition="0">
        <references count="2">
          <reference field="4294967294" count="1" selected="0">
            <x v="0"/>
          </reference>
          <reference field="13" count="1" selected="0">
            <x v="0"/>
          </reference>
        </references>
      </pivotArea>
    </chartFormat>
    <chartFormat chart="4"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C30728-E09E-45AA-84FD-16FBDD4D448C}" name="Gender Per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4:F9" firstHeaderRow="1" firstDataRow="2" firstDataCol="1"/>
  <pivotFields count="14">
    <pivotField dataField="1" showAll="0"/>
    <pivotField showAll="0"/>
    <pivotField name="Passenger Class" axis="axisRow" showAll="0">
      <items count="4">
        <item x="2"/>
        <item x="1"/>
        <item x="0"/>
        <item t="default"/>
      </items>
    </pivotField>
    <pivotField showAll="0"/>
    <pivotField showAll="0"/>
    <pivotField axis="axisCol" showAll="0">
      <items count="3">
        <item x="1"/>
        <item x="0"/>
        <item t="default"/>
      </items>
    </pivotField>
    <pivotField showAll="0"/>
    <pivotField showAll="0">
      <items count="5">
        <item x="1"/>
        <item x="2"/>
        <item x="3"/>
        <item x="0"/>
        <item t="default"/>
      </items>
    </pivotField>
    <pivotField numFmtId="1" showAll="0"/>
    <pivotField showAll="0"/>
    <pivotField showAll="0"/>
    <pivotField numFmtId="2" showAll="0"/>
    <pivotField showAll="0"/>
    <pivotField showAll="0">
      <items count="4">
        <item x="2"/>
        <item x="0"/>
        <item x="1"/>
        <item t="default"/>
      </items>
    </pivotField>
  </pivotFields>
  <rowFields count="1">
    <field x="2"/>
  </rowFields>
  <rowItems count="4">
    <i>
      <x/>
    </i>
    <i>
      <x v="1"/>
    </i>
    <i>
      <x v="2"/>
    </i>
    <i t="grand">
      <x/>
    </i>
  </rowItems>
  <colFields count="1">
    <field x="5"/>
  </colFields>
  <colItems count="3">
    <i>
      <x/>
    </i>
    <i>
      <x v="1"/>
    </i>
    <i t="grand">
      <x/>
    </i>
  </colItems>
  <dataFields count="1">
    <dataField name="Count of PassengerID" fld="0" subtotal="count" baseField="9" baseItem="0"/>
  </dataFields>
  <chartFormats count="4">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5" count="1" selected="0">
            <x v="1"/>
          </reference>
        </references>
      </pivotArea>
    </chartFormat>
    <chartFormat chart="7"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anger_Class" xr10:uid="{49F48ACA-6112-4EBA-8509-79AFF3FD9091}" sourceName="Passanger Class">
  <pivotTables>
    <pivotTable tabId="5" name="Total Passengers by Class"/>
    <pivotTable tabId="17" name="Survival vs Death"/>
    <pivotTable tabId="4" name="Total Number of Passengers"/>
    <pivotTable tabId="14" name="Gender Per Class"/>
    <pivotTable tabId="18" name="Gender (Survived)"/>
    <pivotTable tabId="6" name="Total Passengers by Gender"/>
    <pivotTable tabId="19" name="Survival by Class"/>
    <pivotTable tabId="7" name="Total Passengers by Age Group"/>
    <pivotTable tabId="20" name="Survival by Age Group"/>
    <pivotTable tabId="21" name="PivotTable5"/>
    <pivotTable tabId="9" name="Total Passengers with Siblings"/>
    <pivotTable tabId="22" name="Ratio of Gender Survival"/>
    <pivotTable tabId="10" name="Total Passengers with Siblings"/>
    <pivotTable tabId="23" name=" Ratio of Survival by Age Group"/>
    <pivotTable tabId="12" name="Total Passengers with Siblings"/>
    <pivotTable tabId="13" name="Total Passengers Per Location"/>
  </pivotTables>
  <data>
    <tabular pivotCacheId="7626929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65BEA7-61EC-41A7-9DDC-0B15FE7147D7}" sourceName="Gender">
  <pivotTables>
    <pivotTable tabId="6" name="Total Passengers by Gender"/>
    <pivotTable tabId="17" name="Survival vs Death"/>
    <pivotTable tabId="4" name="Total Number of Passengers"/>
    <pivotTable tabId="14" name="Gender Per Class"/>
    <pivotTable tabId="5" name="Total Passengers by Class"/>
    <pivotTable tabId="18" name="Gender (Survived)"/>
    <pivotTable tabId="19" name="Survival by Class"/>
    <pivotTable tabId="7" name="Total Passengers by Age Group"/>
    <pivotTable tabId="20" name="Survival by Age Group"/>
    <pivotTable tabId="21" name="PivotTable5"/>
    <pivotTable tabId="9" name="Total Passengers with Siblings"/>
    <pivotTable tabId="22" name="Ratio of Gender Survival"/>
    <pivotTable tabId="10" name="Total Passengers with Siblings"/>
    <pivotTable tabId="23" name=" Ratio of Survival by Age Group"/>
    <pivotTable tabId="12" name="Total Passengers with Siblings"/>
    <pivotTable tabId="13" name="Total Passengers Per Location"/>
  </pivotTables>
  <data>
    <tabular pivotCacheId="762692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FA65C25-E1CF-4440-A8D5-B4589BDB557B}" sourceName="Age Group">
  <pivotTables>
    <pivotTable tabId="7" name="Total Passengers by Age Group"/>
    <pivotTable tabId="17" name="Survival vs Death"/>
    <pivotTable tabId="4" name="Total Number of Passengers"/>
    <pivotTable tabId="14" name="Gender Per Class"/>
    <pivotTable tabId="5" name="Total Passengers by Class"/>
    <pivotTable tabId="18" name="Gender (Survived)"/>
    <pivotTable tabId="6" name="Total Passengers by Gender"/>
    <pivotTable tabId="19" name="Survival by Class"/>
    <pivotTable tabId="20" name="Survival by Age Group"/>
    <pivotTable tabId="21" name="PivotTable5"/>
    <pivotTable tabId="9" name="Total Passengers with Siblings"/>
    <pivotTable tabId="22" name="Ratio of Gender Survival"/>
    <pivotTable tabId="10" name="Total Passengers with Siblings"/>
    <pivotTable tabId="23" name=" Ratio of Survival by Age Group"/>
    <pivotTable tabId="12" name="Total Passengers with Siblings"/>
    <pivotTable tabId="13" name="Total Passengers Per Location"/>
  </pivotTables>
  <data>
    <tabular pivotCacheId="762692996">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7A919513-1B77-491B-81FF-53971E8407DA}" sourceName="Embarked">
  <pivotTables>
    <pivotTable tabId="13" name="Total Passengers Per Location"/>
    <pivotTable tabId="17" name="Survival vs Death"/>
    <pivotTable tabId="4" name="Total Number of Passengers"/>
    <pivotTable tabId="14" name="Gender Per Class"/>
    <pivotTable tabId="5" name="Total Passengers by Class"/>
    <pivotTable tabId="18" name="Gender (Survived)"/>
    <pivotTable tabId="6" name="Total Passengers by Gender"/>
    <pivotTable tabId="19" name="Survival by Class"/>
    <pivotTable tabId="7" name="Total Passengers by Age Group"/>
    <pivotTable tabId="20" name="Survival by Age Group"/>
    <pivotTable tabId="21" name="PivotTable5"/>
    <pivotTable tabId="9" name="Total Passengers with Siblings"/>
    <pivotTable tabId="22" name="Ratio of Gender Survival"/>
    <pivotTable tabId="10" name="Total Passengers with Siblings"/>
    <pivotTable tabId="23" name=" Ratio of Survival by Age Group"/>
    <pivotTable tabId="12" name="Total Passengers with Siblings"/>
  </pivotTables>
  <data>
    <tabular pivotCacheId="7626929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 Class" xr10:uid="{30D02D65-0A2D-4393-A517-11E7052BE873}" cache="Slicer_Passanger_Class" caption="Passenger Class" style="SlicerStyleLight6" rowHeight="234950"/>
  <slicer name="Gender" xr10:uid="{E3C38ECB-61E0-478B-974D-C61262B038C5}" cache="Slicer_Gender" caption="Gender" style="SlicerStyleLight6" rowHeight="234950"/>
  <slicer name="Age Group 1" xr10:uid="{619C1CF0-D2A9-4699-86F0-57BB3B9BB479}" cache="Slicer_Age_Group" caption="Age Group" style="SlicerStyleLight6" rowHeight="234950"/>
  <slicer name="Embarked" xr10:uid="{E8970142-7CFB-4448-AFCA-7D2B595DE6D7}" cache="Slicer_Embarked" caption="Embarke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tanicData" displayName="TitanicData" ref="A1:N419" totalsRowShown="0">
  <autoFilter ref="A1:N419" xr:uid="{00000000-0009-0000-0100-000001000000}"/>
  <tableColumns count="14">
    <tableColumn id="1" xr3:uid="{00000000-0010-0000-0000-000001000000}" name="PassengerID"/>
    <tableColumn id="2" xr3:uid="{00000000-0010-0000-0000-000002000000}" name="Survived"/>
    <tableColumn id="3" xr3:uid="{00000000-0010-0000-0000-000003000000}" name="Passanger Class"/>
    <tableColumn id="4" xr3:uid="{00000000-0010-0000-0000-000004000000}" name="First Name"/>
    <tableColumn id="5" xr3:uid="{00000000-0010-0000-0000-000005000000}" name="Last Name"/>
    <tableColumn id="15" xr3:uid="{B79F337D-3CD4-4744-8A0B-B84D9C557F5A}" name="Gender" dataDxfId="9"/>
    <tableColumn id="7" xr3:uid="{00000000-0010-0000-0000-000007000000}" name="Age" dataDxfId="8"/>
    <tableColumn id="8" xr3:uid="{00000000-0010-0000-0000-000008000000}" name="Age Group" dataDxfId="7">
      <calculatedColumnFormula>IF(G2&lt;=19,"Teenagers",IF(G2&lt;=39,"Youth",IF(G2&lt;=59,"Adult",IF(G2&gt;=60,"Elder"))))</calculatedColumnFormula>
    </tableColumn>
    <tableColumn id="9" xr3:uid="{00000000-0010-0000-0000-000009000000}" name="Sibsper" dataDxfId="6"/>
    <tableColumn id="10" xr3:uid="{00000000-0010-0000-0000-00000A000000}" name="Parch"/>
    <tableColumn id="11" xr3:uid="{00000000-0010-0000-0000-00000B000000}" name="Ticket" dataDxfId="5"/>
    <tableColumn id="12" xr3:uid="{00000000-0010-0000-0000-00000C000000}" name="Passanger Fare" dataDxfId="4"/>
    <tableColumn id="13" xr3:uid="{00000000-0010-0000-0000-00000D000000}" name="Cabin"/>
    <tableColumn id="14" xr3:uid="{00000000-0010-0000-0000-00000E000000}"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7.bin"/><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B7D6F-A692-46AE-8D6F-048B2301A358}">
  <dimension ref="A1"/>
  <sheetViews>
    <sheetView tabSelected="1" zoomScale="130" zoomScaleNormal="130" workbookViewId="0">
      <selection activeCell="A9" sqref="A9"/>
    </sheetView>
  </sheetViews>
  <sheetFormatPr defaultRowHeight="14.4" x14ac:dyDescent="0.3"/>
  <sheetData/>
  <pageMargins left="0.7" right="0.7" top="0.75" bottom="0.75" header="0.3" footer="0.3"/>
  <pageSetup scale="61" orientation="portrait" r:id="rId1"/>
  <colBreaks count="1" manualBreakCount="1">
    <brk id="17" max="49" man="1"/>
  </colBreaks>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CB41-A2B9-480A-8185-6CF90388F557}">
  <dimension ref="C2:F5"/>
  <sheetViews>
    <sheetView topLeftCell="B1" workbookViewId="0">
      <selection activeCell="B2" sqref="B2:B419"/>
    </sheetView>
  </sheetViews>
  <sheetFormatPr defaultRowHeight="14.4" x14ac:dyDescent="0.3"/>
  <cols>
    <col min="3" max="3" width="20.44140625" bestFit="1" customWidth="1"/>
    <col min="4" max="4" width="23.88671875" bestFit="1" customWidth="1"/>
    <col min="5" max="5" width="20.109375" bestFit="1" customWidth="1"/>
    <col min="6" max="6" width="20.44140625" bestFit="1" customWidth="1"/>
    <col min="7" max="7" width="10.77734375" bestFit="1" customWidth="1"/>
  </cols>
  <sheetData>
    <row r="2" spans="3:6" x14ac:dyDescent="0.3">
      <c r="C2" s="6">
        <f>GETPIVOTDATA("Sum of Passanger Fare",$C$4)</f>
        <v>14856.537599999987</v>
      </c>
      <c r="D2" s="6">
        <f>GETPIVOTDATA("Average of Passanger Fare",$C$4)</f>
        <v>35.541955980861211</v>
      </c>
    </row>
    <row r="4" spans="3:6" x14ac:dyDescent="0.3">
      <c r="C4" t="s">
        <v>1359</v>
      </c>
      <c r="D4" t="s">
        <v>1361</v>
      </c>
      <c r="E4" t="s">
        <v>1362</v>
      </c>
      <c r="F4" t="s">
        <v>1363</v>
      </c>
    </row>
    <row r="5" spans="3:6" x14ac:dyDescent="0.3">
      <c r="C5" s="6">
        <v>14856.537599999987</v>
      </c>
      <c r="D5" s="6">
        <v>35.541955980861211</v>
      </c>
      <c r="E5" s="6">
        <v>0</v>
      </c>
      <c r="F5" s="6">
        <v>512.32920000000001</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B4EA-E4CA-416B-9013-1DC07B94C3CC}">
  <dimension ref="C4:D8"/>
  <sheetViews>
    <sheetView topLeftCell="B1" workbookViewId="0">
      <selection activeCell="B2" sqref="B2:B419"/>
    </sheetView>
  </sheetViews>
  <sheetFormatPr defaultRowHeight="14.4" x14ac:dyDescent="0.3"/>
  <cols>
    <col min="3" max="3" width="12.77734375" bestFit="1" customWidth="1"/>
    <col min="4" max="4" width="19.5546875" bestFit="1" customWidth="1"/>
    <col min="5" max="7" width="17.77734375" bestFit="1" customWidth="1"/>
  </cols>
  <sheetData>
    <row r="4" spans="3:4" x14ac:dyDescent="0.3">
      <c r="C4" s="4" t="s">
        <v>1356</v>
      </c>
      <c r="D4" t="s">
        <v>1354</v>
      </c>
    </row>
    <row r="5" spans="3:4" x14ac:dyDescent="0.3">
      <c r="C5" s="3" t="s">
        <v>1321</v>
      </c>
      <c r="D5">
        <v>102</v>
      </c>
    </row>
    <row r="6" spans="3:4" x14ac:dyDescent="0.3">
      <c r="C6" s="3" t="s">
        <v>1322</v>
      </c>
      <c r="D6">
        <v>46</v>
      </c>
    </row>
    <row r="7" spans="3:4" x14ac:dyDescent="0.3">
      <c r="C7" s="3" t="s">
        <v>1323</v>
      </c>
      <c r="D7">
        <v>270</v>
      </c>
    </row>
    <row r="8" spans="3:4" x14ac:dyDescent="0.3">
      <c r="C8" s="3" t="s">
        <v>1357</v>
      </c>
      <c r="D8">
        <v>418</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473-9362-4976-9A6B-7FB3DFDF0E22}">
  <dimension ref="C4:F9"/>
  <sheetViews>
    <sheetView topLeftCell="B1" workbookViewId="0">
      <selection activeCell="B2" sqref="B2:B419"/>
    </sheetView>
  </sheetViews>
  <sheetFormatPr defaultRowHeight="14.4" x14ac:dyDescent="0.3"/>
  <cols>
    <col min="3" max="3" width="19.5546875" bestFit="1" customWidth="1"/>
    <col min="4" max="4" width="15.77734375" bestFit="1" customWidth="1"/>
    <col min="5" max="5" width="5.44140625" bestFit="1" customWidth="1"/>
    <col min="6" max="6" width="11" bestFit="1" customWidth="1"/>
    <col min="7" max="7" width="17.77734375" bestFit="1" customWidth="1"/>
  </cols>
  <sheetData>
    <row r="4" spans="3:6" x14ac:dyDescent="0.3">
      <c r="C4" s="4" t="s">
        <v>1354</v>
      </c>
      <c r="D4" s="4" t="s">
        <v>1364</v>
      </c>
    </row>
    <row r="5" spans="3:6" x14ac:dyDescent="0.3">
      <c r="C5" s="4" t="s">
        <v>1356</v>
      </c>
      <c r="D5" t="s">
        <v>1367</v>
      </c>
      <c r="E5" t="s">
        <v>1366</v>
      </c>
      <c r="F5" t="s">
        <v>1357</v>
      </c>
    </row>
    <row r="6" spans="3:6" x14ac:dyDescent="0.3">
      <c r="C6" s="3" t="s">
        <v>1351</v>
      </c>
      <c r="D6">
        <v>50</v>
      </c>
      <c r="E6">
        <v>57</v>
      </c>
      <c r="F6">
        <v>107</v>
      </c>
    </row>
    <row r="7" spans="3:6" x14ac:dyDescent="0.3">
      <c r="C7" s="3" t="s">
        <v>1350</v>
      </c>
      <c r="D7">
        <v>30</v>
      </c>
      <c r="E7">
        <v>63</v>
      </c>
      <c r="F7">
        <v>93</v>
      </c>
    </row>
    <row r="8" spans="3:6" x14ac:dyDescent="0.3">
      <c r="C8" s="3" t="s">
        <v>1349</v>
      </c>
      <c r="D8">
        <v>72</v>
      </c>
      <c r="E8">
        <v>146</v>
      </c>
      <c r="F8">
        <v>218</v>
      </c>
    </row>
    <row r="9" spans="3:6" x14ac:dyDescent="0.3">
      <c r="C9" s="3" t="s">
        <v>1357</v>
      </c>
      <c r="D9">
        <v>152</v>
      </c>
      <c r="E9">
        <v>266</v>
      </c>
      <c r="F9">
        <v>418</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0FAB9-BC48-4F42-B942-39F1FA2C750A}">
  <dimension ref="B3:C6"/>
  <sheetViews>
    <sheetView workbookViewId="0">
      <selection activeCell="J6" sqref="J6"/>
    </sheetView>
  </sheetViews>
  <sheetFormatPr defaultRowHeight="14.4" x14ac:dyDescent="0.3"/>
  <cols>
    <col min="2" max="2" width="12.77734375" bestFit="1" customWidth="1"/>
    <col min="3" max="3" width="19.5546875" bestFit="1" customWidth="1"/>
  </cols>
  <sheetData>
    <row r="3" spans="2:3" x14ac:dyDescent="0.3">
      <c r="B3" s="4" t="s">
        <v>1356</v>
      </c>
      <c r="C3" t="s">
        <v>1354</v>
      </c>
    </row>
    <row r="4" spans="2:3" x14ac:dyDescent="0.3">
      <c r="B4" s="3" t="s">
        <v>1316</v>
      </c>
      <c r="C4">
        <v>266</v>
      </c>
    </row>
    <row r="5" spans="2:3" x14ac:dyDescent="0.3">
      <c r="B5" s="3" t="s">
        <v>1317</v>
      </c>
      <c r="C5">
        <v>152</v>
      </c>
    </row>
    <row r="6" spans="2:3" x14ac:dyDescent="0.3">
      <c r="B6" s="3" t="s">
        <v>1357</v>
      </c>
      <c r="C6">
        <v>418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06010-9D01-4BA7-B0E6-16C21D8C4CD4}">
  <dimension ref="B2:C6"/>
  <sheetViews>
    <sheetView workbookViewId="0">
      <selection activeCell="B2" sqref="B2:B419"/>
    </sheetView>
  </sheetViews>
  <sheetFormatPr defaultRowHeight="14.4" x14ac:dyDescent="0.3"/>
  <cols>
    <col min="2" max="2" width="12.77734375" bestFit="1" customWidth="1"/>
    <col min="3" max="3" width="19.5546875" bestFit="1" customWidth="1"/>
    <col min="4" max="4" width="3.88671875" bestFit="1" customWidth="1"/>
    <col min="5" max="5" width="10.77734375" bestFit="1" customWidth="1"/>
  </cols>
  <sheetData>
    <row r="2" spans="2:3" x14ac:dyDescent="0.3">
      <c r="B2" s="4" t="s">
        <v>1</v>
      </c>
      <c r="C2" t="s">
        <v>1317</v>
      </c>
    </row>
    <row r="4" spans="2:3" x14ac:dyDescent="0.3">
      <c r="B4" s="4" t="s">
        <v>1356</v>
      </c>
      <c r="C4" t="s">
        <v>1354</v>
      </c>
    </row>
    <row r="5" spans="2:3" x14ac:dyDescent="0.3">
      <c r="B5" s="3" t="s">
        <v>1367</v>
      </c>
      <c r="C5">
        <v>152</v>
      </c>
    </row>
    <row r="6" spans="2:3" x14ac:dyDescent="0.3">
      <c r="B6" s="3" t="s">
        <v>1357</v>
      </c>
      <c r="C6">
        <v>152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1792-B53E-434C-8F2C-FB32A2676B2F}">
  <dimension ref="B2:C8"/>
  <sheetViews>
    <sheetView workbookViewId="0">
      <selection activeCell="B2" sqref="B2:B419"/>
    </sheetView>
  </sheetViews>
  <sheetFormatPr defaultRowHeight="14.4" x14ac:dyDescent="0.3"/>
  <cols>
    <col min="2" max="2" width="12.77734375" bestFit="1" customWidth="1"/>
    <col min="3" max="3" width="19.5546875" bestFit="1" customWidth="1"/>
    <col min="5" max="5" width="8.21875" bestFit="1" customWidth="1"/>
    <col min="6" max="6" width="10.77734375" bestFit="1" customWidth="1"/>
  </cols>
  <sheetData>
    <row r="2" spans="2:3" x14ac:dyDescent="0.3">
      <c r="B2" s="4" t="s">
        <v>1</v>
      </c>
      <c r="C2" t="s">
        <v>1317</v>
      </c>
    </row>
    <row r="4" spans="2:3" x14ac:dyDescent="0.3">
      <c r="B4" s="4" t="s">
        <v>1356</v>
      </c>
      <c r="C4" t="s">
        <v>1354</v>
      </c>
    </row>
    <row r="5" spans="2:3" x14ac:dyDescent="0.3">
      <c r="B5" s="3" t="s">
        <v>1351</v>
      </c>
      <c r="C5">
        <v>50</v>
      </c>
    </row>
    <row r="6" spans="2:3" x14ac:dyDescent="0.3">
      <c r="B6" s="3" t="s">
        <v>1350</v>
      </c>
      <c r="C6">
        <v>30</v>
      </c>
    </row>
    <row r="7" spans="2:3" x14ac:dyDescent="0.3">
      <c r="B7" s="3" t="s">
        <v>1349</v>
      </c>
      <c r="C7">
        <v>72</v>
      </c>
    </row>
    <row r="8" spans="2:3" x14ac:dyDescent="0.3">
      <c r="B8" s="3" t="s">
        <v>1357</v>
      </c>
      <c r="C8">
        <v>152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F9EF-1C4F-4934-B99C-B28840523F3B}">
  <dimension ref="B2:C9"/>
  <sheetViews>
    <sheetView workbookViewId="0">
      <selection activeCell="B2" sqref="B2:B419"/>
    </sheetView>
  </sheetViews>
  <sheetFormatPr defaultRowHeight="14.4" x14ac:dyDescent="0.3"/>
  <cols>
    <col min="2" max="2" width="12.77734375" bestFit="1" customWidth="1"/>
    <col min="3" max="3" width="19.5546875" bestFit="1" customWidth="1"/>
  </cols>
  <sheetData>
    <row r="2" spans="2:3" x14ac:dyDescent="0.3">
      <c r="B2" s="4" t="s">
        <v>1</v>
      </c>
      <c r="C2" t="s">
        <v>1317</v>
      </c>
    </row>
    <row r="4" spans="2:3" x14ac:dyDescent="0.3">
      <c r="B4" s="4" t="s">
        <v>1356</v>
      </c>
      <c r="C4" t="s">
        <v>1354</v>
      </c>
    </row>
    <row r="5" spans="2:3" x14ac:dyDescent="0.3">
      <c r="B5" s="3" t="s">
        <v>1348</v>
      </c>
      <c r="C5">
        <v>23</v>
      </c>
    </row>
    <row r="6" spans="2:3" x14ac:dyDescent="0.3">
      <c r="B6" s="3" t="s">
        <v>1358</v>
      </c>
      <c r="C6">
        <v>32</v>
      </c>
    </row>
    <row r="7" spans="2:3" x14ac:dyDescent="0.3">
      <c r="B7" s="3" t="s">
        <v>1346</v>
      </c>
      <c r="C7">
        <v>28</v>
      </c>
    </row>
    <row r="8" spans="2:3" x14ac:dyDescent="0.3">
      <c r="B8" s="3" t="s">
        <v>1347</v>
      </c>
      <c r="C8">
        <v>69</v>
      </c>
    </row>
    <row r="9" spans="2:3" x14ac:dyDescent="0.3">
      <c r="B9" s="3" t="s">
        <v>1357</v>
      </c>
      <c r="C9">
        <v>152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8FEC-8F61-46FA-B410-C7B57FE9760D}">
  <dimension ref="B2:C8"/>
  <sheetViews>
    <sheetView workbookViewId="0">
      <selection activeCell="B2" sqref="B2:B419"/>
    </sheetView>
  </sheetViews>
  <sheetFormatPr defaultRowHeight="14.4" x14ac:dyDescent="0.3"/>
  <cols>
    <col min="2" max="2" width="12.77734375" bestFit="1" customWidth="1"/>
    <col min="3" max="3" width="19.5546875" bestFit="1" customWidth="1"/>
  </cols>
  <sheetData>
    <row r="2" spans="2:3" x14ac:dyDescent="0.3">
      <c r="B2" s="4" t="s">
        <v>1</v>
      </c>
      <c r="C2" t="s">
        <v>1317</v>
      </c>
    </row>
    <row r="4" spans="2:3" x14ac:dyDescent="0.3">
      <c r="B4" s="4" t="s">
        <v>1356</v>
      </c>
      <c r="C4" t="s">
        <v>1354</v>
      </c>
    </row>
    <row r="5" spans="2:3" x14ac:dyDescent="0.3">
      <c r="B5" s="3" t="s">
        <v>1321</v>
      </c>
      <c r="C5">
        <v>40</v>
      </c>
    </row>
    <row r="6" spans="2:3" x14ac:dyDescent="0.3">
      <c r="B6" s="3" t="s">
        <v>1322</v>
      </c>
      <c r="C6">
        <v>24</v>
      </c>
    </row>
    <row r="7" spans="2:3" x14ac:dyDescent="0.3">
      <c r="B7" s="3" t="s">
        <v>1323</v>
      </c>
      <c r="C7">
        <v>88</v>
      </c>
    </row>
    <row r="8" spans="2:3" x14ac:dyDescent="0.3">
      <c r="B8" s="3" t="s">
        <v>1357</v>
      </c>
      <c r="C8">
        <v>152</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6637-9868-4B23-ADC2-CBA6ADC1654B}">
  <dimension ref="B2:C9"/>
  <sheetViews>
    <sheetView workbookViewId="0">
      <selection activeCell="B2" sqref="B2:B419"/>
    </sheetView>
  </sheetViews>
  <sheetFormatPr defaultRowHeight="14.4" x14ac:dyDescent="0.3"/>
  <cols>
    <col min="2" max="2" width="19.5546875" bestFit="1" customWidth="1"/>
    <col min="3" max="3" width="15.77734375" bestFit="1" customWidth="1"/>
    <col min="4" max="4" width="10.77734375" customWidth="1"/>
    <col min="5" max="5" width="10.77734375" bestFit="1" customWidth="1"/>
  </cols>
  <sheetData>
    <row r="2" spans="2:3" x14ac:dyDescent="0.3">
      <c r="B2" s="4" t="s">
        <v>1</v>
      </c>
      <c r="C2" t="s">
        <v>1317</v>
      </c>
    </row>
    <row r="4" spans="2:3" x14ac:dyDescent="0.3">
      <c r="B4" s="4" t="s">
        <v>1354</v>
      </c>
      <c r="C4" s="4" t="s">
        <v>1364</v>
      </c>
    </row>
    <row r="5" spans="2:3" x14ac:dyDescent="0.3">
      <c r="B5" s="4" t="s">
        <v>1356</v>
      </c>
      <c r="C5" t="s">
        <v>1367</v>
      </c>
    </row>
    <row r="6" spans="2:3" x14ac:dyDescent="0.3">
      <c r="B6" s="3" t="s">
        <v>1351</v>
      </c>
      <c r="C6" s="5">
        <v>0.32894736842105265</v>
      </c>
    </row>
    <row r="7" spans="2:3" x14ac:dyDescent="0.3">
      <c r="B7" s="3" t="s">
        <v>1350</v>
      </c>
      <c r="C7" s="5">
        <v>0.19736842105263158</v>
      </c>
    </row>
    <row r="8" spans="2:3" x14ac:dyDescent="0.3">
      <c r="B8" s="3" t="s">
        <v>1349</v>
      </c>
      <c r="C8" s="5">
        <v>0.47368421052631576</v>
      </c>
    </row>
    <row r="9" spans="2:3" x14ac:dyDescent="0.3">
      <c r="B9" s="3" t="s">
        <v>1357</v>
      </c>
      <c r="C9" s="5">
        <v>1</v>
      </c>
    </row>
  </sheetData>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9223-4AE6-415A-842C-31A72C08BDF8}">
  <dimension ref="B2:C10"/>
  <sheetViews>
    <sheetView workbookViewId="0">
      <selection activeCell="B2" sqref="B2:B419"/>
    </sheetView>
  </sheetViews>
  <sheetFormatPr defaultRowHeight="14.4" x14ac:dyDescent="0.3"/>
  <cols>
    <col min="2" max="2" width="19.5546875" bestFit="1" customWidth="1"/>
    <col min="3" max="3" width="15.77734375" bestFit="1" customWidth="1"/>
    <col min="4" max="4" width="10.77734375" bestFit="1" customWidth="1"/>
  </cols>
  <sheetData>
    <row r="2" spans="2:3" x14ac:dyDescent="0.3">
      <c r="B2" s="4" t="s">
        <v>1</v>
      </c>
      <c r="C2" t="s">
        <v>1317</v>
      </c>
    </row>
    <row r="4" spans="2:3" x14ac:dyDescent="0.3">
      <c r="B4" s="4" t="s">
        <v>1354</v>
      </c>
      <c r="C4" s="4" t="s">
        <v>1364</v>
      </c>
    </row>
    <row r="5" spans="2:3" x14ac:dyDescent="0.3">
      <c r="B5" s="4" t="s">
        <v>1356</v>
      </c>
      <c r="C5" t="s">
        <v>1367</v>
      </c>
    </row>
    <row r="6" spans="2:3" x14ac:dyDescent="0.3">
      <c r="B6" s="3" t="s">
        <v>1348</v>
      </c>
      <c r="C6" s="5">
        <v>0.15131578947368421</v>
      </c>
    </row>
    <row r="7" spans="2:3" x14ac:dyDescent="0.3">
      <c r="B7" s="3" t="s">
        <v>1358</v>
      </c>
      <c r="C7" s="5">
        <v>0.21052631578947367</v>
      </c>
    </row>
    <row r="8" spans="2:3" x14ac:dyDescent="0.3">
      <c r="B8" s="3" t="s">
        <v>1346</v>
      </c>
      <c r="C8" s="5">
        <v>0.18421052631578946</v>
      </c>
    </row>
    <row r="9" spans="2:3" x14ac:dyDescent="0.3">
      <c r="B9" s="3" t="s">
        <v>1347</v>
      </c>
      <c r="C9" s="5">
        <v>0.45394736842105265</v>
      </c>
    </row>
    <row r="10" spans="2:3" x14ac:dyDescent="0.3">
      <c r="B10" s="3" t="s">
        <v>1357</v>
      </c>
      <c r="C10"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9"/>
  <sheetViews>
    <sheetView workbookViewId="0">
      <selection activeCell="B2" sqref="B2:B419"/>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892</v>
      </c>
      <c r="B2">
        <v>0</v>
      </c>
      <c r="C2">
        <v>3</v>
      </c>
      <c r="D2" t="s">
        <v>12</v>
      </c>
      <c r="E2" t="s">
        <v>13</v>
      </c>
      <c r="F2">
        <v>34.5</v>
      </c>
      <c r="G2">
        <v>0</v>
      </c>
      <c r="H2">
        <v>0</v>
      </c>
      <c r="I2">
        <v>330911</v>
      </c>
      <c r="J2">
        <v>7.8292000000000002</v>
      </c>
      <c r="L2" t="s">
        <v>14</v>
      </c>
    </row>
    <row r="3" spans="1:12" x14ac:dyDescent="0.3">
      <c r="A3">
        <v>893</v>
      </c>
      <c r="B3">
        <v>1</v>
      </c>
      <c r="C3">
        <v>3</v>
      </c>
      <c r="D3" t="s">
        <v>15</v>
      </c>
      <c r="E3" t="s">
        <v>16</v>
      </c>
      <c r="F3">
        <v>47</v>
      </c>
      <c r="G3">
        <v>1</v>
      </c>
      <c r="H3">
        <v>0</v>
      </c>
      <c r="I3">
        <v>363272</v>
      </c>
      <c r="J3">
        <v>7</v>
      </c>
      <c r="L3" t="s">
        <v>17</v>
      </c>
    </row>
    <row r="4" spans="1:12" x14ac:dyDescent="0.3">
      <c r="A4">
        <v>894</v>
      </c>
      <c r="B4">
        <v>0</v>
      </c>
      <c r="C4">
        <v>2</v>
      </c>
      <c r="D4" t="s">
        <v>18</v>
      </c>
      <c r="E4" t="s">
        <v>13</v>
      </c>
      <c r="F4">
        <v>62</v>
      </c>
      <c r="G4">
        <v>0</v>
      </c>
      <c r="H4">
        <v>0</v>
      </c>
      <c r="I4">
        <v>240276</v>
      </c>
      <c r="J4">
        <v>9.6875</v>
      </c>
      <c r="L4" t="s">
        <v>14</v>
      </c>
    </row>
    <row r="5" spans="1:12" x14ac:dyDescent="0.3">
      <c r="A5">
        <v>895</v>
      </c>
      <c r="B5">
        <v>0</v>
      </c>
      <c r="C5">
        <v>3</v>
      </c>
      <c r="D5" t="s">
        <v>19</v>
      </c>
      <c r="E5" t="s">
        <v>13</v>
      </c>
      <c r="F5">
        <v>27</v>
      </c>
      <c r="G5">
        <v>0</v>
      </c>
      <c r="H5">
        <v>0</v>
      </c>
      <c r="I5">
        <v>315154</v>
      </c>
      <c r="J5">
        <v>8.6624999999999996</v>
      </c>
      <c r="L5" t="s">
        <v>17</v>
      </c>
    </row>
    <row r="6" spans="1:12" x14ac:dyDescent="0.3">
      <c r="A6">
        <v>896</v>
      </c>
      <c r="B6">
        <v>1</v>
      </c>
      <c r="C6">
        <v>3</v>
      </c>
      <c r="D6" t="s">
        <v>20</v>
      </c>
      <c r="E6" t="s">
        <v>16</v>
      </c>
      <c r="F6">
        <v>22</v>
      </c>
      <c r="G6">
        <v>1</v>
      </c>
      <c r="H6">
        <v>1</v>
      </c>
      <c r="I6">
        <v>3101298</v>
      </c>
      <c r="J6">
        <v>12.2875</v>
      </c>
      <c r="L6" t="s">
        <v>17</v>
      </c>
    </row>
    <row r="7" spans="1:12" x14ac:dyDescent="0.3">
      <c r="A7">
        <v>897</v>
      </c>
      <c r="B7">
        <v>0</v>
      </c>
      <c r="C7">
        <v>3</v>
      </c>
      <c r="D7" t="s">
        <v>21</v>
      </c>
      <c r="E7" t="s">
        <v>13</v>
      </c>
      <c r="F7">
        <v>14</v>
      </c>
      <c r="G7">
        <v>0</v>
      </c>
      <c r="H7">
        <v>0</v>
      </c>
      <c r="I7">
        <v>7538</v>
      </c>
      <c r="J7">
        <v>9.2249999999999996</v>
      </c>
      <c r="L7" t="s">
        <v>17</v>
      </c>
    </row>
    <row r="8" spans="1:12" x14ac:dyDescent="0.3">
      <c r="A8">
        <v>898</v>
      </c>
      <c r="B8">
        <v>1</v>
      </c>
      <c r="C8">
        <v>3</v>
      </c>
      <c r="D8" t="s">
        <v>22</v>
      </c>
      <c r="E8" t="s">
        <v>16</v>
      </c>
      <c r="F8">
        <v>30</v>
      </c>
      <c r="G8">
        <v>0</v>
      </c>
      <c r="H8">
        <v>0</v>
      </c>
      <c r="I8">
        <v>330972</v>
      </c>
      <c r="J8">
        <v>7.6292</v>
      </c>
      <c r="L8" t="s">
        <v>14</v>
      </c>
    </row>
    <row r="9" spans="1:12" x14ac:dyDescent="0.3">
      <c r="A9">
        <v>899</v>
      </c>
      <c r="B9">
        <v>0</v>
      </c>
      <c r="C9">
        <v>2</v>
      </c>
      <c r="D9" t="s">
        <v>23</v>
      </c>
      <c r="E9" t="s">
        <v>13</v>
      </c>
      <c r="F9">
        <v>26</v>
      </c>
      <c r="G9">
        <v>1</v>
      </c>
      <c r="H9">
        <v>1</v>
      </c>
      <c r="I9">
        <v>248738</v>
      </c>
      <c r="J9">
        <v>29</v>
      </c>
      <c r="L9" t="s">
        <v>17</v>
      </c>
    </row>
    <row r="10" spans="1:12" x14ac:dyDescent="0.3">
      <c r="A10">
        <v>900</v>
      </c>
      <c r="B10">
        <v>1</v>
      </c>
      <c r="C10">
        <v>3</v>
      </c>
      <c r="D10" t="s">
        <v>24</v>
      </c>
      <c r="E10" t="s">
        <v>16</v>
      </c>
      <c r="F10">
        <v>18</v>
      </c>
      <c r="G10">
        <v>0</v>
      </c>
      <c r="H10">
        <v>0</v>
      </c>
      <c r="I10">
        <v>2657</v>
      </c>
      <c r="J10">
        <v>7.2291999999999996</v>
      </c>
      <c r="L10" t="s">
        <v>25</v>
      </c>
    </row>
    <row r="11" spans="1:12" x14ac:dyDescent="0.3">
      <c r="A11">
        <v>901</v>
      </c>
      <c r="B11">
        <v>0</v>
      </c>
      <c r="C11">
        <v>3</v>
      </c>
      <c r="D11" t="s">
        <v>26</v>
      </c>
      <c r="E11" t="s">
        <v>13</v>
      </c>
      <c r="F11">
        <v>21</v>
      </c>
      <c r="G11">
        <v>2</v>
      </c>
      <c r="H11">
        <v>0</v>
      </c>
      <c r="I11" t="s">
        <v>27</v>
      </c>
      <c r="J11">
        <v>24.15</v>
      </c>
      <c r="L11" t="s">
        <v>17</v>
      </c>
    </row>
    <row r="12" spans="1:12" x14ac:dyDescent="0.3">
      <c r="A12">
        <v>902</v>
      </c>
      <c r="B12">
        <v>0</v>
      </c>
      <c r="C12">
        <v>3</v>
      </c>
      <c r="D12" t="s">
        <v>28</v>
      </c>
      <c r="E12" t="s">
        <v>13</v>
      </c>
      <c r="G12">
        <v>0</v>
      </c>
      <c r="H12">
        <v>0</v>
      </c>
      <c r="I12">
        <v>349220</v>
      </c>
      <c r="J12">
        <v>7.8958000000000004</v>
      </c>
      <c r="L12" t="s">
        <v>17</v>
      </c>
    </row>
    <row r="13" spans="1:12" x14ac:dyDescent="0.3">
      <c r="A13">
        <v>903</v>
      </c>
      <c r="B13">
        <v>0</v>
      </c>
      <c r="C13">
        <v>1</v>
      </c>
      <c r="D13" t="s">
        <v>29</v>
      </c>
      <c r="E13" t="s">
        <v>13</v>
      </c>
      <c r="F13">
        <v>46</v>
      </c>
      <c r="G13">
        <v>0</v>
      </c>
      <c r="H13">
        <v>0</v>
      </c>
      <c r="I13">
        <v>694</v>
      </c>
      <c r="J13">
        <v>26</v>
      </c>
      <c r="L13" t="s">
        <v>17</v>
      </c>
    </row>
    <row r="14" spans="1:12" x14ac:dyDescent="0.3">
      <c r="A14">
        <v>904</v>
      </c>
      <c r="B14">
        <v>1</v>
      </c>
      <c r="C14">
        <v>1</v>
      </c>
      <c r="D14" t="s">
        <v>30</v>
      </c>
      <c r="E14" t="s">
        <v>16</v>
      </c>
      <c r="F14">
        <v>23</v>
      </c>
      <c r="G14">
        <v>1</v>
      </c>
      <c r="H14">
        <v>0</v>
      </c>
      <c r="I14">
        <v>21228</v>
      </c>
      <c r="J14">
        <v>82.2667</v>
      </c>
      <c r="K14" t="s">
        <v>31</v>
      </c>
      <c r="L14" t="s">
        <v>17</v>
      </c>
    </row>
    <row r="15" spans="1:12" x14ac:dyDescent="0.3">
      <c r="A15">
        <v>905</v>
      </c>
      <c r="B15">
        <v>0</v>
      </c>
      <c r="C15">
        <v>2</v>
      </c>
      <c r="D15" t="s">
        <v>32</v>
      </c>
      <c r="E15" t="s">
        <v>13</v>
      </c>
      <c r="F15">
        <v>63</v>
      </c>
      <c r="G15">
        <v>1</v>
      </c>
      <c r="H15">
        <v>0</v>
      </c>
      <c r="I15">
        <v>24065</v>
      </c>
      <c r="J15">
        <v>26</v>
      </c>
      <c r="L15" t="s">
        <v>17</v>
      </c>
    </row>
    <row r="16" spans="1:12" x14ac:dyDescent="0.3">
      <c r="A16">
        <v>906</v>
      </c>
      <c r="B16">
        <v>1</v>
      </c>
      <c r="C16">
        <v>1</v>
      </c>
      <c r="D16" t="s">
        <v>33</v>
      </c>
      <c r="E16" t="s">
        <v>16</v>
      </c>
      <c r="F16">
        <v>47</v>
      </c>
      <c r="G16">
        <v>1</v>
      </c>
      <c r="H16">
        <v>0</v>
      </c>
      <c r="I16" t="s">
        <v>34</v>
      </c>
      <c r="J16">
        <v>61.174999999999997</v>
      </c>
      <c r="K16" t="s">
        <v>35</v>
      </c>
      <c r="L16" t="s">
        <v>17</v>
      </c>
    </row>
    <row r="17" spans="1:12" x14ac:dyDescent="0.3">
      <c r="A17">
        <v>907</v>
      </c>
      <c r="B17">
        <v>1</v>
      </c>
      <c r="C17">
        <v>2</v>
      </c>
      <c r="D17" t="s">
        <v>36</v>
      </c>
      <c r="E17" t="s">
        <v>16</v>
      </c>
      <c r="F17">
        <v>24</v>
      </c>
      <c r="G17">
        <v>1</v>
      </c>
      <c r="H17">
        <v>0</v>
      </c>
      <c r="I17" t="s">
        <v>37</v>
      </c>
      <c r="J17">
        <v>27.720800000000001</v>
      </c>
      <c r="L17" t="s">
        <v>25</v>
      </c>
    </row>
    <row r="18" spans="1:12" x14ac:dyDescent="0.3">
      <c r="A18">
        <v>908</v>
      </c>
      <c r="B18">
        <v>0</v>
      </c>
      <c r="C18">
        <v>2</v>
      </c>
      <c r="D18" t="s">
        <v>38</v>
      </c>
      <c r="E18" t="s">
        <v>13</v>
      </c>
      <c r="F18">
        <v>35</v>
      </c>
      <c r="G18">
        <v>0</v>
      </c>
      <c r="H18">
        <v>0</v>
      </c>
      <c r="I18">
        <v>233734</v>
      </c>
      <c r="J18">
        <v>12.35</v>
      </c>
      <c r="L18" t="s">
        <v>14</v>
      </c>
    </row>
    <row r="19" spans="1:12" x14ac:dyDescent="0.3">
      <c r="A19">
        <v>909</v>
      </c>
      <c r="B19">
        <v>0</v>
      </c>
      <c r="C19">
        <v>3</v>
      </c>
      <c r="D19" t="s">
        <v>39</v>
      </c>
      <c r="E19" t="s">
        <v>13</v>
      </c>
      <c r="F19">
        <v>21</v>
      </c>
      <c r="G19">
        <v>0</v>
      </c>
      <c r="H19">
        <v>0</v>
      </c>
      <c r="I19">
        <v>2692</v>
      </c>
      <c r="J19">
        <v>7.2249999999999996</v>
      </c>
      <c r="L19" t="s">
        <v>25</v>
      </c>
    </row>
    <row r="20" spans="1:12" x14ac:dyDescent="0.3">
      <c r="A20">
        <v>910</v>
      </c>
      <c r="B20">
        <v>1</v>
      </c>
      <c r="C20">
        <v>3</v>
      </c>
      <c r="D20" t="s">
        <v>40</v>
      </c>
      <c r="E20" t="s">
        <v>16</v>
      </c>
      <c r="F20">
        <v>27</v>
      </c>
      <c r="G20">
        <v>1</v>
      </c>
      <c r="H20">
        <v>0</v>
      </c>
      <c r="I20" t="s">
        <v>41</v>
      </c>
      <c r="J20">
        <v>7.9249999999999998</v>
      </c>
      <c r="L20" t="s">
        <v>17</v>
      </c>
    </row>
    <row r="21" spans="1:12" x14ac:dyDescent="0.3">
      <c r="A21">
        <v>911</v>
      </c>
      <c r="B21">
        <v>1</v>
      </c>
      <c r="C21">
        <v>3</v>
      </c>
      <c r="D21" t="s">
        <v>42</v>
      </c>
      <c r="E21" t="s">
        <v>16</v>
      </c>
      <c r="F21">
        <v>45</v>
      </c>
      <c r="G21">
        <v>0</v>
      </c>
      <c r="H21">
        <v>0</v>
      </c>
      <c r="I21">
        <v>2696</v>
      </c>
      <c r="J21">
        <v>7.2249999999999996</v>
      </c>
      <c r="L21" t="s">
        <v>25</v>
      </c>
    </row>
    <row r="22" spans="1:12" x14ac:dyDescent="0.3">
      <c r="A22">
        <v>912</v>
      </c>
      <c r="B22">
        <v>0</v>
      </c>
      <c r="C22">
        <v>1</v>
      </c>
      <c r="D22" t="s">
        <v>43</v>
      </c>
      <c r="E22" t="s">
        <v>13</v>
      </c>
      <c r="F22">
        <v>55</v>
      </c>
      <c r="G22">
        <v>1</v>
      </c>
      <c r="H22">
        <v>0</v>
      </c>
      <c r="I22" t="s">
        <v>44</v>
      </c>
      <c r="J22">
        <v>59.4</v>
      </c>
      <c r="L22" t="s">
        <v>25</v>
      </c>
    </row>
    <row r="23" spans="1:12" x14ac:dyDescent="0.3">
      <c r="A23">
        <v>913</v>
      </c>
      <c r="B23">
        <v>0</v>
      </c>
      <c r="C23">
        <v>3</v>
      </c>
      <c r="D23" t="s">
        <v>45</v>
      </c>
      <c r="E23" t="s">
        <v>13</v>
      </c>
      <c r="F23">
        <v>9</v>
      </c>
      <c r="G23">
        <v>0</v>
      </c>
      <c r="H23">
        <v>1</v>
      </c>
      <c r="I23" t="s">
        <v>46</v>
      </c>
      <c r="J23">
        <v>3.1707999999999998</v>
      </c>
      <c r="L23" t="s">
        <v>17</v>
      </c>
    </row>
    <row r="24" spans="1:12" x14ac:dyDescent="0.3">
      <c r="A24">
        <v>914</v>
      </c>
      <c r="B24">
        <v>1</v>
      </c>
      <c r="C24">
        <v>1</v>
      </c>
      <c r="D24" t="s">
        <v>47</v>
      </c>
      <c r="E24" t="s">
        <v>16</v>
      </c>
      <c r="G24">
        <v>0</v>
      </c>
      <c r="H24">
        <v>0</v>
      </c>
      <c r="I24" t="s">
        <v>48</v>
      </c>
      <c r="J24">
        <v>31.683299999999999</v>
      </c>
      <c r="L24" t="s">
        <v>17</v>
      </c>
    </row>
    <row r="25" spans="1:12" x14ac:dyDescent="0.3">
      <c r="A25">
        <v>915</v>
      </c>
      <c r="B25">
        <v>0</v>
      </c>
      <c r="C25">
        <v>1</v>
      </c>
      <c r="D25" t="s">
        <v>49</v>
      </c>
      <c r="E25" t="s">
        <v>13</v>
      </c>
      <c r="F25">
        <v>21</v>
      </c>
      <c r="G25">
        <v>0</v>
      </c>
      <c r="H25">
        <v>1</v>
      </c>
      <c r="I25" t="s">
        <v>50</v>
      </c>
      <c r="J25">
        <v>61.379199999999997</v>
      </c>
      <c r="L25" t="s">
        <v>25</v>
      </c>
    </row>
    <row r="26" spans="1:12" x14ac:dyDescent="0.3">
      <c r="A26">
        <v>916</v>
      </c>
      <c r="B26">
        <v>1</v>
      </c>
      <c r="C26">
        <v>1</v>
      </c>
      <c r="D26" t="s">
        <v>51</v>
      </c>
      <c r="E26" t="s">
        <v>16</v>
      </c>
      <c r="F26">
        <v>48</v>
      </c>
      <c r="G26">
        <v>1</v>
      </c>
      <c r="H26">
        <v>3</v>
      </c>
      <c r="I26" t="s">
        <v>52</v>
      </c>
      <c r="J26">
        <v>262.375</v>
      </c>
      <c r="K26" t="s">
        <v>53</v>
      </c>
      <c r="L26" t="s">
        <v>25</v>
      </c>
    </row>
    <row r="27" spans="1:12" x14ac:dyDescent="0.3">
      <c r="A27">
        <v>917</v>
      </c>
      <c r="B27">
        <v>0</v>
      </c>
      <c r="C27">
        <v>3</v>
      </c>
      <c r="D27" t="s">
        <v>54</v>
      </c>
      <c r="E27" t="s">
        <v>13</v>
      </c>
      <c r="F27">
        <v>50</v>
      </c>
      <c r="G27">
        <v>1</v>
      </c>
      <c r="H27">
        <v>0</v>
      </c>
      <c r="I27" t="s">
        <v>55</v>
      </c>
      <c r="J27">
        <v>14.5</v>
      </c>
      <c r="L27" t="s">
        <v>17</v>
      </c>
    </row>
    <row r="28" spans="1:12" x14ac:dyDescent="0.3">
      <c r="A28">
        <v>918</v>
      </c>
      <c r="B28">
        <v>1</v>
      </c>
      <c r="C28">
        <v>1</v>
      </c>
      <c r="D28" t="s">
        <v>56</v>
      </c>
      <c r="E28" t="s">
        <v>16</v>
      </c>
      <c r="F28">
        <v>22</v>
      </c>
      <c r="G28">
        <v>0</v>
      </c>
      <c r="H28">
        <v>1</v>
      </c>
      <c r="I28">
        <v>113509</v>
      </c>
      <c r="J28">
        <v>61.979199999999999</v>
      </c>
      <c r="K28" t="s">
        <v>57</v>
      </c>
      <c r="L28" t="s">
        <v>25</v>
      </c>
    </row>
    <row r="29" spans="1:12" x14ac:dyDescent="0.3">
      <c r="A29">
        <v>919</v>
      </c>
      <c r="B29">
        <v>0</v>
      </c>
      <c r="C29">
        <v>3</v>
      </c>
      <c r="D29" t="s">
        <v>58</v>
      </c>
      <c r="E29" t="s">
        <v>13</v>
      </c>
      <c r="F29">
        <v>22.5</v>
      </c>
      <c r="G29">
        <v>0</v>
      </c>
      <c r="H29">
        <v>0</v>
      </c>
      <c r="I29">
        <v>2698</v>
      </c>
      <c r="J29">
        <v>7.2249999999999996</v>
      </c>
      <c r="L29" t="s">
        <v>25</v>
      </c>
    </row>
    <row r="30" spans="1:12" x14ac:dyDescent="0.3">
      <c r="A30">
        <v>920</v>
      </c>
      <c r="B30">
        <v>0</v>
      </c>
      <c r="C30">
        <v>1</v>
      </c>
      <c r="D30" t="s">
        <v>59</v>
      </c>
      <c r="E30" t="s">
        <v>13</v>
      </c>
      <c r="F30">
        <v>41</v>
      </c>
      <c r="G30">
        <v>0</v>
      </c>
      <c r="H30">
        <v>0</v>
      </c>
      <c r="I30">
        <v>113054</v>
      </c>
      <c r="J30">
        <v>30.5</v>
      </c>
      <c r="K30" t="s">
        <v>60</v>
      </c>
      <c r="L30" t="s">
        <v>17</v>
      </c>
    </row>
    <row r="31" spans="1:12" x14ac:dyDescent="0.3">
      <c r="A31">
        <v>921</v>
      </c>
      <c r="B31">
        <v>0</v>
      </c>
      <c r="C31">
        <v>3</v>
      </c>
      <c r="D31" t="s">
        <v>61</v>
      </c>
      <c r="E31" t="s">
        <v>13</v>
      </c>
      <c r="G31">
        <v>2</v>
      </c>
      <c r="H31">
        <v>0</v>
      </c>
      <c r="I31">
        <v>2662</v>
      </c>
      <c r="J31">
        <v>21.679200000000002</v>
      </c>
      <c r="L31" t="s">
        <v>25</v>
      </c>
    </row>
    <row r="32" spans="1:12" x14ac:dyDescent="0.3">
      <c r="A32">
        <v>922</v>
      </c>
      <c r="B32">
        <v>0</v>
      </c>
      <c r="C32">
        <v>2</v>
      </c>
      <c r="D32" t="s">
        <v>62</v>
      </c>
      <c r="E32" t="s">
        <v>13</v>
      </c>
      <c r="F32">
        <v>50</v>
      </c>
      <c r="G32">
        <v>1</v>
      </c>
      <c r="H32">
        <v>0</v>
      </c>
      <c r="I32" t="s">
        <v>63</v>
      </c>
      <c r="J32">
        <v>26</v>
      </c>
      <c r="L32" t="s">
        <v>17</v>
      </c>
    </row>
    <row r="33" spans="1:12" x14ac:dyDescent="0.3">
      <c r="A33">
        <v>923</v>
      </c>
      <c r="B33">
        <v>0</v>
      </c>
      <c r="C33">
        <v>2</v>
      </c>
      <c r="D33" t="s">
        <v>64</v>
      </c>
      <c r="E33" t="s">
        <v>13</v>
      </c>
      <c r="F33">
        <v>24</v>
      </c>
      <c r="G33">
        <v>2</v>
      </c>
      <c r="H33">
        <v>0</v>
      </c>
      <c r="I33" t="s">
        <v>65</v>
      </c>
      <c r="J33">
        <v>31.5</v>
      </c>
      <c r="L33" t="s">
        <v>17</v>
      </c>
    </row>
    <row r="34" spans="1:12" x14ac:dyDescent="0.3">
      <c r="A34">
        <v>924</v>
      </c>
      <c r="B34">
        <v>1</v>
      </c>
      <c r="C34">
        <v>3</v>
      </c>
      <c r="D34" t="s">
        <v>66</v>
      </c>
      <c r="E34" t="s">
        <v>16</v>
      </c>
      <c r="F34">
        <v>33</v>
      </c>
      <c r="G34">
        <v>1</v>
      </c>
      <c r="H34">
        <v>2</v>
      </c>
      <c r="I34" t="s">
        <v>67</v>
      </c>
      <c r="J34">
        <v>20.574999999999999</v>
      </c>
      <c r="L34" t="s">
        <v>17</v>
      </c>
    </row>
    <row r="35" spans="1:12" x14ac:dyDescent="0.3">
      <c r="A35">
        <v>925</v>
      </c>
      <c r="B35">
        <v>1</v>
      </c>
      <c r="C35">
        <v>3</v>
      </c>
      <c r="D35" t="s">
        <v>68</v>
      </c>
      <c r="E35" t="s">
        <v>16</v>
      </c>
      <c r="G35">
        <v>1</v>
      </c>
      <c r="H35">
        <v>2</v>
      </c>
      <c r="I35" t="s">
        <v>69</v>
      </c>
      <c r="J35">
        <v>23.45</v>
      </c>
      <c r="L35" t="s">
        <v>17</v>
      </c>
    </row>
    <row r="36" spans="1:12" x14ac:dyDescent="0.3">
      <c r="A36">
        <v>926</v>
      </c>
      <c r="B36">
        <v>0</v>
      </c>
      <c r="C36">
        <v>1</v>
      </c>
      <c r="D36" t="s">
        <v>70</v>
      </c>
      <c r="E36" t="s">
        <v>13</v>
      </c>
      <c r="F36">
        <v>30</v>
      </c>
      <c r="G36">
        <v>1</v>
      </c>
      <c r="H36">
        <v>0</v>
      </c>
      <c r="I36">
        <v>13236</v>
      </c>
      <c r="J36">
        <v>57.75</v>
      </c>
      <c r="K36" t="s">
        <v>71</v>
      </c>
      <c r="L36" t="s">
        <v>25</v>
      </c>
    </row>
    <row r="37" spans="1:12" x14ac:dyDescent="0.3">
      <c r="A37">
        <v>927</v>
      </c>
      <c r="B37">
        <v>0</v>
      </c>
      <c r="C37">
        <v>3</v>
      </c>
      <c r="D37" t="s">
        <v>72</v>
      </c>
      <c r="E37" t="s">
        <v>13</v>
      </c>
      <c r="F37">
        <v>18.5</v>
      </c>
      <c r="G37">
        <v>0</v>
      </c>
      <c r="H37">
        <v>0</v>
      </c>
      <c r="I37">
        <v>2682</v>
      </c>
      <c r="J37">
        <v>7.2291999999999996</v>
      </c>
      <c r="L37" t="s">
        <v>25</v>
      </c>
    </row>
    <row r="38" spans="1:12" x14ac:dyDescent="0.3">
      <c r="A38">
        <v>928</v>
      </c>
      <c r="B38">
        <v>1</v>
      </c>
      <c r="C38">
        <v>3</v>
      </c>
      <c r="D38" t="s">
        <v>73</v>
      </c>
      <c r="E38" t="s">
        <v>16</v>
      </c>
      <c r="G38">
        <v>0</v>
      </c>
      <c r="H38">
        <v>0</v>
      </c>
      <c r="I38">
        <v>342712</v>
      </c>
      <c r="J38">
        <v>8.0500000000000007</v>
      </c>
      <c r="L38" t="s">
        <v>17</v>
      </c>
    </row>
    <row r="39" spans="1:12" x14ac:dyDescent="0.3">
      <c r="A39">
        <v>929</v>
      </c>
      <c r="B39">
        <v>1</v>
      </c>
      <c r="C39">
        <v>3</v>
      </c>
      <c r="D39" t="s">
        <v>74</v>
      </c>
      <c r="E39" t="s">
        <v>16</v>
      </c>
      <c r="F39">
        <v>21</v>
      </c>
      <c r="G39">
        <v>0</v>
      </c>
      <c r="H39">
        <v>0</v>
      </c>
      <c r="I39">
        <v>315087</v>
      </c>
      <c r="J39">
        <v>8.6624999999999996</v>
      </c>
      <c r="L39" t="s">
        <v>17</v>
      </c>
    </row>
    <row r="40" spans="1:12" x14ac:dyDescent="0.3">
      <c r="A40">
        <v>930</v>
      </c>
      <c r="B40">
        <v>0</v>
      </c>
      <c r="C40">
        <v>3</v>
      </c>
      <c r="D40" t="s">
        <v>75</v>
      </c>
      <c r="E40" t="s">
        <v>13</v>
      </c>
      <c r="F40">
        <v>25</v>
      </c>
      <c r="G40">
        <v>0</v>
      </c>
      <c r="H40">
        <v>0</v>
      </c>
      <c r="I40">
        <v>345768</v>
      </c>
      <c r="J40">
        <v>9.5</v>
      </c>
      <c r="L40" t="s">
        <v>17</v>
      </c>
    </row>
    <row r="41" spans="1:12" x14ac:dyDescent="0.3">
      <c r="A41">
        <v>931</v>
      </c>
      <c r="B41">
        <v>0</v>
      </c>
      <c r="C41">
        <v>3</v>
      </c>
      <c r="D41" t="s">
        <v>76</v>
      </c>
      <c r="E41" t="s">
        <v>13</v>
      </c>
      <c r="G41">
        <v>0</v>
      </c>
      <c r="H41">
        <v>0</v>
      </c>
      <c r="I41">
        <v>1601</v>
      </c>
      <c r="J41">
        <v>56.495800000000003</v>
      </c>
      <c r="L41" t="s">
        <v>17</v>
      </c>
    </row>
    <row r="42" spans="1:12" x14ac:dyDescent="0.3">
      <c r="A42">
        <v>932</v>
      </c>
      <c r="B42">
        <v>0</v>
      </c>
      <c r="C42">
        <v>3</v>
      </c>
      <c r="D42" t="s">
        <v>77</v>
      </c>
      <c r="E42" t="s">
        <v>13</v>
      </c>
      <c r="F42">
        <v>39</v>
      </c>
      <c r="G42">
        <v>0</v>
      </c>
      <c r="H42">
        <v>1</v>
      </c>
      <c r="I42">
        <v>349256</v>
      </c>
      <c r="J42">
        <v>13.416700000000001</v>
      </c>
      <c r="L42" t="s">
        <v>25</v>
      </c>
    </row>
    <row r="43" spans="1:12" x14ac:dyDescent="0.3">
      <c r="A43">
        <v>933</v>
      </c>
      <c r="B43">
        <v>0</v>
      </c>
      <c r="C43">
        <v>1</v>
      </c>
      <c r="D43" t="s">
        <v>78</v>
      </c>
      <c r="E43" t="s">
        <v>13</v>
      </c>
      <c r="G43">
        <v>0</v>
      </c>
      <c r="H43">
        <v>0</v>
      </c>
      <c r="I43">
        <v>113778</v>
      </c>
      <c r="J43">
        <v>26.55</v>
      </c>
      <c r="K43" t="s">
        <v>79</v>
      </c>
      <c r="L43" t="s">
        <v>17</v>
      </c>
    </row>
    <row r="44" spans="1:12" x14ac:dyDescent="0.3">
      <c r="A44">
        <v>934</v>
      </c>
      <c r="B44">
        <v>0</v>
      </c>
      <c r="C44">
        <v>3</v>
      </c>
      <c r="D44" t="s">
        <v>80</v>
      </c>
      <c r="E44" t="s">
        <v>13</v>
      </c>
      <c r="F44">
        <v>41</v>
      </c>
      <c r="G44">
        <v>0</v>
      </c>
      <c r="H44">
        <v>0</v>
      </c>
      <c r="I44" t="s">
        <v>81</v>
      </c>
      <c r="J44">
        <v>7.85</v>
      </c>
      <c r="L44" t="s">
        <v>17</v>
      </c>
    </row>
    <row r="45" spans="1:12" x14ac:dyDescent="0.3">
      <c r="A45">
        <v>935</v>
      </c>
      <c r="B45">
        <v>1</v>
      </c>
      <c r="C45">
        <v>2</v>
      </c>
      <c r="D45" t="s">
        <v>82</v>
      </c>
      <c r="E45" t="s">
        <v>16</v>
      </c>
      <c r="F45">
        <v>30</v>
      </c>
      <c r="G45">
        <v>0</v>
      </c>
      <c r="H45">
        <v>0</v>
      </c>
      <c r="I45">
        <v>237249</v>
      </c>
      <c r="J45">
        <v>13</v>
      </c>
      <c r="L45" t="s">
        <v>17</v>
      </c>
    </row>
    <row r="46" spans="1:12" x14ac:dyDescent="0.3">
      <c r="A46">
        <v>936</v>
      </c>
      <c r="B46">
        <v>1</v>
      </c>
      <c r="C46">
        <v>1</v>
      </c>
      <c r="D46" t="s">
        <v>83</v>
      </c>
      <c r="E46" t="s">
        <v>16</v>
      </c>
      <c r="F46">
        <v>45</v>
      </c>
      <c r="G46">
        <v>1</v>
      </c>
      <c r="H46">
        <v>0</v>
      </c>
      <c r="I46">
        <v>11753</v>
      </c>
      <c r="J46">
        <v>52.554200000000002</v>
      </c>
      <c r="K46" t="s">
        <v>84</v>
      </c>
      <c r="L46" t="s">
        <v>17</v>
      </c>
    </row>
    <row r="47" spans="1:12" x14ac:dyDescent="0.3">
      <c r="A47">
        <v>937</v>
      </c>
      <c r="B47">
        <v>0</v>
      </c>
      <c r="C47">
        <v>3</v>
      </c>
      <c r="D47" t="s">
        <v>85</v>
      </c>
      <c r="E47" t="s">
        <v>13</v>
      </c>
      <c r="F47">
        <v>25</v>
      </c>
      <c r="G47">
        <v>0</v>
      </c>
      <c r="H47">
        <v>0</v>
      </c>
      <c r="I47" t="s">
        <v>86</v>
      </c>
      <c r="J47">
        <v>7.9249999999999998</v>
      </c>
      <c r="L47" t="s">
        <v>17</v>
      </c>
    </row>
    <row r="48" spans="1:12" x14ac:dyDescent="0.3">
      <c r="A48">
        <v>938</v>
      </c>
      <c r="B48">
        <v>0</v>
      </c>
      <c r="C48">
        <v>1</v>
      </c>
      <c r="D48" t="s">
        <v>87</v>
      </c>
      <c r="E48" t="s">
        <v>13</v>
      </c>
      <c r="F48">
        <v>45</v>
      </c>
      <c r="G48">
        <v>0</v>
      </c>
      <c r="H48">
        <v>0</v>
      </c>
      <c r="I48" t="s">
        <v>88</v>
      </c>
      <c r="J48">
        <v>29.7</v>
      </c>
      <c r="K48" t="s">
        <v>89</v>
      </c>
      <c r="L48" t="s">
        <v>25</v>
      </c>
    </row>
    <row r="49" spans="1:12" x14ac:dyDescent="0.3">
      <c r="A49">
        <v>939</v>
      </c>
      <c r="B49">
        <v>0</v>
      </c>
      <c r="C49">
        <v>3</v>
      </c>
      <c r="D49" t="s">
        <v>90</v>
      </c>
      <c r="E49" t="s">
        <v>13</v>
      </c>
      <c r="G49">
        <v>0</v>
      </c>
      <c r="H49">
        <v>0</v>
      </c>
      <c r="I49">
        <v>370374</v>
      </c>
      <c r="J49">
        <v>7.75</v>
      </c>
      <c r="L49" t="s">
        <v>14</v>
      </c>
    </row>
    <row r="50" spans="1:12" x14ac:dyDescent="0.3">
      <c r="A50">
        <v>940</v>
      </c>
      <c r="B50">
        <v>1</v>
      </c>
      <c r="C50">
        <v>1</v>
      </c>
      <c r="D50" t="s">
        <v>91</v>
      </c>
      <c r="E50" t="s">
        <v>16</v>
      </c>
      <c r="F50">
        <v>60</v>
      </c>
      <c r="G50">
        <v>0</v>
      </c>
      <c r="H50">
        <v>0</v>
      </c>
      <c r="I50">
        <v>11813</v>
      </c>
      <c r="J50">
        <v>76.291700000000006</v>
      </c>
      <c r="K50" t="s">
        <v>92</v>
      </c>
      <c r="L50" t="s">
        <v>25</v>
      </c>
    </row>
    <row r="51" spans="1:12" x14ac:dyDescent="0.3">
      <c r="A51">
        <v>941</v>
      </c>
      <c r="B51">
        <v>1</v>
      </c>
      <c r="C51">
        <v>3</v>
      </c>
      <c r="D51" t="s">
        <v>93</v>
      </c>
      <c r="E51" t="s">
        <v>16</v>
      </c>
      <c r="F51">
        <v>36</v>
      </c>
      <c r="G51">
        <v>0</v>
      </c>
      <c r="H51">
        <v>2</v>
      </c>
      <c r="I51" t="s">
        <v>94</v>
      </c>
      <c r="J51">
        <v>15.9</v>
      </c>
      <c r="L51" t="s">
        <v>17</v>
      </c>
    </row>
    <row r="52" spans="1:12" x14ac:dyDescent="0.3">
      <c r="A52">
        <v>942</v>
      </c>
      <c r="B52">
        <v>0</v>
      </c>
      <c r="C52">
        <v>1</v>
      </c>
      <c r="D52" t="s">
        <v>95</v>
      </c>
      <c r="E52" t="s">
        <v>13</v>
      </c>
      <c r="F52">
        <v>24</v>
      </c>
      <c r="G52">
        <v>1</v>
      </c>
      <c r="H52">
        <v>0</v>
      </c>
      <c r="I52">
        <v>13695</v>
      </c>
      <c r="J52">
        <v>60</v>
      </c>
      <c r="K52" t="s">
        <v>96</v>
      </c>
      <c r="L52" t="s">
        <v>17</v>
      </c>
    </row>
    <row r="53" spans="1:12" x14ac:dyDescent="0.3">
      <c r="A53">
        <v>943</v>
      </c>
      <c r="B53">
        <v>0</v>
      </c>
      <c r="C53">
        <v>2</v>
      </c>
      <c r="D53" t="s">
        <v>97</v>
      </c>
      <c r="E53" t="s">
        <v>13</v>
      </c>
      <c r="F53">
        <v>27</v>
      </c>
      <c r="G53">
        <v>0</v>
      </c>
      <c r="H53">
        <v>0</v>
      </c>
      <c r="I53" t="s">
        <v>98</v>
      </c>
      <c r="J53">
        <v>15.033300000000001</v>
      </c>
      <c r="L53" t="s">
        <v>25</v>
      </c>
    </row>
    <row r="54" spans="1:12" x14ac:dyDescent="0.3">
      <c r="A54">
        <v>944</v>
      </c>
      <c r="B54">
        <v>1</v>
      </c>
      <c r="C54">
        <v>2</v>
      </c>
      <c r="D54" t="s">
        <v>99</v>
      </c>
      <c r="E54" t="s">
        <v>16</v>
      </c>
      <c r="F54">
        <v>20</v>
      </c>
      <c r="G54">
        <v>2</v>
      </c>
      <c r="H54">
        <v>1</v>
      </c>
      <c r="I54">
        <v>29105</v>
      </c>
      <c r="J54">
        <v>23</v>
      </c>
      <c r="L54" t="s">
        <v>17</v>
      </c>
    </row>
    <row r="55" spans="1:12" x14ac:dyDescent="0.3">
      <c r="A55">
        <v>945</v>
      </c>
      <c r="B55">
        <v>1</v>
      </c>
      <c r="C55">
        <v>1</v>
      </c>
      <c r="D55" t="s">
        <v>100</v>
      </c>
      <c r="E55" t="s">
        <v>16</v>
      </c>
      <c r="F55">
        <v>28</v>
      </c>
      <c r="G55">
        <v>3</v>
      </c>
      <c r="H55">
        <v>2</v>
      </c>
      <c r="I55">
        <v>19950</v>
      </c>
      <c r="J55">
        <v>263</v>
      </c>
      <c r="K55" t="s">
        <v>101</v>
      </c>
      <c r="L55" t="s">
        <v>17</v>
      </c>
    </row>
    <row r="56" spans="1:12" x14ac:dyDescent="0.3">
      <c r="A56">
        <v>946</v>
      </c>
      <c r="B56">
        <v>0</v>
      </c>
      <c r="C56">
        <v>2</v>
      </c>
      <c r="D56" t="s">
        <v>102</v>
      </c>
      <c r="E56" t="s">
        <v>13</v>
      </c>
      <c r="G56">
        <v>0</v>
      </c>
      <c r="H56">
        <v>0</v>
      </c>
      <c r="I56" t="s">
        <v>103</v>
      </c>
      <c r="J56">
        <v>15.5792</v>
      </c>
      <c r="L56" t="s">
        <v>25</v>
      </c>
    </row>
    <row r="57" spans="1:12" x14ac:dyDescent="0.3">
      <c r="A57">
        <v>947</v>
      </c>
      <c r="B57">
        <v>0</v>
      </c>
      <c r="C57">
        <v>3</v>
      </c>
      <c r="D57" t="s">
        <v>104</v>
      </c>
      <c r="E57" t="s">
        <v>13</v>
      </c>
      <c r="F57">
        <v>10</v>
      </c>
      <c r="G57">
        <v>4</v>
      </c>
      <c r="H57">
        <v>1</v>
      </c>
      <c r="I57">
        <v>382652</v>
      </c>
      <c r="J57">
        <v>29.125</v>
      </c>
      <c r="L57" t="s">
        <v>14</v>
      </c>
    </row>
    <row r="58" spans="1:12" x14ac:dyDescent="0.3">
      <c r="A58">
        <v>948</v>
      </c>
      <c r="B58">
        <v>0</v>
      </c>
      <c r="C58">
        <v>3</v>
      </c>
      <c r="D58" t="s">
        <v>105</v>
      </c>
      <c r="E58" t="s">
        <v>13</v>
      </c>
      <c r="F58">
        <v>35</v>
      </c>
      <c r="G58">
        <v>0</v>
      </c>
      <c r="H58">
        <v>0</v>
      </c>
      <c r="I58">
        <v>349230</v>
      </c>
      <c r="J58">
        <v>7.8958000000000004</v>
      </c>
      <c r="L58" t="s">
        <v>17</v>
      </c>
    </row>
    <row r="59" spans="1:12" x14ac:dyDescent="0.3">
      <c r="A59">
        <v>949</v>
      </c>
      <c r="B59">
        <v>0</v>
      </c>
      <c r="C59">
        <v>3</v>
      </c>
      <c r="D59" t="s">
        <v>106</v>
      </c>
      <c r="E59" t="s">
        <v>13</v>
      </c>
      <c r="F59">
        <v>25</v>
      </c>
      <c r="G59">
        <v>0</v>
      </c>
      <c r="H59">
        <v>0</v>
      </c>
      <c r="I59">
        <v>348122</v>
      </c>
      <c r="J59">
        <v>7.65</v>
      </c>
      <c r="K59" t="s">
        <v>107</v>
      </c>
      <c r="L59" t="s">
        <v>17</v>
      </c>
    </row>
    <row r="60" spans="1:12" x14ac:dyDescent="0.3">
      <c r="A60">
        <v>950</v>
      </c>
      <c r="B60">
        <v>0</v>
      </c>
      <c r="C60">
        <v>3</v>
      </c>
      <c r="D60" t="s">
        <v>108</v>
      </c>
      <c r="E60" t="s">
        <v>13</v>
      </c>
      <c r="G60">
        <v>1</v>
      </c>
      <c r="H60">
        <v>0</v>
      </c>
      <c r="I60">
        <v>386525</v>
      </c>
      <c r="J60">
        <v>16.100000000000001</v>
      </c>
      <c r="L60" t="s">
        <v>17</v>
      </c>
    </row>
    <row r="61" spans="1:12" x14ac:dyDescent="0.3">
      <c r="A61">
        <v>951</v>
      </c>
      <c r="B61">
        <v>1</v>
      </c>
      <c r="C61">
        <v>1</v>
      </c>
      <c r="D61" t="s">
        <v>109</v>
      </c>
      <c r="E61" t="s">
        <v>16</v>
      </c>
      <c r="F61">
        <v>36</v>
      </c>
      <c r="G61">
        <v>0</v>
      </c>
      <c r="H61">
        <v>0</v>
      </c>
      <c r="I61" t="s">
        <v>52</v>
      </c>
      <c r="J61">
        <v>262.375</v>
      </c>
      <c r="K61" t="s">
        <v>110</v>
      </c>
      <c r="L61" t="s">
        <v>25</v>
      </c>
    </row>
    <row r="62" spans="1:12" x14ac:dyDescent="0.3">
      <c r="A62">
        <v>952</v>
      </c>
      <c r="B62">
        <v>0</v>
      </c>
      <c r="C62">
        <v>3</v>
      </c>
      <c r="D62" t="s">
        <v>111</v>
      </c>
      <c r="E62" t="s">
        <v>13</v>
      </c>
      <c r="F62">
        <v>17</v>
      </c>
      <c r="G62">
        <v>0</v>
      </c>
      <c r="H62">
        <v>0</v>
      </c>
      <c r="I62">
        <v>349232</v>
      </c>
      <c r="J62">
        <v>7.8958000000000004</v>
      </c>
      <c r="L62" t="s">
        <v>17</v>
      </c>
    </row>
    <row r="63" spans="1:12" x14ac:dyDescent="0.3">
      <c r="A63">
        <v>953</v>
      </c>
      <c r="B63">
        <v>0</v>
      </c>
      <c r="C63">
        <v>2</v>
      </c>
      <c r="D63" t="s">
        <v>112</v>
      </c>
      <c r="E63" t="s">
        <v>13</v>
      </c>
      <c r="F63">
        <v>32</v>
      </c>
      <c r="G63">
        <v>0</v>
      </c>
      <c r="H63">
        <v>0</v>
      </c>
      <c r="I63">
        <v>237216</v>
      </c>
      <c r="J63">
        <v>13.5</v>
      </c>
      <c r="L63" t="s">
        <v>17</v>
      </c>
    </row>
    <row r="64" spans="1:12" x14ac:dyDescent="0.3">
      <c r="A64">
        <v>954</v>
      </c>
      <c r="B64">
        <v>0</v>
      </c>
      <c r="C64">
        <v>3</v>
      </c>
      <c r="D64" t="s">
        <v>113</v>
      </c>
      <c r="E64" t="s">
        <v>13</v>
      </c>
      <c r="F64">
        <v>18</v>
      </c>
      <c r="G64">
        <v>0</v>
      </c>
      <c r="H64">
        <v>0</v>
      </c>
      <c r="I64">
        <v>347090</v>
      </c>
      <c r="J64">
        <v>7.75</v>
      </c>
      <c r="L64" t="s">
        <v>17</v>
      </c>
    </row>
    <row r="65" spans="1:12" x14ac:dyDescent="0.3">
      <c r="A65">
        <v>955</v>
      </c>
      <c r="B65">
        <v>1</v>
      </c>
      <c r="C65">
        <v>3</v>
      </c>
      <c r="D65" t="s">
        <v>114</v>
      </c>
      <c r="E65" t="s">
        <v>16</v>
      </c>
      <c r="F65">
        <v>22</v>
      </c>
      <c r="G65">
        <v>0</v>
      </c>
      <c r="H65">
        <v>0</v>
      </c>
      <c r="I65">
        <v>334914</v>
      </c>
      <c r="J65">
        <v>7.7249999999999996</v>
      </c>
      <c r="L65" t="s">
        <v>14</v>
      </c>
    </row>
    <row r="66" spans="1:12" x14ac:dyDescent="0.3">
      <c r="A66">
        <v>956</v>
      </c>
      <c r="B66">
        <v>0</v>
      </c>
      <c r="C66">
        <v>1</v>
      </c>
      <c r="D66" t="s">
        <v>115</v>
      </c>
      <c r="E66" t="s">
        <v>13</v>
      </c>
      <c r="F66">
        <v>13</v>
      </c>
      <c r="G66">
        <v>2</v>
      </c>
      <c r="H66">
        <v>2</v>
      </c>
      <c r="I66" t="s">
        <v>52</v>
      </c>
      <c r="J66">
        <v>262.375</v>
      </c>
      <c r="K66" t="s">
        <v>53</v>
      </c>
      <c r="L66" t="s">
        <v>25</v>
      </c>
    </row>
    <row r="67" spans="1:12" x14ac:dyDescent="0.3">
      <c r="A67">
        <v>957</v>
      </c>
      <c r="B67">
        <v>1</v>
      </c>
      <c r="C67">
        <v>2</v>
      </c>
      <c r="D67" t="s">
        <v>116</v>
      </c>
      <c r="E67" t="s">
        <v>16</v>
      </c>
      <c r="G67">
        <v>0</v>
      </c>
      <c r="H67">
        <v>0</v>
      </c>
      <c r="I67" t="s">
        <v>117</v>
      </c>
      <c r="J67">
        <v>21</v>
      </c>
      <c r="L67" t="s">
        <v>17</v>
      </c>
    </row>
    <row r="68" spans="1:12" x14ac:dyDescent="0.3">
      <c r="A68">
        <v>958</v>
      </c>
      <c r="B68">
        <v>1</v>
      </c>
      <c r="C68">
        <v>3</v>
      </c>
      <c r="D68" t="s">
        <v>118</v>
      </c>
      <c r="E68" t="s">
        <v>16</v>
      </c>
      <c r="F68">
        <v>18</v>
      </c>
      <c r="G68">
        <v>0</v>
      </c>
      <c r="H68">
        <v>0</v>
      </c>
      <c r="I68">
        <v>330963</v>
      </c>
      <c r="J68">
        <v>7.8792</v>
      </c>
      <c r="L68" t="s">
        <v>14</v>
      </c>
    </row>
    <row r="69" spans="1:12" x14ac:dyDescent="0.3">
      <c r="A69">
        <v>959</v>
      </c>
      <c r="B69">
        <v>0</v>
      </c>
      <c r="C69">
        <v>1</v>
      </c>
      <c r="D69" t="s">
        <v>119</v>
      </c>
      <c r="E69" t="s">
        <v>13</v>
      </c>
      <c r="F69">
        <v>47</v>
      </c>
      <c r="G69">
        <v>0</v>
      </c>
      <c r="H69">
        <v>0</v>
      </c>
      <c r="I69">
        <v>113796</v>
      </c>
      <c r="J69">
        <v>42.4</v>
      </c>
      <c r="L69" t="s">
        <v>17</v>
      </c>
    </row>
    <row r="70" spans="1:12" x14ac:dyDescent="0.3">
      <c r="A70">
        <v>960</v>
      </c>
      <c r="B70">
        <v>0</v>
      </c>
      <c r="C70">
        <v>1</v>
      </c>
      <c r="D70" t="s">
        <v>120</v>
      </c>
      <c r="E70" t="s">
        <v>13</v>
      </c>
      <c r="F70">
        <v>31</v>
      </c>
      <c r="G70">
        <v>0</v>
      </c>
      <c r="H70">
        <v>0</v>
      </c>
      <c r="I70">
        <v>2543</v>
      </c>
      <c r="J70">
        <v>28.537500000000001</v>
      </c>
      <c r="K70" t="s">
        <v>121</v>
      </c>
      <c r="L70" t="s">
        <v>25</v>
      </c>
    </row>
    <row r="71" spans="1:12" x14ac:dyDescent="0.3">
      <c r="A71">
        <v>961</v>
      </c>
      <c r="B71">
        <v>1</v>
      </c>
      <c r="C71">
        <v>1</v>
      </c>
      <c r="D71" t="s">
        <v>122</v>
      </c>
      <c r="E71" t="s">
        <v>16</v>
      </c>
      <c r="F71">
        <v>60</v>
      </c>
      <c r="G71">
        <v>1</v>
      </c>
      <c r="H71">
        <v>4</v>
      </c>
      <c r="I71">
        <v>19950</v>
      </c>
      <c r="J71">
        <v>263</v>
      </c>
      <c r="K71" t="s">
        <v>101</v>
      </c>
      <c r="L71" t="s">
        <v>17</v>
      </c>
    </row>
    <row r="72" spans="1:12" x14ac:dyDescent="0.3">
      <c r="A72">
        <v>962</v>
      </c>
      <c r="B72">
        <v>1</v>
      </c>
      <c r="C72">
        <v>3</v>
      </c>
      <c r="D72" t="s">
        <v>123</v>
      </c>
      <c r="E72" t="s">
        <v>16</v>
      </c>
      <c r="F72">
        <v>24</v>
      </c>
      <c r="G72">
        <v>0</v>
      </c>
      <c r="H72">
        <v>0</v>
      </c>
      <c r="I72">
        <v>382653</v>
      </c>
      <c r="J72">
        <v>7.75</v>
      </c>
      <c r="L72" t="s">
        <v>14</v>
      </c>
    </row>
    <row r="73" spans="1:12" x14ac:dyDescent="0.3">
      <c r="A73">
        <v>963</v>
      </c>
      <c r="B73">
        <v>0</v>
      </c>
      <c r="C73">
        <v>3</v>
      </c>
      <c r="D73" t="s">
        <v>124</v>
      </c>
      <c r="E73" t="s">
        <v>13</v>
      </c>
      <c r="F73">
        <v>21</v>
      </c>
      <c r="G73">
        <v>0</v>
      </c>
      <c r="H73">
        <v>0</v>
      </c>
      <c r="I73">
        <v>349211</v>
      </c>
      <c r="J73">
        <v>7.8958000000000004</v>
      </c>
      <c r="L73" t="s">
        <v>17</v>
      </c>
    </row>
    <row r="74" spans="1:12" x14ac:dyDescent="0.3">
      <c r="A74">
        <v>964</v>
      </c>
      <c r="B74">
        <v>1</v>
      </c>
      <c r="C74">
        <v>3</v>
      </c>
      <c r="D74" t="s">
        <v>125</v>
      </c>
      <c r="E74" t="s">
        <v>16</v>
      </c>
      <c r="F74">
        <v>29</v>
      </c>
      <c r="G74">
        <v>0</v>
      </c>
      <c r="H74">
        <v>0</v>
      </c>
      <c r="I74">
        <v>3101297</v>
      </c>
      <c r="J74">
        <v>7.9249999999999998</v>
      </c>
      <c r="L74" t="s">
        <v>17</v>
      </c>
    </row>
    <row r="75" spans="1:12" x14ac:dyDescent="0.3">
      <c r="A75">
        <v>965</v>
      </c>
      <c r="B75">
        <v>0</v>
      </c>
      <c r="C75">
        <v>1</v>
      </c>
      <c r="D75" t="s">
        <v>126</v>
      </c>
      <c r="E75" t="s">
        <v>13</v>
      </c>
      <c r="F75">
        <v>28.5</v>
      </c>
      <c r="G75">
        <v>0</v>
      </c>
      <c r="H75">
        <v>0</v>
      </c>
      <c r="I75" t="s">
        <v>127</v>
      </c>
      <c r="J75">
        <v>27.720800000000001</v>
      </c>
      <c r="K75" t="s">
        <v>128</v>
      </c>
      <c r="L75" t="s">
        <v>25</v>
      </c>
    </row>
    <row r="76" spans="1:12" x14ac:dyDescent="0.3">
      <c r="A76">
        <v>966</v>
      </c>
      <c r="B76">
        <v>1</v>
      </c>
      <c r="C76">
        <v>1</v>
      </c>
      <c r="D76" t="s">
        <v>129</v>
      </c>
      <c r="E76" t="s">
        <v>16</v>
      </c>
      <c r="F76">
        <v>35</v>
      </c>
      <c r="G76">
        <v>0</v>
      </c>
      <c r="H76">
        <v>0</v>
      </c>
      <c r="I76">
        <v>113503</v>
      </c>
      <c r="J76">
        <v>211.5</v>
      </c>
      <c r="K76" t="s">
        <v>130</v>
      </c>
      <c r="L76" t="s">
        <v>25</v>
      </c>
    </row>
    <row r="77" spans="1:12" x14ac:dyDescent="0.3">
      <c r="A77">
        <v>967</v>
      </c>
      <c r="B77">
        <v>0</v>
      </c>
      <c r="C77">
        <v>1</v>
      </c>
      <c r="D77" t="s">
        <v>131</v>
      </c>
      <c r="E77" t="s">
        <v>13</v>
      </c>
      <c r="F77">
        <v>32.5</v>
      </c>
      <c r="G77">
        <v>0</v>
      </c>
      <c r="H77">
        <v>0</v>
      </c>
      <c r="I77">
        <v>113503</v>
      </c>
      <c r="J77">
        <v>211.5</v>
      </c>
      <c r="K77" t="s">
        <v>132</v>
      </c>
      <c r="L77" t="s">
        <v>25</v>
      </c>
    </row>
    <row r="78" spans="1:12" x14ac:dyDescent="0.3">
      <c r="A78">
        <v>968</v>
      </c>
      <c r="B78">
        <v>0</v>
      </c>
      <c r="C78">
        <v>3</v>
      </c>
      <c r="D78" t="s">
        <v>133</v>
      </c>
      <c r="E78" t="s">
        <v>13</v>
      </c>
      <c r="G78">
        <v>0</v>
      </c>
      <c r="H78">
        <v>0</v>
      </c>
      <c r="I78">
        <v>359306</v>
      </c>
      <c r="J78">
        <v>8.0500000000000007</v>
      </c>
      <c r="L78" t="s">
        <v>17</v>
      </c>
    </row>
    <row r="79" spans="1:12" x14ac:dyDescent="0.3">
      <c r="A79">
        <v>969</v>
      </c>
      <c r="B79">
        <v>1</v>
      </c>
      <c r="C79">
        <v>1</v>
      </c>
      <c r="D79" t="s">
        <v>134</v>
      </c>
      <c r="E79" t="s">
        <v>16</v>
      </c>
      <c r="F79">
        <v>55</v>
      </c>
      <c r="G79">
        <v>2</v>
      </c>
      <c r="H79">
        <v>0</v>
      </c>
      <c r="I79">
        <v>11770</v>
      </c>
      <c r="J79">
        <v>25.7</v>
      </c>
      <c r="K79" t="s">
        <v>135</v>
      </c>
      <c r="L79" t="s">
        <v>17</v>
      </c>
    </row>
    <row r="80" spans="1:12" x14ac:dyDescent="0.3">
      <c r="A80">
        <v>970</v>
      </c>
      <c r="B80">
        <v>0</v>
      </c>
      <c r="C80">
        <v>2</v>
      </c>
      <c r="D80" t="s">
        <v>136</v>
      </c>
      <c r="E80" t="s">
        <v>13</v>
      </c>
      <c r="F80">
        <v>30</v>
      </c>
      <c r="G80">
        <v>0</v>
      </c>
      <c r="H80">
        <v>0</v>
      </c>
      <c r="I80">
        <v>248744</v>
      </c>
      <c r="J80">
        <v>13</v>
      </c>
      <c r="L80" t="s">
        <v>17</v>
      </c>
    </row>
    <row r="81" spans="1:12" x14ac:dyDescent="0.3">
      <c r="A81">
        <v>971</v>
      </c>
      <c r="B81">
        <v>1</v>
      </c>
      <c r="C81">
        <v>3</v>
      </c>
      <c r="D81" t="s">
        <v>137</v>
      </c>
      <c r="E81" t="s">
        <v>16</v>
      </c>
      <c r="F81">
        <v>24</v>
      </c>
      <c r="G81">
        <v>0</v>
      </c>
      <c r="H81">
        <v>0</v>
      </c>
      <c r="I81">
        <v>368702</v>
      </c>
      <c r="J81">
        <v>7.75</v>
      </c>
      <c r="L81" t="s">
        <v>14</v>
      </c>
    </row>
    <row r="82" spans="1:12" x14ac:dyDescent="0.3">
      <c r="A82">
        <v>972</v>
      </c>
      <c r="B82">
        <v>0</v>
      </c>
      <c r="C82">
        <v>3</v>
      </c>
      <c r="D82" t="s">
        <v>138</v>
      </c>
      <c r="E82" t="s">
        <v>13</v>
      </c>
      <c r="F82">
        <v>6</v>
      </c>
      <c r="G82">
        <v>1</v>
      </c>
      <c r="H82">
        <v>1</v>
      </c>
      <c r="I82">
        <v>2678</v>
      </c>
      <c r="J82">
        <v>15.245799999999999</v>
      </c>
      <c r="L82" t="s">
        <v>25</v>
      </c>
    </row>
    <row r="83" spans="1:12" x14ac:dyDescent="0.3">
      <c r="A83">
        <v>973</v>
      </c>
      <c r="B83">
        <v>0</v>
      </c>
      <c r="C83">
        <v>1</v>
      </c>
      <c r="D83" t="s">
        <v>139</v>
      </c>
      <c r="E83" t="s">
        <v>13</v>
      </c>
      <c r="F83">
        <v>67</v>
      </c>
      <c r="G83">
        <v>1</v>
      </c>
      <c r="H83">
        <v>0</v>
      </c>
      <c r="I83" t="s">
        <v>140</v>
      </c>
      <c r="J83">
        <v>221.7792</v>
      </c>
      <c r="K83" t="s">
        <v>141</v>
      </c>
      <c r="L83" t="s">
        <v>17</v>
      </c>
    </row>
    <row r="84" spans="1:12" x14ac:dyDescent="0.3">
      <c r="A84">
        <v>974</v>
      </c>
      <c r="B84">
        <v>0</v>
      </c>
      <c r="C84">
        <v>1</v>
      </c>
      <c r="D84" t="s">
        <v>142</v>
      </c>
      <c r="E84" t="s">
        <v>13</v>
      </c>
      <c r="F84">
        <v>49</v>
      </c>
      <c r="G84">
        <v>0</v>
      </c>
      <c r="H84">
        <v>0</v>
      </c>
      <c r="I84">
        <v>19924</v>
      </c>
      <c r="J84">
        <v>26</v>
      </c>
      <c r="L84" t="s">
        <v>17</v>
      </c>
    </row>
    <row r="85" spans="1:12" x14ac:dyDescent="0.3">
      <c r="A85">
        <v>975</v>
      </c>
      <c r="B85">
        <v>0</v>
      </c>
      <c r="C85">
        <v>3</v>
      </c>
      <c r="D85" t="s">
        <v>143</v>
      </c>
      <c r="E85" t="s">
        <v>13</v>
      </c>
      <c r="G85">
        <v>0</v>
      </c>
      <c r="H85">
        <v>0</v>
      </c>
      <c r="I85">
        <v>349238</v>
      </c>
      <c r="J85">
        <v>7.8958000000000004</v>
      </c>
      <c r="L85" t="s">
        <v>17</v>
      </c>
    </row>
    <row r="86" spans="1:12" x14ac:dyDescent="0.3">
      <c r="A86">
        <v>976</v>
      </c>
      <c r="B86">
        <v>0</v>
      </c>
      <c r="C86">
        <v>2</v>
      </c>
      <c r="D86" t="s">
        <v>144</v>
      </c>
      <c r="E86" t="s">
        <v>13</v>
      </c>
      <c r="G86">
        <v>0</v>
      </c>
      <c r="H86">
        <v>0</v>
      </c>
      <c r="I86">
        <v>240261</v>
      </c>
      <c r="J86">
        <v>10.708299999999999</v>
      </c>
      <c r="L86" t="s">
        <v>14</v>
      </c>
    </row>
    <row r="87" spans="1:12" x14ac:dyDescent="0.3">
      <c r="A87">
        <v>977</v>
      </c>
      <c r="B87">
        <v>0</v>
      </c>
      <c r="C87">
        <v>3</v>
      </c>
      <c r="D87" t="s">
        <v>145</v>
      </c>
      <c r="E87" t="s">
        <v>13</v>
      </c>
      <c r="G87">
        <v>1</v>
      </c>
      <c r="H87">
        <v>0</v>
      </c>
      <c r="I87">
        <v>2660</v>
      </c>
      <c r="J87">
        <v>14.4542</v>
      </c>
      <c r="L87" t="s">
        <v>25</v>
      </c>
    </row>
    <row r="88" spans="1:12" x14ac:dyDescent="0.3">
      <c r="A88">
        <v>978</v>
      </c>
      <c r="B88">
        <v>1</v>
      </c>
      <c r="C88">
        <v>3</v>
      </c>
      <c r="D88" t="s">
        <v>146</v>
      </c>
      <c r="E88" t="s">
        <v>16</v>
      </c>
      <c r="F88">
        <v>27</v>
      </c>
      <c r="G88">
        <v>0</v>
      </c>
      <c r="H88">
        <v>0</v>
      </c>
      <c r="I88">
        <v>330844</v>
      </c>
      <c r="J88">
        <v>7.8792</v>
      </c>
      <c r="L88" t="s">
        <v>14</v>
      </c>
    </row>
    <row r="89" spans="1:12" x14ac:dyDescent="0.3">
      <c r="A89">
        <v>979</v>
      </c>
      <c r="B89">
        <v>1</v>
      </c>
      <c r="C89">
        <v>3</v>
      </c>
      <c r="D89" t="s">
        <v>147</v>
      </c>
      <c r="E89" t="s">
        <v>16</v>
      </c>
      <c r="F89">
        <v>18</v>
      </c>
      <c r="G89">
        <v>0</v>
      </c>
      <c r="H89">
        <v>0</v>
      </c>
      <c r="I89" t="s">
        <v>148</v>
      </c>
      <c r="J89">
        <v>8.0500000000000007</v>
      </c>
      <c r="L89" t="s">
        <v>17</v>
      </c>
    </row>
    <row r="90" spans="1:12" x14ac:dyDescent="0.3">
      <c r="A90">
        <v>980</v>
      </c>
      <c r="B90">
        <v>1</v>
      </c>
      <c r="C90">
        <v>3</v>
      </c>
      <c r="D90" t="s">
        <v>149</v>
      </c>
      <c r="E90" t="s">
        <v>16</v>
      </c>
      <c r="G90">
        <v>0</v>
      </c>
      <c r="H90">
        <v>0</v>
      </c>
      <c r="I90">
        <v>364856</v>
      </c>
      <c r="J90">
        <v>7.75</v>
      </c>
      <c r="L90" t="s">
        <v>14</v>
      </c>
    </row>
    <row r="91" spans="1:12" x14ac:dyDescent="0.3">
      <c r="A91">
        <v>981</v>
      </c>
      <c r="B91">
        <v>0</v>
      </c>
      <c r="C91">
        <v>2</v>
      </c>
      <c r="D91" t="s">
        <v>150</v>
      </c>
      <c r="E91" t="s">
        <v>13</v>
      </c>
      <c r="F91">
        <v>2</v>
      </c>
      <c r="G91">
        <v>1</v>
      </c>
      <c r="H91">
        <v>1</v>
      </c>
      <c r="I91">
        <v>29103</v>
      </c>
      <c r="J91">
        <v>23</v>
      </c>
      <c r="L91" t="s">
        <v>17</v>
      </c>
    </row>
    <row r="92" spans="1:12" x14ac:dyDescent="0.3">
      <c r="A92">
        <v>982</v>
      </c>
      <c r="B92">
        <v>1</v>
      </c>
      <c r="C92">
        <v>3</v>
      </c>
      <c r="D92" t="s">
        <v>151</v>
      </c>
      <c r="E92" t="s">
        <v>16</v>
      </c>
      <c r="F92">
        <v>22</v>
      </c>
      <c r="G92">
        <v>1</v>
      </c>
      <c r="H92">
        <v>0</v>
      </c>
      <c r="I92">
        <v>347072</v>
      </c>
      <c r="J92">
        <v>13.9</v>
      </c>
      <c r="L92" t="s">
        <v>17</v>
      </c>
    </row>
    <row r="93" spans="1:12" x14ac:dyDescent="0.3">
      <c r="A93">
        <v>983</v>
      </c>
      <c r="B93">
        <v>0</v>
      </c>
      <c r="C93">
        <v>3</v>
      </c>
      <c r="D93" t="s">
        <v>152</v>
      </c>
      <c r="E93" t="s">
        <v>13</v>
      </c>
      <c r="G93">
        <v>0</v>
      </c>
      <c r="H93">
        <v>0</v>
      </c>
      <c r="I93">
        <v>345498</v>
      </c>
      <c r="J93">
        <v>7.7750000000000004</v>
      </c>
      <c r="L93" t="s">
        <v>17</v>
      </c>
    </row>
    <row r="94" spans="1:12" x14ac:dyDescent="0.3">
      <c r="A94">
        <v>984</v>
      </c>
      <c r="B94">
        <v>1</v>
      </c>
      <c r="C94">
        <v>1</v>
      </c>
      <c r="D94" t="s">
        <v>153</v>
      </c>
      <c r="E94" t="s">
        <v>16</v>
      </c>
      <c r="F94">
        <v>27</v>
      </c>
      <c r="G94">
        <v>1</v>
      </c>
      <c r="H94">
        <v>2</v>
      </c>
      <c r="I94" t="s">
        <v>154</v>
      </c>
      <c r="J94">
        <v>52</v>
      </c>
      <c r="K94" t="s">
        <v>155</v>
      </c>
      <c r="L94" t="s">
        <v>17</v>
      </c>
    </row>
    <row r="95" spans="1:12" x14ac:dyDescent="0.3">
      <c r="A95">
        <v>985</v>
      </c>
      <c r="B95">
        <v>0</v>
      </c>
      <c r="C95">
        <v>3</v>
      </c>
      <c r="D95" t="s">
        <v>156</v>
      </c>
      <c r="E95" t="s">
        <v>13</v>
      </c>
      <c r="G95">
        <v>0</v>
      </c>
      <c r="H95">
        <v>0</v>
      </c>
      <c r="I95">
        <v>376563</v>
      </c>
      <c r="J95">
        <v>8.0500000000000007</v>
      </c>
      <c r="L95" t="s">
        <v>17</v>
      </c>
    </row>
    <row r="96" spans="1:12" x14ac:dyDescent="0.3">
      <c r="A96">
        <v>986</v>
      </c>
      <c r="B96">
        <v>0</v>
      </c>
      <c r="C96">
        <v>1</v>
      </c>
      <c r="D96" t="s">
        <v>157</v>
      </c>
      <c r="E96" t="s">
        <v>13</v>
      </c>
      <c r="F96">
        <v>25</v>
      </c>
      <c r="G96">
        <v>0</v>
      </c>
      <c r="H96">
        <v>0</v>
      </c>
      <c r="I96">
        <v>13905</v>
      </c>
      <c r="J96">
        <v>26</v>
      </c>
      <c r="L96" t="s">
        <v>25</v>
      </c>
    </row>
    <row r="97" spans="1:12" x14ac:dyDescent="0.3">
      <c r="A97">
        <v>987</v>
      </c>
      <c r="B97">
        <v>0</v>
      </c>
      <c r="C97">
        <v>3</v>
      </c>
      <c r="D97" t="s">
        <v>158</v>
      </c>
      <c r="E97" t="s">
        <v>13</v>
      </c>
      <c r="F97">
        <v>25</v>
      </c>
      <c r="G97">
        <v>0</v>
      </c>
      <c r="H97">
        <v>0</v>
      </c>
      <c r="I97">
        <v>350033</v>
      </c>
      <c r="J97">
        <v>7.7957999999999998</v>
      </c>
      <c r="L97" t="s">
        <v>17</v>
      </c>
    </row>
    <row r="98" spans="1:12" x14ac:dyDescent="0.3">
      <c r="A98">
        <v>988</v>
      </c>
      <c r="B98">
        <v>1</v>
      </c>
      <c r="C98">
        <v>1</v>
      </c>
      <c r="D98" t="s">
        <v>159</v>
      </c>
      <c r="E98" t="s">
        <v>16</v>
      </c>
      <c r="F98">
        <v>76</v>
      </c>
      <c r="G98">
        <v>1</v>
      </c>
      <c r="H98">
        <v>0</v>
      </c>
      <c r="I98">
        <v>19877</v>
      </c>
      <c r="J98">
        <v>78.849999999999994</v>
      </c>
      <c r="K98" t="s">
        <v>160</v>
      </c>
      <c r="L98" t="s">
        <v>17</v>
      </c>
    </row>
    <row r="99" spans="1:12" x14ac:dyDescent="0.3">
      <c r="A99">
        <v>989</v>
      </c>
      <c r="B99">
        <v>0</v>
      </c>
      <c r="C99">
        <v>3</v>
      </c>
      <c r="D99" t="s">
        <v>161</v>
      </c>
      <c r="E99" t="s">
        <v>13</v>
      </c>
      <c r="F99">
        <v>29</v>
      </c>
      <c r="G99">
        <v>0</v>
      </c>
      <c r="H99">
        <v>0</v>
      </c>
      <c r="I99" t="s">
        <v>162</v>
      </c>
      <c r="J99">
        <v>7.9249999999999998</v>
      </c>
      <c r="L99" t="s">
        <v>17</v>
      </c>
    </row>
    <row r="100" spans="1:12" x14ac:dyDescent="0.3">
      <c r="A100">
        <v>990</v>
      </c>
      <c r="B100">
        <v>1</v>
      </c>
      <c r="C100">
        <v>3</v>
      </c>
      <c r="D100" t="s">
        <v>163</v>
      </c>
      <c r="E100" t="s">
        <v>16</v>
      </c>
      <c r="F100">
        <v>20</v>
      </c>
      <c r="G100">
        <v>0</v>
      </c>
      <c r="H100">
        <v>0</v>
      </c>
      <c r="I100">
        <v>347471</v>
      </c>
      <c r="J100">
        <v>7.8541999999999996</v>
      </c>
      <c r="L100" t="s">
        <v>17</v>
      </c>
    </row>
    <row r="101" spans="1:12" x14ac:dyDescent="0.3">
      <c r="A101">
        <v>991</v>
      </c>
      <c r="B101">
        <v>0</v>
      </c>
      <c r="C101">
        <v>3</v>
      </c>
      <c r="D101" t="s">
        <v>164</v>
      </c>
      <c r="E101" t="s">
        <v>13</v>
      </c>
      <c r="F101">
        <v>33</v>
      </c>
      <c r="G101">
        <v>0</v>
      </c>
      <c r="H101">
        <v>0</v>
      </c>
      <c r="I101" t="s">
        <v>165</v>
      </c>
      <c r="J101">
        <v>8.0500000000000007</v>
      </c>
      <c r="L101" t="s">
        <v>17</v>
      </c>
    </row>
    <row r="102" spans="1:12" x14ac:dyDescent="0.3">
      <c r="A102">
        <v>992</v>
      </c>
      <c r="B102">
        <v>1</v>
      </c>
      <c r="C102">
        <v>1</v>
      </c>
      <c r="D102" t="s">
        <v>166</v>
      </c>
      <c r="E102" t="s">
        <v>16</v>
      </c>
      <c r="F102">
        <v>43</v>
      </c>
      <c r="G102">
        <v>1</v>
      </c>
      <c r="H102">
        <v>0</v>
      </c>
      <c r="I102">
        <v>11778</v>
      </c>
      <c r="J102">
        <v>55.441699999999997</v>
      </c>
      <c r="K102" t="s">
        <v>167</v>
      </c>
      <c r="L102" t="s">
        <v>25</v>
      </c>
    </row>
    <row r="103" spans="1:12" x14ac:dyDescent="0.3">
      <c r="A103">
        <v>993</v>
      </c>
      <c r="B103">
        <v>0</v>
      </c>
      <c r="C103">
        <v>2</v>
      </c>
      <c r="D103" t="s">
        <v>168</v>
      </c>
      <c r="E103" t="s">
        <v>13</v>
      </c>
      <c r="F103">
        <v>27</v>
      </c>
      <c r="G103">
        <v>1</v>
      </c>
      <c r="H103">
        <v>0</v>
      </c>
      <c r="I103">
        <v>228414</v>
      </c>
      <c r="J103">
        <v>26</v>
      </c>
      <c r="L103" t="s">
        <v>17</v>
      </c>
    </row>
    <row r="104" spans="1:12" x14ac:dyDescent="0.3">
      <c r="A104">
        <v>994</v>
      </c>
      <c r="B104">
        <v>0</v>
      </c>
      <c r="C104">
        <v>3</v>
      </c>
      <c r="D104" t="s">
        <v>169</v>
      </c>
      <c r="E104" t="s">
        <v>13</v>
      </c>
      <c r="G104">
        <v>0</v>
      </c>
      <c r="H104">
        <v>0</v>
      </c>
      <c r="I104">
        <v>365235</v>
      </c>
      <c r="J104">
        <v>7.75</v>
      </c>
      <c r="L104" t="s">
        <v>14</v>
      </c>
    </row>
    <row r="105" spans="1:12" x14ac:dyDescent="0.3">
      <c r="A105">
        <v>995</v>
      </c>
      <c r="B105">
        <v>0</v>
      </c>
      <c r="C105">
        <v>3</v>
      </c>
      <c r="D105" t="s">
        <v>170</v>
      </c>
      <c r="E105" t="s">
        <v>13</v>
      </c>
      <c r="F105">
        <v>26</v>
      </c>
      <c r="G105">
        <v>0</v>
      </c>
      <c r="H105">
        <v>0</v>
      </c>
      <c r="I105">
        <v>347070</v>
      </c>
      <c r="J105">
        <v>7.7750000000000004</v>
      </c>
      <c r="L105" t="s">
        <v>17</v>
      </c>
    </row>
    <row r="106" spans="1:12" x14ac:dyDescent="0.3">
      <c r="A106">
        <v>996</v>
      </c>
      <c r="B106">
        <v>1</v>
      </c>
      <c r="C106">
        <v>3</v>
      </c>
      <c r="D106" t="s">
        <v>171</v>
      </c>
      <c r="E106" t="s">
        <v>16</v>
      </c>
      <c r="F106">
        <v>16</v>
      </c>
      <c r="G106">
        <v>1</v>
      </c>
      <c r="H106">
        <v>1</v>
      </c>
      <c r="I106">
        <v>2625</v>
      </c>
      <c r="J106">
        <v>8.5167000000000002</v>
      </c>
      <c r="L106" t="s">
        <v>25</v>
      </c>
    </row>
    <row r="107" spans="1:12" x14ac:dyDescent="0.3">
      <c r="A107">
        <v>997</v>
      </c>
      <c r="B107">
        <v>0</v>
      </c>
      <c r="C107">
        <v>3</v>
      </c>
      <c r="D107" t="s">
        <v>172</v>
      </c>
      <c r="E107" t="s">
        <v>13</v>
      </c>
      <c r="F107">
        <v>28</v>
      </c>
      <c r="G107">
        <v>0</v>
      </c>
      <c r="H107">
        <v>0</v>
      </c>
      <c r="I107" t="s">
        <v>173</v>
      </c>
      <c r="J107">
        <v>22.524999999999999</v>
      </c>
      <c r="L107" t="s">
        <v>17</v>
      </c>
    </row>
    <row r="108" spans="1:12" x14ac:dyDescent="0.3">
      <c r="A108">
        <v>998</v>
      </c>
      <c r="B108">
        <v>0</v>
      </c>
      <c r="C108">
        <v>3</v>
      </c>
      <c r="D108" t="s">
        <v>174</v>
      </c>
      <c r="E108" t="s">
        <v>13</v>
      </c>
      <c r="F108">
        <v>21</v>
      </c>
      <c r="G108">
        <v>0</v>
      </c>
      <c r="H108">
        <v>0</v>
      </c>
      <c r="I108">
        <v>330920</v>
      </c>
      <c r="J108">
        <v>7.8208000000000002</v>
      </c>
      <c r="L108" t="s">
        <v>14</v>
      </c>
    </row>
    <row r="109" spans="1:12" x14ac:dyDescent="0.3">
      <c r="A109">
        <v>999</v>
      </c>
      <c r="B109">
        <v>0</v>
      </c>
      <c r="C109">
        <v>3</v>
      </c>
      <c r="D109" t="s">
        <v>175</v>
      </c>
      <c r="E109" t="s">
        <v>13</v>
      </c>
      <c r="G109">
        <v>0</v>
      </c>
      <c r="H109">
        <v>0</v>
      </c>
      <c r="I109">
        <v>383162</v>
      </c>
      <c r="J109">
        <v>7.75</v>
      </c>
      <c r="L109" t="s">
        <v>14</v>
      </c>
    </row>
    <row r="110" spans="1:12" x14ac:dyDescent="0.3">
      <c r="A110">
        <v>1000</v>
      </c>
      <c r="B110">
        <v>0</v>
      </c>
      <c r="C110">
        <v>3</v>
      </c>
      <c r="D110" t="s">
        <v>176</v>
      </c>
      <c r="E110" t="s">
        <v>13</v>
      </c>
      <c r="G110">
        <v>0</v>
      </c>
      <c r="H110">
        <v>0</v>
      </c>
      <c r="I110">
        <v>3410</v>
      </c>
      <c r="J110">
        <v>8.7125000000000004</v>
      </c>
      <c r="L110" t="s">
        <v>17</v>
      </c>
    </row>
    <row r="111" spans="1:12" x14ac:dyDescent="0.3">
      <c r="A111">
        <v>1001</v>
      </c>
      <c r="B111">
        <v>0</v>
      </c>
      <c r="C111">
        <v>2</v>
      </c>
      <c r="D111" t="s">
        <v>177</v>
      </c>
      <c r="E111" t="s">
        <v>13</v>
      </c>
      <c r="F111">
        <v>18.5</v>
      </c>
      <c r="G111">
        <v>0</v>
      </c>
      <c r="H111">
        <v>0</v>
      </c>
      <c r="I111">
        <v>248734</v>
      </c>
      <c r="J111">
        <v>13</v>
      </c>
      <c r="K111" t="s">
        <v>178</v>
      </c>
      <c r="L111" t="s">
        <v>17</v>
      </c>
    </row>
    <row r="112" spans="1:12" x14ac:dyDescent="0.3">
      <c r="A112">
        <v>1002</v>
      </c>
      <c r="B112">
        <v>0</v>
      </c>
      <c r="C112">
        <v>2</v>
      </c>
      <c r="D112" t="s">
        <v>179</v>
      </c>
      <c r="E112" t="s">
        <v>13</v>
      </c>
      <c r="F112">
        <v>41</v>
      </c>
      <c r="G112">
        <v>0</v>
      </c>
      <c r="H112">
        <v>0</v>
      </c>
      <c r="I112">
        <v>237734</v>
      </c>
      <c r="J112">
        <v>15.0458</v>
      </c>
      <c r="L112" t="s">
        <v>25</v>
      </c>
    </row>
    <row r="113" spans="1:12" x14ac:dyDescent="0.3">
      <c r="A113">
        <v>1003</v>
      </c>
      <c r="B113">
        <v>1</v>
      </c>
      <c r="C113">
        <v>3</v>
      </c>
      <c r="D113" t="s">
        <v>180</v>
      </c>
      <c r="E113" t="s">
        <v>16</v>
      </c>
      <c r="G113">
        <v>0</v>
      </c>
      <c r="H113">
        <v>0</v>
      </c>
      <c r="I113">
        <v>330968</v>
      </c>
      <c r="J113">
        <v>7.7792000000000003</v>
      </c>
      <c r="L113" t="s">
        <v>14</v>
      </c>
    </row>
    <row r="114" spans="1:12" x14ac:dyDescent="0.3">
      <c r="A114">
        <v>1004</v>
      </c>
      <c r="B114">
        <v>1</v>
      </c>
      <c r="C114">
        <v>1</v>
      </c>
      <c r="D114" t="s">
        <v>181</v>
      </c>
      <c r="E114" t="s">
        <v>16</v>
      </c>
      <c r="F114">
        <v>36</v>
      </c>
      <c r="G114">
        <v>0</v>
      </c>
      <c r="H114">
        <v>0</v>
      </c>
      <c r="I114" t="s">
        <v>182</v>
      </c>
      <c r="J114">
        <v>31.679200000000002</v>
      </c>
      <c r="K114" t="s">
        <v>183</v>
      </c>
      <c r="L114" t="s">
        <v>25</v>
      </c>
    </row>
    <row r="115" spans="1:12" x14ac:dyDescent="0.3">
      <c r="A115">
        <v>1005</v>
      </c>
      <c r="B115">
        <v>1</v>
      </c>
      <c r="C115">
        <v>3</v>
      </c>
      <c r="D115" t="s">
        <v>184</v>
      </c>
      <c r="E115" t="s">
        <v>16</v>
      </c>
      <c r="F115">
        <v>18.5</v>
      </c>
      <c r="G115">
        <v>0</v>
      </c>
      <c r="H115">
        <v>0</v>
      </c>
      <c r="I115">
        <v>329944</v>
      </c>
      <c r="J115">
        <v>7.2832999999999997</v>
      </c>
      <c r="L115" t="s">
        <v>14</v>
      </c>
    </row>
    <row r="116" spans="1:12" x14ac:dyDescent="0.3">
      <c r="A116">
        <v>1006</v>
      </c>
      <c r="B116">
        <v>1</v>
      </c>
      <c r="C116">
        <v>1</v>
      </c>
      <c r="D116" t="s">
        <v>185</v>
      </c>
      <c r="E116" t="s">
        <v>16</v>
      </c>
      <c r="F116">
        <v>63</v>
      </c>
      <c r="G116">
        <v>1</v>
      </c>
      <c r="H116">
        <v>0</v>
      </c>
      <c r="I116" t="s">
        <v>140</v>
      </c>
      <c r="J116">
        <v>221.7792</v>
      </c>
      <c r="K116" t="s">
        <v>141</v>
      </c>
      <c r="L116" t="s">
        <v>17</v>
      </c>
    </row>
    <row r="117" spans="1:12" x14ac:dyDescent="0.3">
      <c r="A117">
        <v>1007</v>
      </c>
      <c r="B117">
        <v>0</v>
      </c>
      <c r="C117">
        <v>3</v>
      </c>
      <c r="D117" t="s">
        <v>186</v>
      </c>
      <c r="E117" t="s">
        <v>13</v>
      </c>
      <c r="F117">
        <v>18</v>
      </c>
      <c r="G117">
        <v>1</v>
      </c>
      <c r="H117">
        <v>0</v>
      </c>
      <c r="I117">
        <v>2680</v>
      </c>
      <c r="J117">
        <v>14.4542</v>
      </c>
      <c r="L117" t="s">
        <v>25</v>
      </c>
    </row>
    <row r="118" spans="1:12" x14ac:dyDescent="0.3">
      <c r="A118">
        <v>1008</v>
      </c>
      <c r="B118">
        <v>0</v>
      </c>
      <c r="C118">
        <v>3</v>
      </c>
      <c r="D118" t="s">
        <v>187</v>
      </c>
      <c r="E118" t="s">
        <v>13</v>
      </c>
      <c r="G118">
        <v>0</v>
      </c>
      <c r="H118">
        <v>0</v>
      </c>
      <c r="I118">
        <v>2681</v>
      </c>
      <c r="J118">
        <v>6.4375</v>
      </c>
      <c r="L118" t="s">
        <v>25</v>
      </c>
    </row>
    <row r="119" spans="1:12" x14ac:dyDescent="0.3">
      <c r="A119">
        <v>1009</v>
      </c>
      <c r="B119">
        <v>1</v>
      </c>
      <c r="C119">
        <v>3</v>
      </c>
      <c r="D119" t="s">
        <v>188</v>
      </c>
      <c r="E119" t="s">
        <v>16</v>
      </c>
      <c r="F119">
        <v>1</v>
      </c>
      <c r="G119">
        <v>1</v>
      </c>
      <c r="H119">
        <v>1</v>
      </c>
      <c r="I119" t="s">
        <v>189</v>
      </c>
      <c r="J119">
        <v>16.7</v>
      </c>
      <c r="K119" t="s">
        <v>190</v>
      </c>
      <c r="L119" t="s">
        <v>17</v>
      </c>
    </row>
    <row r="120" spans="1:12" x14ac:dyDescent="0.3">
      <c r="A120">
        <v>1010</v>
      </c>
      <c r="B120">
        <v>0</v>
      </c>
      <c r="C120">
        <v>1</v>
      </c>
      <c r="D120" t="s">
        <v>191</v>
      </c>
      <c r="E120" t="s">
        <v>13</v>
      </c>
      <c r="F120">
        <v>36</v>
      </c>
      <c r="G120">
        <v>0</v>
      </c>
      <c r="H120">
        <v>0</v>
      </c>
      <c r="I120">
        <v>13050</v>
      </c>
      <c r="J120">
        <v>75.241699999999994</v>
      </c>
      <c r="K120" t="s">
        <v>192</v>
      </c>
      <c r="L120" t="s">
        <v>25</v>
      </c>
    </row>
    <row r="121" spans="1:12" x14ac:dyDescent="0.3">
      <c r="A121">
        <v>1011</v>
      </c>
      <c r="B121">
        <v>1</v>
      </c>
      <c r="C121">
        <v>2</v>
      </c>
      <c r="D121" t="s">
        <v>193</v>
      </c>
      <c r="E121" t="s">
        <v>16</v>
      </c>
      <c r="F121">
        <v>29</v>
      </c>
      <c r="G121">
        <v>1</v>
      </c>
      <c r="H121">
        <v>0</v>
      </c>
      <c r="I121" t="s">
        <v>194</v>
      </c>
      <c r="J121">
        <v>26</v>
      </c>
      <c r="L121" t="s">
        <v>17</v>
      </c>
    </row>
    <row r="122" spans="1:12" x14ac:dyDescent="0.3">
      <c r="A122">
        <v>1012</v>
      </c>
      <c r="B122">
        <v>1</v>
      </c>
      <c r="C122">
        <v>2</v>
      </c>
      <c r="D122" t="s">
        <v>195</v>
      </c>
      <c r="E122" t="s">
        <v>16</v>
      </c>
      <c r="F122">
        <v>12</v>
      </c>
      <c r="G122">
        <v>0</v>
      </c>
      <c r="H122">
        <v>0</v>
      </c>
      <c r="I122" t="s">
        <v>196</v>
      </c>
      <c r="J122">
        <v>15.75</v>
      </c>
      <c r="L122" t="s">
        <v>17</v>
      </c>
    </row>
    <row r="123" spans="1:12" x14ac:dyDescent="0.3">
      <c r="A123">
        <v>1013</v>
      </c>
      <c r="B123">
        <v>0</v>
      </c>
      <c r="C123">
        <v>3</v>
      </c>
      <c r="D123" t="s">
        <v>197</v>
      </c>
      <c r="E123" t="s">
        <v>13</v>
      </c>
      <c r="G123">
        <v>1</v>
      </c>
      <c r="H123">
        <v>0</v>
      </c>
      <c r="I123">
        <v>367227</v>
      </c>
      <c r="J123">
        <v>7.75</v>
      </c>
      <c r="L123" t="s">
        <v>14</v>
      </c>
    </row>
    <row r="124" spans="1:12" x14ac:dyDescent="0.3">
      <c r="A124">
        <v>1014</v>
      </c>
      <c r="B124">
        <v>1</v>
      </c>
      <c r="C124">
        <v>1</v>
      </c>
      <c r="D124" t="s">
        <v>198</v>
      </c>
      <c r="E124" t="s">
        <v>16</v>
      </c>
      <c r="F124">
        <v>35</v>
      </c>
      <c r="G124">
        <v>1</v>
      </c>
      <c r="H124">
        <v>0</v>
      </c>
      <c r="I124">
        <v>13236</v>
      </c>
      <c r="J124">
        <v>57.75</v>
      </c>
      <c r="K124" t="s">
        <v>199</v>
      </c>
      <c r="L124" t="s">
        <v>25</v>
      </c>
    </row>
    <row r="125" spans="1:12" x14ac:dyDescent="0.3">
      <c r="A125">
        <v>1015</v>
      </c>
      <c r="B125">
        <v>0</v>
      </c>
      <c r="C125">
        <v>3</v>
      </c>
      <c r="D125" t="s">
        <v>200</v>
      </c>
      <c r="E125" t="s">
        <v>13</v>
      </c>
      <c r="F125">
        <v>28</v>
      </c>
      <c r="G125">
        <v>0</v>
      </c>
      <c r="H125">
        <v>0</v>
      </c>
      <c r="I125">
        <v>392095</v>
      </c>
      <c r="J125">
        <v>7.25</v>
      </c>
      <c r="L125" t="s">
        <v>17</v>
      </c>
    </row>
    <row r="126" spans="1:12" x14ac:dyDescent="0.3">
      <c r="A126">
        <v>1016</v>
      </c>
      <c r="B126">
        <v>0</v>
      </c>
      <c r="C126">
        <v>3</v>
      </c>
      <c r="D126" t="s">
        <v>201</v>
      </c>
      <c r="E126" t="s">
        <v>13</v>
      </c>
      <c r="G126">
        <v>0</v>
      </c>
      <c r="H126">
        <v>0</v>
      </c>
      <c r="I126">
        <v>368783</v>
      </c>
      <c r="J126">
        <v>7.75</v>
      </c>
      <c r="L126" t="s">
        <v>14</v>
      </c>
    </row>
    <row r="127" spans="1:12" x14ac:dyDescent="0.3">
      <c r="A127">
        <v>1017</v>
      </c>
      <c r="B127">
        <v>1</v>
      </c>
      <c r="C127">
        <v>3</v>
      </c>
      <c r="D127" t="s">
        <v>202</v>
      </c>
      <c r="E127" t="s">
        <v>16</v>
      </c>
      <c r="F127">
        <v>17</v>
      </c>
      <c r="G127">
        <v>0</v>
      </c>
      <c r="H127">
        <v>1</v>
      </c>
      <c r="I127">
        <v>371362</v>
      </c>
      <c r="J127">
        <v>16.100000000000001</v>
      </c>
      <c r="L127" t="s">
        <v>17</v>
      </c>
    </row>
    <row r="128" spans="1:12" x14ac:dyDescent="0.3">
      <c r="A128">
        <v>1018</v>
      </c>
      <c r="B128">
        <v>0</v>
      </c>
      <c r="C128">
        <v>3</v>
      </c>
      <c r="D128" t="s">
        <v>203</v>
      </c>
      <c r="E128" t="s">
        <v>13</v>
      </c>
      <c r="F128">
        <v>22</v>
      </c>
      <c r="G128">
        <v>0</v>
      </c>
      <c r="H128">
        <v>0</v>
      </c>
      <c r="I128">
        <v>350045</v>
      </c>
      <c r="J128">
        <v>7.7957999999999998</v>
      </c>
      <c r="L128" t="s">
        <v>17</v>
      </c>
    </row>
    <row r="129" spans="1:12" x14ac:dyDescent="0.3">
      <c r="A129">
        <v>1019</v>
      </c>
      <c r="B129">
        <v>1</v>
      </c>
      <c r="C129">
        <v>3</v>
      </c>
      <c r="D129" t="s">
        <v>204</v>
      </c>
      <c r="E129" t="s">
        <v>16</v>
      </c>
      <c r="G129">
        <v>2</v>
      </c>
      <c r="H129">
        <v>0</v>
      </c>
      <c r="I129">
        <v>367226</v>
      </c>
      <c r="J129">
        <v>23.25</v>
      </c>
      <c r="L129" t="s">
        <v>14</v>
      </c>
    </row>
    <row r="130" spans="1:12" x14ac:dyDescent="0.3">
      <c r="A130">
        <v>1020</v>
      </c>
      <c r="B130">
        <v>0</v>
      </c>
      <c r="C130">
        <v>2</v>
      </c>
      <c r="D130" t="s">
        <v>205</v>
      </c>
      <c r="E130" t="s">
        <v>13</v>
      </c>
      <c r="F130">
        <v>42</v>
      </c>
      <c r="G130">
        <v>0</v>
      </c>
      <c r="H130">
        <v>0</v>
      </c>
      <c r="I130">
        <v>211535</v>
      </c>
      <c r="J130">
        <v>13</v>
      </c>
      <c r="L130" t="s">
        <v>17</v>
      </c>
    </row>
    <row r="131" spans="1:12" x14ac:dyDescent="0.3">
      <c r="A131">
        <v>1021</v>
      </c>
      <c r="B131">
        <v>0</v>
      </c>
      <c r="C131">
        <v>3</v>
      </c>
      <c r="D131" t="s">
        <v>206</v>
      </c>
      <c r="E131" t="s">
        <v>13</v>
      </c>
      <c r="F131">
        <v>24</v>
      </c>
      <c r="G131">
        <v>0</v>
      </c>
      <c r="H131">
        <v>0</v>
      </c>
      <c r="I131">
        <v>342441</v>
      </c>
      <c r="J131">
        <v>8.0500000000000007</v>
      </c>
      <c r="L131" t="s">
        <v>17</v>
      </c>
    </row>
    <row r="132" spans="1:12" x14ac:dyDescent="0.3">
      <c r="A132">
        <v>1022</v>
      </c>
      <c r="B132">
        <v>0</v>
      </c>
      <c r="C132">
        <v>3</v>
      </c>
      <c r="D132" t="s">
        <v>207</v>
      </c>
      <c r="E132" t="s">
        <v>13</v>
      </c>
      <c r="F132">
        <v>32</v>
      </c>
      <c r="G132">
        <v>0</v>
      </c>
      <c r="H132">
        <v>0</v>
      </c>
      <c r="I132" t="s">
        <v>208</v>
      </c>
      <c r="J132">
        <v>8.0500000000000007</v>
      </c>
      <c r="L132" t="s">
        <v>17</v>
      </c>
    </row>
    <row r="133" spans="1:12" x14ac:dyDescent="0.3">
      <c r="A133">
        <v>1023</v>
      </c>
      <c r="B133">
        <v>0</v>
      </c>
      <c r="C133">
        <v>1</v>
      </c>
      <c r="D133" t="s">
        <v>209</v>
      </c>
      <c r="E133" t="s">
        <v>13</v>
      </c>
      <c r="F133">
        <v>53</v>
      </c>
      <c r="G133">
        <v>0</v>
      </c>
      <c r="H133">
        <v>0</v>
      </c>
      <c r="I133">
        <v>113780</v>
      </c>
      <c r="J133">
        <v>28.5</v>
      </c>
      <c r="K133" t="s">
        <v>210</v>
      </c>
      <c r="L133" t="s">
        <v>25</v>
      </c>
    </row>
    <row r="134" spans="1:12" x14ac:dyDescent="0.3">
      <c r="A134">
        <v>1024</v>
      </c>
      <c r="B134">
        <v>1</v>
      </c>
      <c r="C134">
        <v>3</v>
      </c>
      <c r="D134" t="s">
        <v>211</v>
      </c>
      <c r="E134" t="s">
        <v>16</v>
      </c>
      <c r="G134">
        <v>0</v>
      </c>
      <c r="H134">
        <v>4</v>
      </c>
      <c r="I134">
        <v>4133</v>
      </c>
      <c r="J134">
        <v>25.466699999999999</v>
      </c>
      <c r="L134" t="s">
        <v>17</v>
      </c>
    </row>
    <row r="135" spans="1:12" x14ac:dyDescent="0.3">
      <c r="A135">
        <v>1025</v>
      </c>
      <c r="B135">
        <v>0</v>
      </c>
      <c r="C135">
        <v>3</v>
      </c>
      <c r="D135" t="s">
        <v>212</v>
      </c>
      <c r="E135" t="s">
        <v>13</v>
      </c>
      <c r="G135">
        <v>1</v>
      </c>
      <c r="H135">
        <v>0</v>
      </c>
      <c r="I135">
        <v>2621</v>
      </c>
      <c r="J135">
        <v>6.4375</v>
      </c>
      <c r="L135" t="s">
        <v>25</v>
      </c>
    </row>
    <row r="136" spans="1:12" x14ac:dyDescent="0.3">
      <c r="A136">
        <v>1026</v>
      </c>
      <c r="B136">
        <v>0</v>
      </c>
      <c r="C136">
        <v>3</v>
      </c>
      <c r="D136" t="s">
        <v>213</v>
      </c>
      <c r="E136" t="s">
        <v>13</v>
      </c>
      <c r="F136">
        <v>43</v>
      </c>
      <c r="G136">
        <v>0</v>
      </c>
      <c r="H136">
        <v>0</v>
      </c>
      <c r="I136">
        <v>349226</v>
      </c>
      <c r="J136">
        <v>7.8958000000000004</v>
      </c>
      <c r="L136" t="s">
        <v>17</v>
      </c>
    </row>
    <row r="137" spans="1:12" x14ac:dyDescent="0.3">
      <c r="A137">
        <v>1027</v>
      </c>
      <c r="B137">
        <v>0</v>
      </c>
      <c r="C137">
        <v>3</v>
      </c>
      <c r="D137" t="s">
        <v>214</v>
      </c>
      <c r="E137" t="s">
        <v>13</v>
      </c>
      <c r="F137">
        <v>24</v>
      </c>
      <c r="G137">
        <v>0</v>
      </c>
      <c r="H137">
        <v>0</v>
      </c>
      <c r="I137">
        <v>350409</v>
      </c>
      <c r="J137">
        <v>7.8541999999999996</v>
      </c>
      <c r="L137" t="s">
        <v>17</v>
      </c>
    </row>
    <row r="138" spans="1:12" x14ac:dyDescent="0.3">
      <c r="A138">
        <v>1028</v>
      </c>
      <c r="B138">
        <v>0</v>
      </c>
      <c r="C138">
        <v>3</v>
      </c>
      <c r="D138" t="s">
        <v>215</v>
      </c>
      <c r="E138" t="s">
        <v>13</v>
      </c>
      <c r="F138">
        <v>26.5</v>
      </c>
      <c r="G138">
        <v>0</v>
      </c>
      <c r="H138">
        <v>0</v>
      </c>
      <c r="I138">
        <v>2656</v>
      </c>
      <c r="J138">
        <v>7.2249999999999996</v>
      </c>
      <c r="L138" t="s">
        <v>25</v>
      </c>
    </row>
    <row r="139" spans="1:12" x14ac:dyDescent="0.3">
      <c r="A139">
        <v>1029</v>
      </c>
      <c r="B139">
        <v>0</v>
      </c>
      <c r="C139">
        <v>2</v>
      </c>
      <c r="D139" t="s">
        <v>216</v>
      </c>
      <c r="E139" t="s">
        <v>13</v>
      </c>
      <c r="F139">
        <v>26</v>
      </c>
      <c r="G139">
        <v>0</v>
      </c>
      <c r="H139">
        <v>0</v>
      </c>
      <c r="I139">
        <v>248659</v>
      </c>
      <c r="J139">
        <v>13</v>
      </c>
      <c r="L139" t="s">
        <v>17</v>
      </c>
    </row>
    <row r="140" spans="1:12" x14ac:dyDescent="0.3">
      <c r="A140">
        <v>1030</v>
      </c>
      <c r="B140">
        <v>1</v>
      </c>
      <c r="C140">
        <v>3</v>
      </c>
      <c r="D140" t="s">
        <v>217</v>
      </c>
      <c r="E140" t="s">
        <v>16</v>
      </c>
      <c r="F140">
        <v>23</v>
      </c>
      <c r="G140">
        <v>0</v>
      </c>
      <c r="H140">
        <v>0</v>
      </c>
      <c r="I140" t="s">
        <v>218</v>
      </c>
      <c r="J140">
        <v>8.0500000000000007</v>
      </c>
      <c r="L140" t="s">
        <v>17</v>
      </c>
    </row>
    <row r="141" spans="1:12" x14ac:dyDescent="0.3">
      <c r="A141">
        <v>1031</v>
      </c>
      <c r="B141">
        <v>0</v>
      </c>
      <c r="C141">
        <v>3</v>
      </c>
      <c r="D141" t="s">
        <v>219</v>
      </c>
      <c r="E141" t="s">
        <v>13</v>
      </c>
      <c r="F141">
        <v>40</v>
      </c>
      <c r="G141">
        <v>1</v>
      </c>
      <c r="H141">
        <v>6</v>
      </c>
      <c r="I141" t="s">
        <v>220</v>
      </c>
      <c r="J141">
        <v>46.9</v>
      </c>
      <c r="L141" t="s">
        <v>17</v>
      </c>
    </row>
    <row r="142" spans="1:12" x14ac:dyDescent="0.3">
      <c r="A142">
        <v>1032</v>
      </c>
      <c r="B142">
        <v>1</v>
      </c>
      <c r="C142">
        <v>3</v>
      </c>
      <c r="D142" t="s">
        <v>221</v>
      </c>
      <c r="E142" t="s">
        <v>16</v>
      </c>
      <c r="F142">
        <v>10</v>
      </c>
      <c r="G142">
        <v>5</v>
      </c>
      <c r="H142">
        <v>2</v>
      </c>
      <c r="I142" t="s">
        <v>220</v>
      </c>
      <c r="J142">
        <v>46.9</v>
      </c>
      <c r="L142" t="s">
        <v>17</v>
      </c>
    </row>
    <row r="143" spans="1:12" x14ac:dyDescent="0.3">
      <c r="A143">
        <v>1033</v>
      </c>
      <c r="B143">
        <v>1</v>
      </c>
      <c r="C143">
        <v>1</v>
      </c>
      <c r="D143" t="s">
        <v>222</v>
      </c>
      <c r="E143" t="s">
        <v>16</v>
      </c>
      <c r="F143">
        <v>33</v>
      </c>
      <c r="G143">
        <v>0</v>
      </c>
      <c r="H143">
        <v>0</v>
      </c>
      <c r="I143">
        <v>113781</v>
      </c>
      <c r="J143">
        <v>151.55000000000001</v>
      </c>
      <c r="L143" t="s">
        <v>17</v>
      </c>
    </row>
    <row r="144" spans="1:12" x14ac:dyDescent="0.3">
      <c r="A144">
        <v>1034</v>
      </c>
      <c r="B144">
        <v>0</v>
      </c>
      <c r="C144">
        <v>1</v>
      </c>
      <c r="D144" t="s">
        <v>223</v>
      </c>
      <c r="E144" t="s">
        <v>13</v>
      </c>
      <c r="F144">
        <v>61</v>
      </c>
      <c r="G144">
        <v>1</v>
      </c>
      <c r="H144">
        <v>3</v>
      </c>
      <c r="I144" t="s">
        <v>52</v>
      </c>
      <c r="J144">
        <v>262.375</v>
      </c>
      <c r="K144" t="s">
        <v>53</v>
      </c>
      <c r="L144" t="s">
        <v>25</v>
      </c>
    </row>
    <row r="145" spans="1:12" x14ac:dyDescent="0.3">
      <c r="A145">
        <v>1035</v>
      </c>
      <c r="B145">
        <v>0</v>
      </c>
      <c r="C145">
        <v>2</v>
      </c>
      <c r="D145" t="s">
        <v>224</v>
      </c>
      <c r="E145" t="s">
        <v>13</v>
      </c>
      <c r="F145">
        <v>28</v>
      </c>
      <c r="G145">
        <v>0</v>
      </c>
      <c r="H145">
        <v>0</v>
      </c>
      <c r="I145">
        <v>244358</v>
      </c>
      <c r="J145">
        <v>26</v>
      </c>
      <c r="L145" t="s">
        <v>17</v>
      </c>
    </row>
    <row r="146" spans="1:12" x14ac:dyDescent="0.3">
      <c r="A146">
        <v>1036</v>
      </c>
      <c r="B146">
        <v>0</v>
      </c>
      <c r="C146">
        <v>1</v>
      </c>
      <c r="D146" t="s">
        <v>225</v>
      </c>
      <c r="E146" t="s">
        <v>13</v>
      </c>
      <c r="F146">
        <v>42</v>
      </c>
      <c r="G146">
        <v>0</v>
      </c>
      <c r="H146">
        <v>0</v>
      </c>
      <c r="I146">
        <v>17475</v>
      </c>
      <c r="J146">
        <v>26.55</v>
      </c>
      <c r="L146" t="s">
        <v>17</v>
      </c>
    </row>
    <row r="147" spans="1:12" x14ac:dyDescent="0.3">
      <c r="A147">
        <v>1037</v>
      </c>
      <c r="B147">
        <v>0</v>
      </c>
      <c r="C147">
        <v>3</v>
      </c>
      <c r="D147" t="s">
        <v>226</v>
      </c>
      <c r="E147" t="s">
        <v>13</v>
      </c>
      <c r="F147">
        <v>31</v>
      </c>
      <c r="G147">
        <v>3</v>
      </c>
      <c r="H147">
        <v>0</v>
      </c>
      <c r="I147">
        <v>345763</v>
      </c>
      <c r="J147">
        <v>18</v>
      </c>
      <c r="L147" t="s">
        <v>17</v>
      </c>
    </row>
    <row r="148" spans="1:12" x14ac:dyDescent="0.3">
      <c r="A148">
        <v>1038</v>
      </c>
      <c r="B148">
        <v>0</v>
      </c>
      <c r="C148">
        <v>1</v>
      </c>
      <c r="D148" t="s">
        <v>227</v>
      </c>
      <c r="E148" t="s">
        <v>13</v>
      </c>
      <c r="G148">
        <v>0</v>
      </c>
      <c r="H148">
        <v>0</v>
      </c>
      <c r="I148">
        <v>17463</v>
      </c>
      <c r="J148">
        <v>51.862499999999997</v>
      </c>
      <c r="K148" t="s">
        <v>228</v>
      </c>
      <c r="L148" t="s">
        <v>17</v>
      </c>
    </row>
    <row r="149" spans="1:12" x14ac:dyDescent="0.3">
      <c r="A149">
        <v>1039</v>
      </c>
      <c r="B149">
        <v>0</v>
      </c>
      <c r="C149">
        <v>3</v>
      </c>
      <c r="D149" t="s">
        <v>229</v>
      </c>
      <c r="E149" t="s">
        <v>13</v>
      </c>
      <c r="F149">
        <v>22</v>
      </c>
      <c r="G149">
        <v>0</v>
      </c>
      <c r="H149">
        <v>0</v>
      </c>
      <c r="I149" t="s">
        <v>230</v>
      </c>
      <c r="J149">
        <v>8.0500000000000007</v>
      </c>
      <c r="L149" t="s">
        <v>17</v>
      </c>
    </row>
    <row r="150" spans="1:12" x14ac:dyDescent="0.3">
      <c r="A150">
        <v>1040</v>
      </c>
      <c r="B150">
        <v>0</v>
      </c>
      <c r="C150">
        <v>1</v>
      </c>
      <c r="D150" t="s">
        <v>231</v>
      </c>
      <c r="E150" t="s">
        <v>13</v>
      </c>
      <c r="G150">
        <v>0</v>
      </c>
      <c r="H150">
        <v>0</v>
      </c>
      <c r="I150">
        <v>113791</v>
      </c>
      <c r="J150">
        <v>26.55</v>
      </c>
      <c r="L150" t="s">
        <v>17</v>
      </c>
    </row>
    <row r="151" spans="1:12" x14ac:dyDescent="0.3">
      <c r="A151">
        <v>1041</v>
      </c>
      <c r="B151">
        <v>0</v>
      </c>
      <c r="C151">
        <v>2</v>
      </c>
      <c r="D151" t="s">
        <v>232</v>
      </c>
      <c r="E151" t="s">
        <v>13</v>
      </c>
      <c r="F151">
        <v>30</v>
      </c>
      <c r="G151">
        <v>1</v>
      </c>
      <c r="H151">
        <v>1</v>
      </c>
      <c r="I151">
        <v>250651</v>
      </c>
      <c r="J151">
        <v>26</v>
      </c>
      <c r="L151" t="s">
        <v>17</v>
      </c>
    </row>
    <row r="152" spans="1:12" x14ac:dyDescent="0.3">
      <c r="A152">
        <v>1042</v>
      </c>
      <c r="B152">
        <v>1</v>
      </c>
      <c r="C152">
        <v>1</v>
      </c>
      <c r="D152" t="s">
        <v>233</v>
      </c>
      <c r="E152" t="s">
        <v>16</v>
      </c>
      <c r="F152">
        <v>23</v>
      </c>
      <c r="G152">
        <v>0</v>
      </c>
      <c r="H152">
        <v>1</v>
      </c>
      <c r="I152">
        <v>11767</v>
      </c>
      <c r="J152">
        <v>83.158299999999997</v>
      </c>
      <c r="K152" t="s">
        <v>234</v>
      </c>
      <c r="L152" t="s">
        <v>25</v>
      </c>
    </row>
    <row r="153" spans="1:12" x14ac:dyDescent="0.3">
      <c r="A153">
        <v>1043</v>
      </c>
      <c r="B153">
        <v>0</v>
      </c>
      <c r="C153">
        <v>3</v>
      </c>
      <c r="D153" t="s">
        <v>235</v>
      </c>
      <c r="E153" t="s">
        <v>13</v>
      </c>
      <c r="G153">
        <v>0</v>
      </c>
      <c r="H153">
        <v>0</v>
      </c>
      <c r="I153">
        <v>349255</v>
      </c>
      <c r="J153">
        <v>7.8958000000000004</v>
      </c>
      <c r="L153" t="s">
        <v>25</v>
      </c>
    </row>
    <row r="154" spans="1:12" x14ac:dyDescent="0.3">
      <c r="A154">
        <v>1044</v>
      </c>
      <c r="B154">
        <v>0</v>
      </c>
      <c r="C154">
        <v>3</v>
      </c>
      <c r="D154" t="s">
        <v>236</v>
      </c>
      <c r="E154" t="s">
        <v>13</v>
      </c>
      <c r="F154">
        <v>60.5</v>
      </c>
      <c r="G154">
        <v>0</v>
      </c>
      <c r="H154">
        <v>0</v>
      </c>
      <c r="I154">
        <v>3701</v>
      </c>
      <c r="L154" t="s">
        <v>17</v>
      </c>
    </row>
    <row r="155" spans="1:12" x14ac:dyDescent="0.3">
      <c r="A155">
        <v>1045</v>
      </c>
      <c r="B155">
        <v>1</v>
      </c>
      <c r="C155">
        <v>3</v>
      </c>
      <c r="D155" t="s">
        <v>237</v>
      </c>
      <c r="E155" t="s">
        <v>16</v>
      </c>
      <c r="F155">
        <v>36</v>
      </c>
      <c r="G155">
        <v>0</v>
      </c>
      <c r="H155">
        <v>2</v>
      </c>
      <c r="I155">
        <v>350405</v>
      </c>
      <c r="J155">
        <v>12.183299999999999</v>
      </c>
      <c r="L155" t="s">
        <v>17</v>
      </c>
    </row>
    <row r="156" spans="1:12" x14ac:dyDescent="0.3">
      <c r="A156">
        <v>1046</v>
      </c>
      <c r="B156">
        <v>0</v>
      </c>
      <c r="C156">
        <v>3</v>
      </c>
      <c r="D156" t="s">
        <v>238</v>
      </c>
      <c r="E156" t="s">
        <v>13</v>
      </c>
      <c r="F156">
        <v>13</v>
      </c>
      <c r="G156">
        <v>4</v>
      </c>
      <c r="H156">
        <v>2</v>
      </c>
      <c r="I156">
        <v>347077</v>
      </c>
      <c r="J156">
        <v>31.387499999999999</v>
      </c>
      <c r="L156" t="s">
        <v>17</v>
      </c>
    </row>
    <row r="157" spans="1:12" x14ac:dyDescent="0.3">
      <c r="A157">
        <v>1047</v>
      </c>
      <c r="B157">
        <v>0</v>
      </c>
      <c r="C157">
        <v>3</v>
      </c>
      <c r="D157" t="s">
        <v>239</v>
      </c>
      <c r="E157" t="s">
        <v>13</v>
      </c>
      <c r="F157">
        <v>24</v>
      </c>
      <c r="G157">
        <v>0</v>
      </c>
      <c r="H157">
        <v>0</v>
      </c>
      <c r="I157" t="s">
        <v>240</v>
      </c>
      <c r="J157">
        <v>7.55</v>
      </c>
      <c r="L157" t="s">
        <v>17</v>
      </c>
    </row>
    <row r="158" spans="1:12" x14ac:dyDescent="0.3">
      <c r="A158">
        <v>1048</v>
      </c>
      <c r="B158">
        <v>1</v>
      </c>
      <c r="C158">
        <v>1</v>
      </c>
      <c r="D158" t="s">
        <v>241</v>
      </c>
      <c r="E158" t="s">
        <v>16</v>
      </c>
      <c r="F158">
        <v>29</v>
      </c>
      <c r="G158">
        <v>0</v>
      </c>
      <c r="H158">
        <v>0</v>
      </c>
      <c r="I158" t="s">
        <v>140</v>
      </c>
      <c r="J158">
        <v>221.7792</v>
      </c>
      <c r="K158" t="s">
        <v>242</v>
      </c>
      <c r="L158" t="s">
        <v>17</v>
      </c>
    </row>
    <row r="159" spans="1:12" x14ac:dyDescent="0.3">
      <c r="A159">
        <v>1049</v>
      </c>
      <c r="B159">
        <v>1</v>
      </c>
      <c r="C159">
        <v>3</v>
      </c>
      <c r="D159" t="s">
        <v>243</v>
      </c>
      <c r="E159" t="s">
        <v>16</v>
      </c>
      <c r="F159">
        <v>23</v>
      </c>
      <c r="G159">
        <v>0</v>
      </c>
      <c r="H159">
        <v>0</v>
      </c>
      <c r="I159">
        <v>347469</v>
      </c>
      <c r="J159">
        <v>7.8541999999999996</v>
      </c>
      <c r="L159" t="s">
        <v>17</v>
      </c>
    </row>
    <row r="160" spans="1:12" x14ac:dyDescent="0.3">
      <c r="A160">
        <v>1050</v>
      </c>
      <c r="B160">
        <v>0</v>
      </c>
      <c r="C160">
        <v>1</v>
      </c>
      <c r="D160" t="s">
        <v>244</v>
      </c>
      <c r="E160" t="s">
        <v>13</v>
      </c>
      <c r="F160">
        <v>42</v>
      </c>
      <c r="G160">
        <v>0</v>
      </c>
      <c r="H160">
        <v>0</v>
      </c>
      <c r="I160">
        <v>110489</v>
      </c>
      <c r="J160">
        <v>26.55</v>
      </c>
      <c r="K160" t="s">
        <v>245</v>
      </c>
      <c r="L160" t="s">
        <v>17</v>
      </c>
    </row>
    <row r="161" spans="1:12" x14ac:dyDescent="0.3">
      <c r="A161">
        <v>1051</v>
      </c>
      <c r="B161">
        <v>1</v>
      </c>
      <c r="C161">
        <v>3</v>
      </c>
      <c r="D161" t="s">
        <v>246</v>
      </c>
      <c r="E161" t="s">
        <v>16</v>
      </c>
      <c r="F161">
        <v>26</v>
      </c>
      <c r="G161">
        <v>0</v>
      </c>
      <c r="H161">
        <v>2</v>
      </c>
      <c r="I161" t="s">
        <v>247</v>
      </c>
      <c r="J161">
        <v>13.775</v>
      </c>
      <c r="L161" t="s">
        <v>17</v>
      </c>
    </row>
    <row r="162" spans="1:12" x14ac:dyDescent="0.3">
      <c r="A162">
        <v>1052</v>
      </c>
      <c r="B162">
        <v>1</v>
      </c>
      <c r="C162">
        <v>3</v>
      </c>
      <c r="D162" t="s">
        <v>248</v>
      </c>
      <c r="E162" t="s">
        <v>16</v>
      </c>
      <c r="G162">
        <v>0</v>
      </c>
      <c r="H162">
        <v>0</v>
      </c>
      <c r="I162">
        <v>335432</v>
      </c>
      <c r="J162">
        <v>7.7332999999999998</v>
      </c>
      <c r="L162" t="s">
        <v>14</v>
      </c>
    </row>
    <row r="163" spans="1:12" x14ac:dyDescent="0.3">
      <c r="A163">
        <v>1053</v>
      </c>
      <c r="B163">
        <v>0</v>
      </c>
      <c r="C163">
        <v>3</v>
      </c>
      <c r="D163" t="s">
        <v>249</v>
      </c>
      <c r="E163" t="s">
        <v>13</v>
      </c>
      <c r="F163">
        <v>7</v>
      </c>
      <c r="G163">
        <v>1</v>
      </c>
      <c r="H163">
        <v>1</v>
      </c>
      <c r="I163">
        <v>2650</v>
      </c>
      <c r="J163">
        <v>15.245799999999999</v>
      </c>
      <c r="L163" t="s">
        <v>25</v>
      </c>
    </row>
    <row r="164" spans="1:12" x14ac:dyDescent="0.3">
      <c r="A164">
        <v>1054</v>
      </c>
      <c r="B164">
        <v>1</v>
      </c>
      <c r="C164">
        <v>2</v>
      </c>
      <c r="D164" t="s">
        <v>250</v>
      </c>
      <c r="E164" t="s">
        <v>16</v>
      </c>
      <c r="F164">
        <v>26</v>
      </c>
      <c r="G164">
        <v>0</v>
      </c>
      <c r="H164">
        <v>0</v>
      </c>
      <c r="I164">
        <v>220844</v>
      </c>
      <c r="J164">
        <v>13.5</v>
      </c>
      <c r="L164" t="s">
        <v>17</v>
      </c>
    </row>
    <row r="165" spans="1:12" x14ac:dyDescent="0.3">
      <c r="A165">
        <v>1055</v>
      </c>
      <c r="B165">
        <v>0</v>
      </c>
      <c r="C165">
        <v>3</v>
      </c>
      <c r="D165" t="s">
        <v>251</v>
      </c>
      <c r="E165" t="s">
        <v>13</v>
      </c>
      <c r="G165">
        <v>0</v>
      </c>
      <c r="H165">
        <v>0</v>
      </c>
      <c r="I165">
        <v>343271</v>
      </c>
      <c r="J165">
        <v>7</v>
      </c>
      <c r="L165" t="s">
        <v>17</v>
      </c>
    </row>
    <row r="166" spans="1:12" x14ac:dyDescent="0.3">
      <c r="A166">
        <v>1056</v>
      </c>
      <c r="B166">
        <v>0</v>
      </c>
      <c r="C166">
        <v>2</v>
      </c>
      <c r="D166" t="s">
        <v>252</v>
      </c>
      <c r="E166" t="s">
        <v>13</v>
      </c>
      <c r="F166">
        <v>41</v>
      </c>
      <c r="G166">
        <v>0</v>
      </c>
      <c r="H166">
        <v>0</v>
      </c>
      <c r="I166">
        <v>237393</v>
      </c>
      <c r="J166">
        <v>13</v>
      </c>
      <c r="L166" t="s">
        <v>17</v>
      </c>
    </row>
    <row r="167" spans="1:12" x14ac:dyDescent="0.3">
      <c r="A167">
        <v>1057</v>
      </c>
      <c r="B167">
        <v>1</v>
      </c>
      <c r="C167">
        <v>3</v>
      </c>
      <c r="D167" t="s">
        <v>253</v>
      </c>
      <c r="E167" t="s">
        <v>16</v>
      </c>
      <c r="F167">
        <v>26</v>
      </c>
      <c r="G167">
        <v>1</v>
      </c>
      <c r="H167">
        <v>1</v>
      </c>
      <c r="I167">
        <v>315153</v>
      </c>
      <c r="J167">
        <v>22.024999999999999</v>
      </c>
      <c r="L167" t="s">
        <v>17</v>
      </c>
    </row>
    <row r="168" spans="1:12" x14ac:dyDescent="0.3">
      <c r="A168">
        <v>1058</v>
      </c>
      <c r="B168">
        <v>0</v>
      </c>
      <c r="C168">
        <v>1</v>
      </c>
      <c r="D168" t="s">
        <v>254</v>
      </c>
      <c r="E168" t="s">
        <v>13</v>
      </c>
      <c r="F168">
        <v>48</v>
      </c>
      <c r="G168">
        <v>0</v>
      </c>
      <c r="H168">
        <v>0</v>
      </c>
      <c r="I168" t="s">
        <v>255</v>
      </c>
      <c r="J168">
        <v>50.495800000000003</v>
      </c>
      <c r="K168" t="s">
        <v>256</v>
      </c>
      <c r="L168" t="s">
        <v>25</v>
      </c>
    </row>
    <row r="169" spans="1:12" x14ac:dyDescent="0.3">
      <c r="A169">
        <v>1059</v>
      </c>
      <c r="B169">
        <v>0</v>
      </c>
      <c r="C169">
        <v>3</v>
      </c>
      <c r="D169" t="s">
        <v>257</v>
      </c>
      <c r="E169" t="s">
        <v>13</v>
      </c>
      <c r="F169">
        <v>18</v>
      </c>
      <c r="G169">
        <v>2</v>
      </c>
      <c r="H169">
        <v>2</v>
      </c>
      <c r="I169" t="s">
        <v>258</v>
      </c>
      <c r="J169">
        <v>34.375</v>
      </c>
      <c r="L169" t="s">
        <v>17</v>
      </c>
    </row>
    <row r="170" spans="1:12" x14ac:dyDescent="0.3">
      <c r="A170">
        <v>1060</v>
      </c>
      <c r="B170">
        <v>1</v>
      </c>
      <c r="C170">
        <v>1</v>
      </c>
      <c r="D170" t="s">
        <v>259</v>
      </c>
      <c r="E170" t="s">
        <v>16</v>
      </c>
      <c r="G170">
        <v>0</v>
      </c>
      <c r="H170">
        <v>0</v>
      </c>
      <c r="I170">
        <v>17770</v>
      </c>
      <c r="J170">
        <v>27.720800000000001</v>
      </c>
      <c r="L170" t="s">
        <v>25</v>
      </c>
    </row>
    <row r="171" spans="1:12" x14ac:dyDescent="0.3">
      <c r="A171">
        <v>1061</v>
      </c>
      <c r="B171">
        <v>1</v>
      </c>
      <c r="C171">
        <v>3</v>
      </c>
      <c r="D171" t="s">
        <v>260</v>
      </c>
      <c r="E171" t="s">
        <v>16</v>
      </c>
      <c r="F171">
        <v>22</v>
      </c>
      <c r="G171">
        <v>0</v>
      </c>
      <c r="H171">
        <v>0</v>
      </c>
      <c r="I171">
        <v>7548</v>
      </c>
      <c r="J171">
        <v>8.9625000000000004</v>
      </c>
      <c r="L171" t="s">
        <v>17</v>
      </c>
    </row>
    <row r="172" spans="1:12" x14ac:dyDescent="0.3">
      <c r="A172">
        <v>1062</v>
      </c>
      <c r="B172">
        <v>0</v>
      </c>
      <c r="C172">
        <v>3</v>
      </c>
      <c r="D172" t="s">
        <v>261</v>
      </c>
      <c r="E172" t="s">
        <v>13</v>
      </c>
      <c r="G172">
        <v>0</v>
      </c>
      <c r="H172">
        <v>0</v>
      </c>
      <c r="I172" t="s">
        <v>262</v>
      </c>
      <c r="J172">
        <v>7.55</v>
      </c>
      <c r="L172" t="s">
        <v>17</v>
      </c>
    </row>
    <row r="173" spans="1:12" x14ac:dyDescent="0.3">
      <c r="A173">
        <v>1063</v>
      </c>
      <c r="B173">
        <v>0</v>
      </c>
      <c r="C173">
        <v>3</v>
      </c>
      <c r="D173" t="s">
        <v>263</v>
      </c>
      <c r="E173" t="s">
        <v>13</v>
      </c>
      <c r="F173">
        <v>27</v>
      </c>
      <c r="G173">
        <v>0</v>
      </c>
      <c r="H173">
        <v>0</v>
      </c>
      <c r="I173">
        <v>2670</v>
      </c>
      <c r="J173">
        <v>7.2249999999999996</v>
      </c>
      <c r="L173" t="s">
        <v>25</v>
      </c>
    </row>
    <row r="174" spans="1:12" x14ac:dyDescent="0.3">
      <c r="A174">
        <v>1064</v>
      </c>
      <c r="B174">
        <v>0</v>
      </c>
      <c r="C174">
        <v>3</v>
      </c>
      <c r="D174" t="s">
        <v>264</v>
      </c>
      <c r="E174" t="s">
        <v>13</v>
      </c>
      <c r="F174">
        <v>23</v>
      </c>
      <c r="G174">
        <v>1</v>
      </c>
      <c r="H174">
        <v>0</v>
      </c>
      <c r="I174">
        <v>347072</v>
      </c>
      <c r="J174">
        <v>13.9</v>
      </c>
      <c r="L174" t="s">
        <v>17</v>
      </c>
    </row>
    <row r="175" spans="1:12" x14ac:dyDescent="0.3">
      <c r="A175">
        <v>1065</v>
      </c>
      <c r="B175">
        <v>0</v>
      </c>
      <c r="C175">
        <v>3</v>
      </c>
      <c r="D175" t="s">
        <v>265</v>
      </c>
      <c r="E175" t="s">
        <v>13</v>
      </c>
      <c r="G175">
        <v>0</v>
      </c>
      <c r="H175">
        <v>0</v>
      </c>
      <c r="I175">
        <v>2673</v>
      </c>
      <c r="J175">
        <v>7.2291999999999996</v>
      </c>
      <c r="L175" t="s">
        <v>25</v>
      </c>
    </row>
    <row r="176" spans="1:12" x14ac:dyDescent="0.3">
      <c r="A176">
        <v>1066</v>
      </c>
      <c r="B176">
        <v>0</v>
      </c>
      <c r="C176">
        <v>3</v>
      </c>
      <c r="D176" t="s">
        <v>266</v>
      </c>
      <c r="E176" t="s">
        <v>13</v>
      </c>
      <c r="F176">
        <v>40</v>
      </c>
      <c r="G176">
        <v>1</v>
      </c>
      <c r="H176">
        <v>5</v>
      </c>
      <c r="I176">
        <v>347077</v>
      </c>
      <c r="J176">
        <v>31.387499999999999</v>
      </c>
      <c r="L176" t="s">
        <v>17</v>
      </c>
    </row>
    <row r="177" spans="1:12" x14ac:dyDescent="0.3">
      <c r="A177">
        <v>1067</v>
      </c>
      <c r="B177">
        <v>1</v>
      </c>
      <c r="C177">
        <v>2</v>
      </c>
      <c r="D177" t="s">
        <v>267</v>
      </c>
      <c r="E177" t="s">
        <v>16</v>
      </c>
      <c r="F177">
        <v>15</v>
      </c>
      <c r="G177">
        <v>0</v>
      </c>
      <c r="H177">
        <v>2</v>
      </c>
      <c r="I177">
        <v>29750</v>
      </c>
      <c r="J177">
        <v>39</v>
      </c>
      <c r="L177" t="s">
        <v>17</v>
      </c>
    </row>
    <row r="178" spans="1:12" x14ac:dyDescent="0.3">
      <c r="A178">
        <v>1068</v>
      </c>
      <c r="B178">
        <v>1</v>
      </c>
      <c r="C178">
        <v>2</v>
      </c>
      <c r="D178" t="s">
        <v>268</v>
      </c>
      <c r="E178" t="s">
        <v>16</v>
      </c>
      <c r="F178">
        <v>20</v>
      </c>
      <c r="G178">
        <v>0</v>
      </c>
      <c r="H178">
        <v>0</v>
      </c>
      <c r="I178" t="s">
        <v>269</v>
      </c>
      <c r="J178">
        <v>36.75</v>
      </c>
      <c r="L178" t="s">
        <v>17</v>
      </c>
    </row>
    <row r="179" spans="1:12" x14ac:dyDescent="0.3">
      <c r="A179">
        <v>1069</v>
      </c>
      <c r="B179">
        <v>0</v>
      </c>
      <c r="C179">
        <v>1</v>
      </c>
      <c r="D179" t="s">
        <v>270</v>
      </c>
      <c r="E179" t="s">
        <v>13</v>
      </c>
      <c r="F179">
        <v>54</v>
      </c>
      <c r="G179">
        <v>1</v>
      </c>
      <c r="H179">
        <v>0</v>
      </c>
      <c r="I179">
        <v>11778</v>
      </c>
      <c r="J179">
        <v>55.441699999999997</v>
      </c>
      <c r="K179" t="s">
        <v>167</v>
      </c>
      <c r="L179" t="s">
        <v>25</v>
      </c>
    </row>
    <row r="180" spans="1:12" x14ac:dyDescent="0.3">
      <c r="A180">
        <v>1070</v>
      </c>
      <c r="B180">
        <v>1</v>
      </c>
      <c r="C180">
        <v>2</v>
      </c>
      <c r="D180" t="s">
        <v>271</v>
      </c>
      <c r="E180" t="s">
        <v>16</v>
      </c>
      <c r="F180">
        <v>36</v>
      </c>
      <c r="G180">
        <v>0</v>
      </c>
      <c r="H180">
        <v>3</v>
      </c>
      <c r="I180">
        <v>230136</v>
      </c>
      <c r="J180">
        <v>39</v>
      </c>
      <c r="K180" t="s">
        <v>272</v>
      </c>
      <c r="L180" t="s">
        <v>17</v>
      </c>
    </row>
    <row r="181" spans="1:12" x14ac:dyDescent="0.3">
      <c r="A181">
        <v>1071</v>
      </c>
      <c r="B181">
        <v>1</v>
      </c>
      <c r="C181">
        <v>1</v>
      </c>
      <c r="D181" t="s">
        <v>273</v>
      </c>
      <c r="E181" t="s">
        <v>16</v>
      </c>
      <c r="F181">
        <v>64</v>
      </c>
      <c r="G181">
        <v>0</v>
      </c>
      <c r="H181">
        <v>2</v>
      </c>
      <c r="I181" t="s">
        <v>274</v>
      </c>
      <c r="J181">
        <v>83.158299999999997</v>
      </c>
      <c r="K181" t="s">
        <v>275</v>
      </c>
      <c r="L181" t="s">
        <v>25</v>
      </c>
    </row>
    <row r="182" spans="1:12" x14ac:dyDescent="0.3">
      <c r="A182">
        <v>1072</v>
      </c>
      <c r="B182">
        <v>0</v>
      </c>
      <c r="C182">
        <v>2</v>
      </c>
      <c r="D182" t="s">
        <v>276</v>
      </c>
      <c r="E182" t="s">
        <v>13</v>
      </c>
      <c r="F182">
        <v>30</v>
      </c>
      <c r="G182">
        <v>0</v>
      </c>
      <c r="H182">
        <v>0</v>
      </c>
      <c r="I182">
        <v>233478</v>
      </c>
      <c r="J182">
        <v>13</v>
      </c>
      <c r="L182" t="s">
        <v>17</v>
      </c>
    </row>
    <row r="183" spans="1:12" x14ac:dyDescent="0.3">
      <c r="A183">
        <v>1073</v>
      </c>
      <c r="B183">
        <v>0</v>
      </c>
      <c r="C183">
        <v>1</v>
      </c>
      <c r="D183" t="s">
        <v>277</v>
      </c>
      <c r="E183" t="s">
        <v>13</v>
      </c>
      <c r="F183">
        <v>37</v>
      </c>
      <c r="G183">
        <v>1</v>
      </c>
      <c r="H183">
        <v>1</v>
      </c>
      <c r="I183" t="s">
        <v>274</v>
      </c>
      <c r="J183">
        <v>83.158299999999997</v>
      </c>
      <c r="K183" t="s">
        <v>278</v>
      </c>
      <c r="L183" t="s">
        <v>25</v>
      </c>
    </row>
    <row r="184" spans="1:12" x14ac:dyDescent="0.3">
      <c r="A184">
        <v>1074</v>
      </c>
      <c r="B184">
        <v>1</v>
      </c>
      <c r="C184">
        <v>1</v>
      </c>
      <c r="D184" t="s">
        <v>279</v>
      </c>
      <c r="E184" t="s">
        <v>16</v>
      </c>
      <c r="F184">
        <v>18</v>
      </c>
      <c r="G184">
        <v>1</v>
      </c>
      <c r="H184">
        <v>0</v>
      </c>
      <c r="I184">
        <v>113773</v>
      </c>
      <c r="J184">
        <v>53.1</v>
      </c>
      <c r="K184" t="s">
        <v>280</v>
      </c>
      <c r="L184" t="s">
        <v>17</v>
      </c>
    </row>
    <row r="185" spans="1:12" x14ac:dyDescent="0.3">
      <c r="A185">
        <v>1075</v>
      </c>
      <c r="B185">
        <v>0</v>
      </c>
      <c r="C185">
        <v>3</v>
      </c>
      <c r="D185" t="s">
        <v>281</v>
      </c>
      <c r="E185" t="s">
        <v>13</v>
      </c>
      <c r="G185">
        <v>0</v>
      </c>
      <c r="H185">
        <v>0</v>
      </c>
      <c r="I185">
        <v>7935</v>
      </c>
      <c r="J185">
        <v>7.75</v>
      </c>
      <c r="L185" t="s">
        <v>14</v>
      </c>
    </row>
    <row r="186" spans="1:12" x14ac:dyDescent="0.3">
      <c r="A186">
        <v>1076</v>
      </c>
      <c r="B186">
        <v>1</v>
      </c>
      <c r="C186">
        <v>1</v>
      </c>
      <c r="D186" t="s">
        <v>282</v>
      </c>
      <c r="E186" t="s">
        <v>16</v>
      </c>
      <c r="F186">
        <v>27</v>
      </c>
      <c r="G186">
        <v>1</v>
      </c>
      <c r="H186">
        <v>1</v>
      </c>
      <c r="I186" t="s">
        <v>283</v>
      </c>
      <c r="J186">
        <v>247.52080000000001</v>
      </c>
      <c r="K186" t="s">
        <v>284</v>
      </c>
      <c r="L186" t="s">
        <v>25</v>
      </c>
    </row>
    <row r="187" spans="1:12" x14ac:dyDescent="0.3">
      <c r="A187">
        <v>1077</v>
      </c>
      <c r="B187">
        <v>0</v>
      </c>
      <c r="C187">
        <v>2</v>
      </c>
      <c r="D187" t="s">
        <v>285</v>
      </c>
      <c r="E187" t="s">
        <v>13</v>
      </c>
      <c r="F187">
        <v>40</v>
      </c>
      <c r="G187">
        <v>0</v>
      </c>
      <c r="H187">
        <v>0</v>
      </c>
      <c r="I187">
        <v>239059</v>
      </c>
      <c r="J187">
        <v>16</v>
      </c>
      <c r="L187" t="s">
        <v>17</v>
      </c>
    </row>
    <row r="188" spans="1:12" x14ac:dyDescent="0.3">
      <c r="A188">
        <v>1078</v>
      </c>
      <c r="B188">
        <v>1</v>
      </c>
      <c r="C188">
        <v>2</v>
      </c>
      <c r="D188" t="s">
        <v>286</v>
      </c>
      <c r="E188" t="s">
        <v>16</v>
      </c>
      <c r="F188">
        <v>21</v>
      </c>
      <c r="G188">
        <v>0</v>
      </c>
      <c r="H188">
        <v>1</v>
      </c>
      <c r="I188" t="s">
        <v>287</v>
      </c>
      <c r="J188">
        <v>21</v>
      </c>
      <c r="L188" t="s">
        <v>17</v>
      </c>
    </row>
    <row r="189" spans="1:12" x14ac:dyDescent="0.3">
      <c r="A189">
        <v>1079</v>
      </c>
      <c r="B189">
        <v>0</v>
      </c>
      <c r="C189">
        <v>3</v>
      </c>
      <c r="D189" t="s">
        <v>288</v>
      </c>
      <c r="E189" t="s">
        <v>13</v>
      </c>
      <c r="F189">
        <v>17</v>
      </c>
      <c r="G189">
        <v>2</v>
      </c>
      <c r="H189">
        <v>0</v>
      </c>
      <c r="I189" t="s">
        <v>289</v>
      </c>
      <c r="J189">
        <v>8.0500000000000007</v>
      </c>
      <c r="L189" t="s">
        <v>17</v>
      </c>
    </row>
    <row r="190" spans="1:12" x14ac:dyDescent="0.3">
      <c r="A190">
        <v>1080</v>
      </c>
      <c r="B190">
        <v>1</v>
      </c>
      <c r="C190">
        <v>3</v>
      </c>
      <c r="D190" t="s">
        <v>290</v>
      </c>
      <c r="E190" t="s">
        <v>16</v>
      </c>
      <c r="G190">
        <v>8</v>
      </c>
      <c r="H190">
        <v>2</v>
      </c>
      <c r="I190" t="s">
        <v>291</v>
      </c>
      <c r="J190">
        <v>69.55</v>
      </c>
      <c r="L190" t="s">
        <v>17</v>
      </c>
    </row>
    <row r="191" spans="1:12" x14ac:dyDescent="0.3">
      <c r="A191">
        <v>1081</v>
      </c>
      <c r="B191">
        <v>0</v>
      </c>
      <c r="C191">
        <v>2</v>
      </c>
      <c r="D191" t="s">
        <v>292</v>
      </c>
      <c r="E191" t="s">
        <v>13</v>
      </c>
      <c r="F191">
        <v>40</v>
      </c>
      <c r="G191">
        <v>0</v>
      </c>
      <c r="H191">
        <v>0</v>
      </c>
      <c r="I191">
        <v>28221</v>
      </c>
      <c r="J191">
        <v>13</v>
      </c>
      <c r="L191" t="s">
        <v>17</v>
      </c>
    </row>
    <row r="192" spans="1:12" x14ac:dyDescent="0.3">
      <c r="A192">
        <v>1082</v>
      </c>
      <c r="B192">
        <v>0</v>
      </c>
      <c r="C192">
        <v>2</v>
      </c>
      <c r="D192" t="s">
        <v>293</v>
      </c>
      <c r="E192" t="s">
        <v>13</v>
      </c>
      <c r="F192">
        <v>34</v>
      </c>
      <c r="G192">
        <v>1</v>
      </c>
      <c r="H192">
        <v>0</v>
      </c>
      <c r="I192">
        <v>226875</v>
      </c>
      <c r="J192">
        <v>26</v>
      </c>
      <c r="L192" t="s">
        <v>17</v>
      </c>
    </row>
    <row r="193" spans="1:12" x14ac:dyDescent="0.3">
      <c r="A193">
        <v>1083</v>
      </c>
      <c r="B193">
        <v>0</v>
      </c>
      <c r="C193">
        <v>1</v>
      </c>
      <c r="D193" t="s">
        <v>294</v>
      </c>
      <c r="E193" t="s">
        <v>13</v>
      </c>
      <c r="G193">
        <v>0</v>
      </c>
      <c r="H193">
        <v>0</v>
      </c>
      <c r="I193">
        <v>111163</v>
      </c>
      <c r="J193">
        <v>26</v>
      </c>
      <c r="L193" t="s">
        <v>17</v>
      </c>
    </row>
    <row r="194" spans="1:12" x14ac:dyDescent="0.3">
      <c r="A194">
        <v>1084</v>
      </c>
      <c r="B194">
        <v>0</v>
      </c>
      <c r="C194">
        <v>3</v>
      </c>
      <c r="D194" t="s">
        <v>295</v>
      </c>
      <c r="E194" t="s">
        <v>13</v>
      </c>
      <c r="F194">
        <v>11.5</v>
      </c>
      <c r="G194">
        <v>1</v>
      </c>
      <c r="H194">
        <v>1</v>
      </c>
      <c r="I194" t="s">
        <v>296</v>
      </c>
      <c r="J194">
        <v>14.5</v>
      </c>
      <c r="L194" t="s">
        <v>17</v>
      </c>
    </row>
    <row r="195" spans="1:12" x14ac:dyDescent="0.3">
      <c r="A195">
        <v>1085</v>
      </c>
      <c r="B195">
        <v>0</v>
      </c>
      <c r="C195">
        <v>2</v>
      </c>
      <c r="D195" t="s">
        <v>297</v>
      </c>
      <c r="E195" t="s">
        <v>13</v>
      </c>
      <c r="F195">
        <v>61</v>
      </c>
      <c r="G195">
        <v>0</v>
      </c>
      <c r="H195">
        <v>0</v>
      </c>
      <c r="I195">
        <v>235509</v>
      </c>
      <c r="J195">
        <v>12.35</v>
      </c>
      <c r="L195" t="s">
        <v>14</v>
      </c>
    </row>
    <row r="196" spans="1:12" x14ac:dyDescent="0.3">
      <c r="A196">
        <v>1086</v>
      </c>
      <c r="B196">
        <v>0</v>
      </c>
      <c r="C196">
        <v>2</v>
      </c>
      <c r="D196" t="s">
        <v>298</v>
      </c>
      <c r="E196" t="s">
        <v>13</v>
      </c>
      <c r="F196">
        <v>8</v>
      </c>
      <c r="G196">
        <v>0</v>
      </c>
      <c r="H196">
        <v>2</v>
      </c>
      <c r="I196">
        <v>28220</v>
      </c>
      <c r="J196">
        <v>32.5</v>
      </c>
      <c r="L196" t="s">
        <v>17</v>
      </c>
    </row>
    <row r="197" spans="1:12" x14ac:dyDescent="0.3">
      <c r="A197">
        <v>1087</v>
      </c>
      <c r="B197">
        <v>0</v>
      </c>
      <c r="C197">
        <v>3</v>
      </c>
      <c r="D197" t="s">
        <v>299</v>
      </c>
      <c r="E197" t="s">
        <v>13</v>
      </c>
      <c r="F197">
        <v>33</v>
      </c>
      <c r="G197">
        <v>0</v>
      </c>
      <c r="H197">
        <v>0</v>
      </c>
      <c r="I197">
        <v>347465</v>
      </c>
      <c r="J197">
        <v>7.8541999999999996</v>
      </c>
      <c r="L197" t="s">
        <v>17</v>
      </c>
    </row>
    <row r="198" spans="1:12" x14ac:dyDescent="0.3">
      <c r="A198">
        <v>1088</v>
      </c>
      <c r="B198">
        <v>0</v>
      </c>
      <c r="C198">
        <v>1</v>
      </c>
      <c r="D198" t="s">
        <v>300</v>
      </c>
      <c r="E198" t="s">
        <v>13</v>
      </c>
      <c r="F198">
        <v>6</v>
      </c>
      <c r="G198">
        <v>0</v>
      </c>
      <c r="H198">
        <v>2</v>
      </c>
      <c r="I198">
        <v>16966</v>
      </c>
      <c r="J198">
        <v>134.5</v>
      </c>
      <c r="K198" t="s">
        <v>301</v>
      </c>
      <c r="L198" t="s">
        <v>25</v>
      </c>
    </row>
    <row r="199" spans="1:12" x14ac:dyDescent="0.3">
      <c r="A199">
        <v>1089</v>
      </c>
      <c r="B199">
        <v>1</v>
      </c>
      <c r="C199">
        <v>3</v>
      </c>
      <c r="D199" t="s">
        <v>302</v>
      </c>
      <c r="E199" t="s">
        <v>16</v>
      </c>
      <c r="F199">
        <v>18</v>
      </c>
      <c r="G199">
        <v>0</v>
      </c>
      <c r="H199">
        <v>0</v>
      </c>
      <c r="I199">
        <v>347066</v>
      </c>
      <c r="J199">
        <v>7.7750000000000004</v>
      </c>
      <c r="L199" t="s">
        <v>17</v>
      </c>
    </row>
    <row r="200" spans="1:12" x14ac:dyDescent="0.3">
      <c r="A200">
        <v>1090</v>
      </c>
      <c r="B200">
        <v>0</v>
      </c>
      <c r="C200">
        <v>2</v>
      </c>
      <c r="D200" t="s">
        <v>303</v>
      </c>
      <c r="E200" t="s">
        <v>13</v>
      </c>
      <c r="F200">
        <v>23</v>
      </c>
      <c r="G200">
        <v>0</v>
      </c>
      <c r="H200">
        <v>0</v>
      </c>
      <c r="I200" t="s">
        <v>304</v>
      </c>
      <c r="J200">
        <v>10.5</v>
      </c>
      <c r="L200" t="s">
        <v>17</v>
      </c>
    </row>
    <row r="201" spans="1:12" x14ac:dyDescent="0.3">
      <c r="A201">
        <v>1091</v>
      </c>
      <c r="B201">
        <v>1</v>
      </c>
      <c r="C201">
        <v>3</v>
      </c>
      <c r="D201" t="s">
        <v>305</v>
      </c>
      <c r="E201" t="s">
        <v>16</v>
      </c>
      <c r="G201">
        <v>0</v>
      </c>
      <c r="H201">
        <v>0</v>
      </c>
      <c r="I201">
        <v>65305</v>
      </c>
      <c r="J201">
        <v>8.1125000000000007</v>
      </c>
      <c r="L201" t="s">
        <v>17</v>
      </c>
    </row>
    <row r="202" spans="1:12" x14ac:dyDescent="0.3">
      <c r="A202">
        <v>1092</v>
      </c>
      <c r="B202">
        <v>1</v>
      </c>
      <c r="C202">
        <v>3</v>
      </c>
      <c r="D202" t="s">
        <v>306</v>
      </c>
      <c r="E202" t="s">
        <v>16</v>
      </c>
      <c r="G202">
        <v>0</v>
      </c>
      <c r="H202">
        <v>0</v>
      </c>
      <c r="I202">
        <v>36568</v>
      </c>
      <c r="J202">
        <v>15.5</v>
      </c>
      <c r="L202" t="s">
        <v>14</v>
      </c>
    </row>
    <row r="203" spans="1:12" x14ac:dyDescent="0.3">
      <c r="A203">
        <v>1093</v>
      </c>
      <c r="B203">
        <v>0</v>
      </c>
      <c r="C203">
        <v>3</v>
      </c>
      <c r="D203" t="s">
        <v>307</v>
      </c>
      <c r="E203" t="s">
        <v>13</v>
      </c>
      <c r="F203">
        <v>0.33</v>
      </c>
      <c r="G203">
        <v>0</v>
      </c>
      <c r="H203">
        <v>2</v>
      </c>
      <c r="I203">
        <v>347080</v>
      </c>
      <c r="J203">
        <v>14.4</v>
      </c>
      <c r="L203" t="s">
        <v>17</v>
      </c>
    </row>
    <row r="204" spans="1:12" x14ac:dyDescent="0.3">
      <c r="A204">
        <v>1094</v>
      </c>
      <c r="B204">
        <v>0</v>
      </c>
      <c r="C204">
        <v>1</v>
      </c>
      <c r="D204" t="s">
        <v>308</v>
      </c>
      <c r="E204" t="s">
        <v>13</v>
      </c>
      <c r="F204">
        <v>47</v>
      </c>
      <c r="G204">
        <v>1</v>
      </c>
      <c r="H204">
        <v>0</v>
      </c>
      <c r="I204" t="s">
        <v>309</v>
      </c>
      <c r="J204">
        <v>227.52500000000001</v>
      </c>
      <c r="K204" t="s">
        <v>310</v>
      </c>
      <c r="L204" t="s">
        <v>25</v>
      </c>
    </row>
    <row r="205" spans="1:12" x14ac:dyDescent="0.3">
      <c r="A205">
        <v>1095</v>
      </c>
      <c r="B205">
        <v>1</v>
      </c>
      <c r="C205">
        <v>2</v>
      </c>
      <c r="D205" t="s">
        <v>311</v>
      </c>
      <c r="E205" t="s">
        <v>16</v>
      </c>
      <c r="F205">
        <v>8</v>
      </c>
      <c r="G205">
        <v>1</v>
      </c>
      <c r="H205">
        <v>1</v>
      </c>
      <c r="I205">
        <v>26360</v>
      </c>
      <c r="J205">
        <v>26</v>
      </c>
      <c r="L205" t="s">
        <v>17</v>
      </c>
    </row>
    <row r="206" spans="1:12" x14ac:dyDescent="0.3">
      <c r="A206">
        <v>1096</v>
      </c>
      <c r="B206">
        <v>0</v>
      </c>
      <c r="C206">
        <v>2</v>
      </c>
      <c r="D206" t="s">
        <v>312</v>
      </c>
      <c r="E206" t="s">
        <v>13</v>
      </c>
      <c r="F206">
        <v>25</v>
      </c>
      <c r="G206">
        <v>0</v>
      </c>
      <c r="H206">
        <v>0</v>
      </c>
      <c r="I206" t="s">
        <v>313</v>
      </c>
      <c r="J206">
        <v>10.5</v>
      </c>
      <c r="L206" t="s">
        <v>17</v>
      </c>
    </row>
    <row r="207" spans="1:12" x14ac:dyDescent="0.3">
      <c r="A207">
        <v>1097</v>
      </c>
      <c r="B207">
        <v>0</v>
      </c>
      <c r="C207">
        <v>1</v>
      </c>
      <c r="D207" t="s">
        <v>314</v>
      </c>
      <c r="E207" t="s">
        <v>13</v>
      </c>
      <c r="G207">
        <v>0</v>
      </c>
      <c r="H207">
        <v>0</v>
      </c>
      <c r="I207" t="s">
        <v>315</v>
      </c>
      <c r="J207">
        <v>25.741700000000002</v>
      </c>
      <c r="L207" t="s">
        <v>25</v>
      </c>
    </row>
    <row r="208" spans="1:12" x14ac:dyDescent="0.3">
      <c r="A208">
        <v>1098</v>
      </c>
      <c r="B208">
        <v>1</v>
      </c>
      <c r="C208">
        <v>3</v>
      </c>
      <c r="D208" t="s">
        <v>316</v>
      </c>
      <c r="E208" t="s">
        <v>16</v>
      </c>
      <c r="F208">
        <v>35</v>
      </c>
      <c r="G208">
        <v>0</v>
      </c>
      <c r="H208">
        <v>0</v>
      </c>
      <c r="I208">
        <v>9232</v>
      </c>
      <c r="J208">
        <v>7.75</v>
      </c>
      <c r="L208" t="s">
        <v>14</v>
      </c>
    </row>
    <row r="209" spans="1:12" x14ac:dyDescent="0.3">
      <c r="A209">
        <v>1099</v>
      </c>
      <c r="B209">
        <v>0</v>
      </c>
      <c r="C209">
        <v>2</v>
      </c>
      <c r="D209" t="s">
        <v>317</v>
      </c>
      <c r="E209" t="s">
        <v>13</v>
      </c>
      <c r="F209">
        <v>24</v>
      </c>
      <c r="G209">
        <v>0</v>
      </c>
      <c r="H209">
        <v>0</v>
      </c>
      <c r="I209">
        <v>28034</v>
      </c>
      <c r="J209">
        <v>10.5</v>
      </c>
      <c r="L209" t="s">
        <v>17</v>
      </c>
    </row>
    <row r="210" spans="1:12" x14ac:dyDescent="0.3">
      <c r="A210">
        <v>1100</v>
      </c>
      <c r="B210">
        <v>1</v>
      </c>
      <c r="C210">
        <v>1</v>
      </c>
      <c r="D210" t="s">
        <v>318</v>
      </c>
      <c r="E210" t="s">
        <v>16</v>
      </c>
      <c r="F210">
        <v>33</v>
      </c>
      <c r="G210">
        <v>0</v>
      </c>
      <c r="H210">
        <v>0</v>
      </c>
      <c r="I210" t="s">
        <v>319</v>
      </c>
      <c r="J210">
        <v>27.720800000000001</v>
      </c>
      <c r="K210" t="s">
        <v>320</v>
      </c>
      <c r="L210" t="s">
        <v>25</v>
      </c>
    </row>
    <row r="211" spans="1:12" x14ac:dyDescent="0.3">
      <c r="A211">
        <v>1101</v>
      </c>
      <c r="B211">
        <v>0</v>
      </c>
      <c r="C211">
        <v>3</v>
      </c>
      <c r="D211" t="s">
        <v>321</v>
      </c>
      <c r="E211" t="s">
        <v>13</v>
      </c>
      <c r="F211">
        <v>25</v>
      </c>
      <c r="G211">
        <v>0</v>
      </c>
      <c r="H211">
        <v>0</v>
      </c>
      <c r="I211">
        <v>349250</v>
      </c>
      <c r="J211">
        <v>7.8958000000000004</v>
      </c>
      <c r="L211" t="s">
        <v>17</v>
      </c>
    </row>
    <row r="212" spans="1:12" x14ac:dyDescent="0.3">
      <c r="A212">
        <v>1102</v>
      </c>
      <c r="B212">
        <v>0</v>
      </c>
      <c r="C212">
        <v>3</v>
      </c>
      <c r="D212" t="s">
        <v>322</v>
      </c>
      <c r="E212" t="s">
        <v>13</v>
      </c>
      <c r="F212">
        <v>32</v>
      </c>
      <c r="G212">
        <v>0</v>
      </c>
      <c r="H212">
        <v>0</v>
      </c>
      <c r="I212" t="s">
        <v>173</v>
      </c>
      <c r="J212">
        <v>22.524999999999999</v>
      </c>
      <c r="L212" t="s">
        <v>17</v>
      </c>
    </row>
    <row r="213" spans="1:12" x14ac:dyDescent="0.3">
      <c r="A213">
        <v>1103</v>
      </c>
      <c r="B213">
        <v>0</v>
      </c>
      <c r="C213">
        <v>3</v>
      </c>
      <c r="D213" t="s">
        <v>323</v>
      </c>
      <c r="E213" t="s">
        <v>13</v>
      </c>
      <c r="G213">
        <v>0</v>
      </c>
      <c r="H213">
        <v>0</v>
      </c>
      <c r="I213" t="s">
        <v>324</v>
      </c>
      <c r="J213">
        <v>7.05</v>
      </c>
      <c r="L213" t="s">
        <v>17</v>
      </c>
    </row>
    <row r="214" spans="1:12" x14ac:dyDescent="0.3">
      <c r="A214">
        <v>1104</v>
      </c>
      <c r="B214">
        <v>0</v>
      </c>
      <c r="C214">
        <v>2</v>
      </c>
      <c r="D214" t="s">
        <v>325</v>
      </c>
      <c r="E214" t="s">
        <v>13</v>
      </c>
      <c r="F214">
        <v>17</v>
      </c>
      <c r="G214">
        <v>0</v>
      </c>
      <c r="H214">
        <v>0</v>
      </c>
      <c r="I214" t="s">
        <v>326</v>
      </c>
      <c r="J214">
        <v>73.5</v>
      </c>
      <c r="L214" t="s">
        <v>17</v>
      </c>
    </row>
    <row r="215" spans="1:12" x14ac:dyDescent="0.3">
      <c r="A215">
        <v>1105</v>
      </c>
      <c r="B215">
        <v>1</v>
      </c>
      <c r="C215">
        <v>2</v>
      </c>
      <c r="D215" t="s">
        <v>327</v>
      </c>
      <c r="E215" t="s">
        <v>16</v>
      </c>
      <c r="F215">
        <v>60</v>
      </c>
      <c r="G215">
        <v>1</v>
      </c>
      <c r="H215">
        <v>0</v>
      </c>
      <c r="I215">
        <v>24065</v>
      </c>
      <c r="J215">
        <v>26</v>
      </c>
      <c r="L215" t="s">
        <v>17</v>
      </c>
    </row>
    <row r="216" spans="1:12" x14ac:dyDescent="0.3">
      <c r="A216">
        <v>1106</v>
      </c>
      <c r="B216">
        <v>1</v>
      </c>
      <c r="C216">
        <v>3</v>
      </c>
      <c r="D216" t="s">
        <v>328</v>
      </c>
      <c r="E216" t="s">
        <v>16</v>
      </c>
      <c r="F216">
        <v>38</v>
      </c>
      <c r="G216">
        <v>4</v>
      </c>
      <c r="H216">
        <v>2</v>
      </c>
      <c r="I216">
        <v>347091</v>
      </c>
      <c r="J216">
        <v>7.7750000000000004</v>
      </c>
      <c r="L216" t="s">
        <v>17</v>
      </c>
    </row>
    <row r="217" spans="1:12" x14ac:dyDescent="0.3">
      <c r="A217">
        <v>1107</v>
      </c>
      <c r="B217">
        <v>0</v>
      </c>
      <c r="C217">
        <v>1</v>
      </c>
      <c r="D217" t="s">
        <v>329</v>
      </c>
      <c r="E217" t="s">
        <v>13</v>
      </c>
      <c r="F217">
        <v>42</v>
      </c>
      <c r="G217">
        <v>0</v>
      </c>
      <c r="H217">
        <v>0</v>
      </c>
      <c r="I217">
        <v>113038</v>
      </c>
      <c r="J217">
        <v>42.5</v>
      </c>
      <c r="K217" t="s">
        <v>330</v>
      </c>
      <c r="L217" t="s">
        <v>17</v>
      </c>
    </row>
    <row r="218" spans="1:12" x14ac:dyDescent="0.3">
      <c r="A218">
        <v>1108</v>
      </c>
      <c r="B218">
        <v>1</v>
      </c>
      <c r="C218">
        <v>3</v>
      </c>
      <c r="D218" t="s">
        <v>331</v>
      </c>
      <c r="E218" t="s">
        <v>16</v>
      </c>
      <c r="G218">
        <v>0</v>
      </c>
      <c r="H218">
        <v>0</v>
      </c>
      <c r="I218">
        <v>330924</v>
      </c>
      <c r="J218">
        <v>7.8792</v>
      </c>
      <c r="L218" t="s">
        <v>14</v>
      </c>
    </row>
    <row r="219" spans="1:12" x14ac:dyDescent="0.3">
      <c r="A219">
        <v>1109</v>
      </c>
      <c r="B219">
        <v>0</v>
      </c>
      <c r="C219">
        <v>1</v>
      </c>
      <c r="D219" t="s">
        <v>332</v>
      </c>
      <c r="E219" t="s">
        <v>13</v>
      </c>
      <c r="F219">
        <v>57</v>
      </c>
      <c r="G219">
        <v>1</v>
      </c>
      <c r="H219">
        <v>1</v>
      </c>
      <c r="I219">
        <v>36928</v>
      </c>
      <c r="J219">
        <v>164.86670000000001</v>
      </c>
      <c r="L219" t="s">
        <v>17</v>
      </c>
    </row>
    <row r="220" spans="1:12" x14ac:dyDescent="0.3">
      <c r="A220">
        <v>1110</v>
      </c>
      <c r="B220">
        <v>1</v>
      </c>
      <c r="C220">
        <v>1</v>
      </c>
      <c r="D220" t="s">
        <v>333</v>
      </c>
      <c r="E220" t="s">
        <v>16</v>
      </c>
      <c r="F220">
        <v>50</v>
      </c>
      <c r="G220">
        <v>1</v>
      </c>
      <c r="H220">
        <v>1</v>
      </c>
      <c r="I220">
        <v>113503</v>
      </c>
      <c r="J220">
        <v>211.5</v>
      </c>
      <c r="K220" t="s">
        <v>334</v>
      </c>
      <c r="L220" t="s">
        <v>25</v>
      </c>
    </row>
    <row r="221" spans="1:12" x14ac:dyDescent="0.3">
      <c r="A221">
        <v>1111</v>
      </c>
      <c r="B221">
        <v>0</v>
      </c>
      <c r="C221">
        <v>3</v>
      </c>
      <c r="D221" t="s">
        <v>335</v>
      </c>
      <c r="E221" t="s">
        <v>13</v>
      </c>
      <c r="G221">
        <v>0</v>
      </c>
      <c r="H221">
        <v>0</v>
      </c>
      <c r="I221">
        <v>32302</v>
      </c>
      <c r="J221">
        <v>8.0500000000000007</v>
      </c>
      <c r="L221" t="s">
        <v>17</v>
      </c>
    </row>
    <row r="222" spans="1:12" x14ac:dyDescent="0.3">
      <c r="A222">
        <v>1112</v>
      </c>
      <c r="B222">
        <v>1</v>
      </c>
      <c r="C222">
        <v>2</v>
      </c>
      <c r="D222" t="s">
        <v>336</v>
      </c>
      <c r="E222" t="s">
        <v>16</v>
      </c>
      <c r="F222">
        <v>30</v>
      </c>
      <c r="G222">
        <v>1</v>
      </c>
      <c r="H222">
        <v>0</v>
      </c>
      <c r="I222" t="s">
        <v>337</v>
      </c>
      <c r="J222">
        <v>13.8583</v>
      </c>
      <c r="L222" t="s">
        <v>25</v>
      </c>
    </row>
    <row r="223" spans="1:12" x14ac:dyDescent="0.3">
      <c r="A223">
        <v>1113</v>
      </c>
      <c r="B223">
        <v>0</v>
      </c>
      <c r="C223">
        <v>3</v>
      </c>
      <c r="D223" t="s">
        <v>338</v>
      </c>
      <c r="E223" t="s">
        <v>13</v>
      </c>
      <c r="F223">
        <v>21</v>
      </c>
      <c r="G223">
        <v>0</v>
      </c>
      <c r="H223">
        <v>0</v>
      </c>
      <c r="I223">
        <v>342684</v>
      </c>
      <c r="J223">
        <v>8.0500000000000007</v>
      </c>
      <c r="L223" t="s">
        <v>17</v>
      </c>
    </row>
    <row r="224" spans="1:12" x14ac:dyDescent="0.3">
      <c r="A224">
        <v>1114</v>
      </c>
      <c r="B224">
        <v>1</v>
      </c>
      <c r="C224">
        <v>2</v>
      </c>
      <c r="D224" t="s">
        <v>339</v>
      </c>
      <c r="E224" t="s">
        <v>16</v>
      </c>
      <c r="F224">
        <v>22</v>
      </c>
      <c r="G224">
        <v>0</v>
      </c>
      <c r="H224">
        <v>0</v>
      </c>
      <c r="I224" t="s">
        <v>340</v>
      </c>
      <c r="J224">
        <v>10.5</v>
      </c>
      <c r="K224" t="s">
        <v>341</v>
      </c>
      <c r="L224" t="s">
        <v>17</v>
      </c>
    </row>
    <row r="225" spans="1:12" x14ac:dyDescent="0.3">
      <c r="A225">
        <v>1115</v>
      </c>
      <c r="B225">
        <v>0</v>
      </c>
      <c r="C225">
        <v>3</v>
      </c>
      <c r="D225" t="s">
        <v>342</v>
      </c>
      <c r="E225" t="s">
        <v>13</v>
      </c>
      <c r="F225">
        <v>21</v>
      </c>
      <c r="G225">
        <v>0</v>
      </c>
      <c r="H225">
        <v>0</v>
      </c>
      <c r="I225">
        <v>350053</v>
      </c>
      <c r="J225">
        <v>7.7957999999999998</v>
      </c>
      <c r="L225" t="s">
        <v>17</v>
      </c>
    </row>
    <row r="226" spans="1:12" x14ac:dyDescent="0.3">
      <c r="A226">
        <v>1116</v>
      </c>
      <c r="B226">
        <v>1</v>
      </c>
      <c r="C226">
        <v>1</v>
      </c>
      <c r="D226" t="s">
        <v>343</v>
      </c>
      <c r="E226" t="s">
        <v>16</v>
      </c>
      <c r="F226">
        <v>53</v>
      </c>
      <c r="G226">
        <v>0</v>
      </c>
      <c r="H226">
        <v>0</v>
      </c>
      <c r="I226" t="s">
        <v>344</v>
      </c>
      <c r="J226">
        <v>27.445799999999998</v>
      </c>
      <c r="L226" t="s">
        <v>25</v>
      </c>
    </row>
    <row r="227" spans="1:12" x14ac:dyDescent="0.3">
      <c r="A227">
        <v>1117</v>
      </c>
      <c r="B227">
        <v>1</v>
      </c>
      <c r="C227">
        <v>3</v>
      </c>
      <c r="D227" t="s">
        <v>345</v>
      </c>
      <c r="E227" t="s">
        <v>16</v>
      </c>
      <c r="G227">
        <v>0</v>
      </c>
      <c r="H227">
        <v>2</v>
      </c>
      <c r="I227">
        <v>2661</v>
      </c>
      <c r="J227">
        <v>15.245799999999999</v>
      </c>
      <c r="L227" t="s">
        <v>25</v>
      </c>
    </row>
    <row r="228" spans="1:12" x14ac:dyDescent="0.3">
      <c r="A228">
        <v>1118</v>
      </c>
      <c r="B228">
        <v>0</v>
      </c>
      <c r="C228">
        <v>3</v>
      </c>
      <c r="D228" t="s">
        <v>346</v>
      </c>
      <c r="E228" t="s">
        <v>13</v>
      </c>
      <c r="F228">
        <v>23</v>
      </c>
      <c r="G228">
        <v>0</v>
      </c>
      <c r="H228">
        <v>0</v>
      </c>
      <c r="I228">
        <v>350054</v>
      </c>
      <c r="J228">
        <v>7.7957999999999998</v>
      </c>
      <c r="L228" t="s">
        <v>17</v>
      </c>
    </row>
    <row r="229" spans="1:12" x14ac:dyDescent="0.3">
      <c r="A229">
        <v>1119</v>
      </c>
      <c r="B229">
        <v>1</v>
      </c>
      <c r="C229">
        <v>3</v>
      </c>
      <c r="D229" t="s">
        <v>347</v>
      </c>
      <c r="E229" t="s">
        <v>16</v>
      </c>
      <c r="G229">
        <v>0</v>
      </c>
      <c r="H229">
        <v>0</v>
      </c>
      <c r="I229">
        <v>370368</v>
      </c>
      <c r="J229">
        <v>7.75</v>
      </c>
      <c r="L229" t="s">
        <v>14</v>
      </c>
    </row>
    <row r="230" spans="1:12" x14ac:dyDescent="0.3">
      <c r="A230">
        <v>1120</v>
      </c>
      <c r="B230">
        <v>0</v>
      </c>
      <c r="C230">
        <v>3</v>
      </c>
      <c r="D230" t="s">
        <v>348</v>
      </c>
      <c r="E230" t="s">
        <v>13</v>
      </c>
      <c r="F230">
        <v>40.5</v>
      </c>
      <c r="G230">
        <v>0</v>
      </c>
      <c r="H230">
        <v>0</v>
      </c>
      <c r="I230" t="s">
        <v>349</v>
      </c>
      <c r="J230">
        <v>15.1</v>
      </c>
      <c r="L230" t="s">
        <v>17</v>
      </c>
    </row>
    <row r="231" spans="1:12" x14ac:dyDescent="0.3">
      <c r="A231">
        <v>1121</v>
      </c>
      <c r="B231">
        <v>0</v>
      </c>
      <c r="C231">
        <v>2</v>
      </c>
      <c r="D231" t="s">
        <v>350</v>
      </c>
      <c r="E231" t="s">
        <v>13</v>
      </c>
      <c r="F231">
        <v>36</v>
      </c>
      <c r="G231">
        <v>0</v>
      </c>
      <c r="H231">
        <v>0</v>
      </c>
      <c r="I231">
        <v>242963</v>
      </c>
      <c r="J231">
        <v>13</v>
      </c>
      <c r="L231" t="s">
        <v>17</v>
      </c>
    </row>
    <row r="232" spans="1:12" x14ac:dyDescent="0.3">
      <c r="A232">
        <v>1122</v>
      </c>
      <c r="B232">
        <v>0</v>
      </c>
      <c r="C232">
        <v>2</v>
      </c>
      <c r="D232" t="s">
        <v>351</v>
      </c>
      <c r="E232" t="s">
        <v>13</v>
      </c>
      <c r="F232">
        <v>14</v>
      </c>
      <c r="G232">
        <v>0</v>
      </c>
      <c r="H232">
        <v>0</v>
      </c>
      <c r="I232">
        <v>220845</v>
      </c>
      <c r="J232">
        <v>65</v>
      </c>
      <c r="L232" t="s">
        <v>17</v>
      </c>
    </row>
    <row r="233" spans="1:12" x14ac:dyDescent="0.3">
      <c r="A233">
        <v>1123</v>
      </c>
      <c r="B233">
        <v>1</v>
      </c>
      <c r="C233">
        <v>1</v>
      </c>
      <c r="D233" t="s">
        <v>352</v>
      </c>
      <c r="E233" t="s">
        <v>16</v>
      </c>
      <c r="F233">
        <v>21</v>
      </c>
      <c r="G233">
        <v>0</v>
      </c>
      <c r="H233">
        <v>0</v>
      </c>
      <c r="I233">
        <v>113795</v>
      </c>
      <c r="J233">
        <v>26.55</v>
      </c>
      <c r="L233" t="s">
        <v>17</v>
      </c>
    </row>
    <row r="234" spans="1:12" x14ac:dyDescent="0.3">
      <c r="A234">
        <v>1124</v>
      </c>
      <c r="B234">
        <v>0</v>
      </c>
      <c r="C234">
        <v>3</v>
      </c>
      <c r="D234" t="s">
        <v>353</v>
      </c>
      <c r="E234" t="s">
        <v>13</v>
      </c>
      <c r="F234">
        <v>21</v>
      </c>
      <c r="G234">
        <v>1</v>
      </c>
      <c r="H234">
        <v>0</v>
      </c>
      <c r="I234">
        <v>3101266</v>
      </c>
      <c r="J234">
        <v>6.4958</v>
      </c>
      <c r="L234" t="s">
        <v>17</v>
      </c>
    </row>
    <row r="235" spans="1:12" x14ac:dyDescent="0.3">
      <c r="A235">
        <v>1125</v>
      </c>
      <c r="B235">
        <v>0</v>
      </c>
      <c r="C235">
        <v>3</v>
      </c>
      <c r="D235" t="s">
        <v>354</v>
      </c>
      <c r="E235" t="s">
        <v>13</v>
      </c>
      <c r="G235">
        <v>0</v>
      </c>
      <c r="H235">
        <v>0</v>
      </c>
      <c r="I235">
        <v>330971</v>
      </c>
      <c r="J235">
        <v>7.8792</v>
      </c>
      <c r="L235" t="s">
        <v>14</v>
      </c>
    </row>
    <row r="236" spans="1:12" x14ac:dyDescent="0.3">
      <c r="A236">
        <v>1126</v>
      </c>
      <c r="B236">
        <v>0</v>
      </c>
      <c r="C236">
        <v>1</v>
      </c>
      <c r="D236" t="s">
        <v>355</v>
      </c>
      <c r="E236" t="s">
        <v>13</v>
      </c>
      <c r="F236">
        <v>39</v>
      </c>
      <c r="G236">
        <v>1</v>
      </c>
      <c r="H236">
        <v>0</v>
      </c>
      <c r="I236" t="s">
        <v>356</v>
      </c>
      <c r="J236">
        <v>71.283299999999997</v>
      </c>
      <c r="K236" t="s">
        <v>357</v>
      </c>
      <c r="L236" t="s">
        <v>25</v>
      </c>
    </row>
    <row r="237" spans="1:12" x14ac:dyDescent="0.3">
      <c r="A237">
        <v>1127</v>
      </c>
      <c r="B237">
        <v>0</v>
      </c>
      <c r="C237">
        <v>3</v>
      </c>
      <c r="D237" t="s">
        <v>358</v>
      </c>
      <c r="E237" t="s">
        <v>13</v>
      </c>
      <c r="F237">
        <v>20</v>
      </c>
      <c r="G237">
        <v>0</v>
      </c>
      <c r="H237">
        <v>0</v>
      </c>
      <c r="I237">
        <v>350416</v>
      </c>
      <c r="J237">
        <v>7.8541999999999996</v>
      </c>
      <c r="L237" t="s">
        <v>17</v>
      </c>
    </row>
    <row r="238" spans="1:12" x14ac:dyDescent="0.3">
      <c r="A238">
        <v>1128</v>
      </c>
      <c r="B238">
        <v>0</v>
      </c>
      <c r="C238">
        <v>1</v>
      </c>
      <c r="D238" t="s">
        <v>359</v>
      </c>
      <c r="E238" t="s">
        <v>13</v>
      </c>
      <c r="F238">
        <v>64</v>
      </c>
      <c r="G238">
        <v>1</v>
      </c>
      <c r="H238">
        <v>0</v>
      </c>
      <c r="I238">
        <v>110813</v>
      </c>
      <c r="J238">
        <v>75.25</v>
      </c>
      <c r="K238" t="s">
        <v>360</v>
      </c>
      <c r="L238" t="s">
        <v>25</v>
      </c>
    </row>
    <row r="239" spans="1:12" x14ac:dyDescent="0.3">
      <c r="A239">
        <v>1129</v>
      </c>
      <c r="B239">
        <v>0</v>
      </c>
      <c r="C239">
        <v>3</v>
      </c>
      <c r="D239" t="s">
        <v>361</v>
      </c>
      <c r="E239" t="s">
        <v>13</v>
      </c>
      <c r="F239">
        <v>20</v>
      </c>
      <c r="G239">
        <v>0</v>
      </c>
      <c r="H239">
        <v>0</v>
      </c>
      <c r="I239">
        <v>2679</v>
      </c>
      <c r="J239">
        <v>7.2249999999999996</v>
      </c>
      <c r="L239" t="s">
        <v>25</v>
      </c>
    </row>
    <row r="240" spans="1:12" x14ac:dyDescent="0.3">
      <c r="A240">
        <v>1130</v>
      </c>
      <c r="B240">
        <v>1</v>
      </c>
      <c r="C240">
        <v>2</v>
      </c>
      <c r="D240" t="s">
        <v>362</v>
      </c>
      <c r="E240" t="s">
        <v>16</v>
      </c>
      <c r="F240">
        <v>18</v>
      </c>
      <c r="G240">
        <v>1</v>
      </c>
      <c r="H240">
        <v>1</v>
      </c>
      <c r="I240">
        <v>250650</v>
      </c>
      <c r="J240">
        <v>13</v>
      </c>
      <c r="L240" t="s">
        <v>17</v>
      </c>
    </row>
    <row r="241" spans="1:12" x14ac:dyDescent="0.3">
      <c r="A241">
        <v>1131</v>
      </c>
      <c r="B241">
        <v>1</v>
      </c>
      <c r="C241">
        <v>1</v>
      </c>
      <c r="D241" t="s">
        <v>363</v>
      </c>
      <c r="E241" t="s">
        <v>16</v>
      </c>
      <c r="F241">
        <v>48</v>
      </c>
      <c r="G241">
        <v>1</v>
      </c>
      <c r="H241">
        <v>0</v>
      </c>
      <c r="I241" t="s">
        <v>364</v>
      </c>
      <c r="J241">
        <v>106.425</v>
      </c>
      <c r="K241" t="s">
        <v>365</v>
      </c>
      <c r="L241" t="s">
        <v>25</v>
      </c>
    </row>
    <row r="242" spans="1:12" x14ac:dyDescent="0.3">
      <c r="A242">
        <v>1132</v>
      </c>
      <c r="B242">
        <v>1</v>
      </c>
      <c r="C242">
        <v>1</v>
      </c>
      <c r="D242" t="s">
        <v>366</v>
      </c>
      <c r="E242" t="s">
        <v>16</v>
      </c>
      <c r="F242">
        <v>55</v>
      </c>
      <c r="G242">
        <v>0</v>
      </c>
      <c r="H242">
        <v>0</v>
      </c>
      <c r="I242">
        <v>112377</v>
      </c>
      <c r="J242">
        <v>27.720800000000001</v>
      </c>
      <c r="L242" t="s">
        <v>25</v>
      </c>
    </row>
    <row r="243" spans="1:12" x14ac:dyDescent="0.3">
      <c r="A243">
        <v>1133</v>
      </c>
      <c r="B243">
        <v>1</v>
      </c>
      <c r="C243">
        <v>2</v>
      </c>
      <c r="D243" t="s">
        <v>367</v>
      </c>
      <c r="E243" t="s">
        <v>16</v>
      </c>
      <c r="F243">
        <v>45</v>
      </c>
      <c r="G243">
        <v>0</v>
      </c>
      <c r="H243">
        <v>2</v>
      </c>
      <c r="I243">
        <v>237789</v>
      </c>
      <c r="J243">
        <v>30</v>
      </c>
      <c r="L243" t="s">
        <v>17</v>
      </c>
    </row>
    <row r="244" spans="1:12" x14ac:dyDescent="0.3">
      <c r="A244">
        <v>1134</v>
      </c>
      <c r="B244">
        <v>0</v>
      </c>
      <c r="C244">
        <v>1</v>
      </c>
      <c r="D244" t="s">
        <v>368</v>
      </c>
      <c r="E244" t="s">
        <v>13</v>
      </c>
      <c r="F244">
        <v>45</v>
      </c>
      <c r="G244">
        <v>1</v>
      </c>
      <c r="H244">
        <v>1</v>
      </c>
      <c r="I244">
        <v>16966</v>
      </c>
      <c r="J244">
        <v>134.5</v>
      </c>
      <c r="K244" t="s">
        <v>301</v>
      </c>
      <c r="L244" t="s">
        <v>25</v>
      </c>
    </row>
    <row r="245" spans="1:12" x14ac:dyDescent="0.3">
      <c r="A245">
        <v>1135</v>
      </c>
      <c r="B245">
        <v>0</v>
      </c>
      <c r="C245">
        <v>3</v>
      </c>
      <c r="D245" t="s">
        <v>369</v>
      </c>
      <c r="E245" t="s">
        <v>13</v>
      </c>
      <c r="G245">
        <v>0</v>
      </c>
      <c r="H245">
        <v>0</v>
      </c>
      <c r="I245">
        <v>3470</v>
      </c>
      <c r="J245">
        <v>7.8875000000000002</v>
      </c>
      <c r="L245" t="s">
        <v>17</v>
      </c>
    </row>
    <row r="246" spans="1:12" x14ac:dyDescent="0.3">
      <c r="A246">
        <v>1136</v>
      </c>
      <c r="B246">
        <v>0</v>
      </c>
      <c r="C246">
        <v>3</v>
      </c>
      <c r="D246" t="s">
        <v>370</v>
      </c>
      <c r="E246" t="s">
        <v>13</v>
      </c>
      <c r="G246">
        <v>1</v>
      </c>
      <c r="H246">
        <v>2</v>
      </c>
      <c r="I246" t="s">
        <v>69</v>
      </c>
      <c r="J246">
        <v>23.45</v>
      </c>
      <c r="L246" t="s">
        <v>17</v>
      </c>
    </row>
    <row r="247" spans="1:12" x14ac:dyDescent="0.3">
      <c r="A247">
        <v>1137</v>
      </c>
      <c r="B247">
        <v>0</v>
      </c>
      <c r="C247">
        <v>1</v>
      </c>
      <c r="D247" t="s">
        <v>371</v>
      </c>
      <c r="E247" t="s">
        <v>13</v>
      </c>
      <c r="F247">
        <v>41</v>
      </c>
      <c r="G247">
        <v>1</v>
      </c>
      <c r="H247">
        <v>0</v>
      </c>
      <c r="I247">
        <v>17464</v>
      </c>
      <c r="J247">
        <v>51.862499999999997</v>
      </c>
      <c r="K247" t="s">
        <v>372</v>
      </c>
      <c r="L247" t="s">
        <v>17</v>
      </c>
    </row>
    <row r="248" spans="1:12" x14ac:dyDescent="0.3">
      <c r="A248">
        <v>1138</v>
      </c>
      <c r="B248">
        <v>1</v>
      </c>
      <c r="C248">
        <v>2</v>
      </c>
      <c r="D248" t="s">
        <v>373</v>
      </c>
      <c r="E248" t="s">
        <v>16</v>
      </c>
      <c r="F248">
        <v>22</v>
      </c>
      <c r="G248">
        <v>0</v>
      </c>
      <c r="H248">
        <v>0</v>
      </c>
      <c r="I248" t="s">
        <v>117</v>
      </c>
      <c r="J248">
        <v>21</v>
      </c>
      <c r="L248" t="s">
        <v>17</v>
      </c>
    </row>
    <row r="249" spans="1:12" x14ac:dyDescent="0.3">
      <c r="A249">
        <v>1139</v>
      </c>
      <c r="B249">
        <v>0</v>
      </c>
      <c r="C249">
        <v>2</v>
      </c>
      <c r="D249" t="s">
        <v>374</v>
      </c>
      <c r="E249" t="s">
        <v>13</v>
      </c>
      <c r="F249">
        <v>42</v>
      </c>
      <c r="G249">
        <v>1</v>
      </c>
      <c r="H249">
        <v>1</v>
      </c>
      <c r="I249">
        <v>28220</v>
      </c>
      <c r="J249">
        <v>32.5</v>
      </c>
      <c r="L249" t="s">
        <v>17</v>
      </c>
    </row>
    <row r="250" spans="1:12" x14ac:dyDescent="0.3">
      <c r="A250">
        <v>1140</v>
      </c>
      <c r="B250">
        <v>1</v>
      </c>
      <c r="C250">
        <v>2</v>
      </c>
      <c r="D250" t="s">
        <v>375</v>
      </c>
      <c r="E250" t="s">
        <v>16</v>
      </c>
      <c r="F250">
        <v>29</v>
      </c>
      <c r="G250">
        <v>1</v>
      </c>
      <c r="H250">
        <v>0</v>
      </c>
      <c r="I250">
        <v>26707</v>
      </c>
      <c r="J250">
        <v>26</v>
      </c>
      <c r="L250" t="s">
        <v>17</v>
      </c>
    </row>
    <row r="251" spans="1:12" x14ac:dyDescent="0.3">
      <c r="A251">
        <v>1141</v>
      </c>
      <c r="B251">
        <v>1</v>
      </c>
      <c r="C251">
        <v>3</v>
      </c>
      <c r="D251" t="s">
        <v>376</v>
      </c>
      <c r="E251" t="s">
        <v>16</v>
      </c>
      <c r="G251">
        <v>1</v>
      </c>
      <c r="H251">
        <v>0</v>
      </c>
      <c r="I251">
        <v>2660</v>
      </c>
      <c r="J251">
        <v>14.4542</v>
      </c>
      <c r="L251" t="s">
        <v>25</v>
      </c>
    </row>
    <row r="252" spans="1:12" x14ac:dyDescent="0.3">
      <c r="A252">
        <v>1142</v>
      </c>
      <c r="B252">
        <v>1</v>
      </c>
      <c r="C252">
        <v>2</v>
      </c>
      <c r="D252" t="s">
        <v>377</v>
      </c>
      <c r="E252" t="s">
        <v>16</v>
      </c>
      <c r="F252">
        <v>0.92</v>
      </c>
      <c r="G252">
        <v>1</v>
      </c>
      <c r="H252">
        <v>2</v>
      </c>
      <c r="I252" t="s">
        <v>378</v>
      </c>
      <c r="J252">
        <v>27.75</v>
      </c>
      <c r="L252" t="s">
        <v>17</v>
      </c>
    </row>
    <row r="253" spans="1:12" x14ac:dyDescent="0.3">
      <c r="A253">
        <v>1143</v>
      </c>
      <c r="B253">
        <v>0</v>
      </c>
      <c r="C253">
        <v>3</v>
      </c>
      <c r="D253" t="s">
        <v>379</v>
      </c>
      <c r="E253" t="s">
        <v>13</v>
      </c>
      <c r="F253">
        <v>20</v>
      </c>
      <c r="G253">
        <v>0</v>
      </c>
      <c r="H253">
        <v>0</v>
      </c>
      <c r="I253" t="s">
        <v>380</v>
      </c>
      <c r="J253">
        <v>7.9249999999999998</v>
      </c>
      <c r="L253" t="s">
        <v>17</v>
      </c>
    </row>
    <row r="254" spans="1:12" x14ac:dyDescent="0.3">
      <c r="A254">
        <v>1144</v>
      </c>
      <c r="B254">
        <v>0</v>
      </c>
      <c r="C254">
        <v>1</v>
      </c>
      <c r="D254" t="s">
        <v>381</v>
      </c>
      <c r="E254" t="s">
        <v>13</v>
      </c>
      <c r="F254">
        <v>27</v>
      </c>
      <c r="G254">
        <v>1</v>
      </c>
      <c r="H254">
        <v>0</v>
      </c>
      <c r="I254">
        <v>13508</v>
      </c>
      <c r="J254">
        <v>136.7792</v>
      </c>
      <c r="K254" t="s">
        <v>382</v>
      </c>
      <c r="L254" t="s">
        <v>25</v>
      </c>
    </row>
    <row r="255" spans="1:12" x14ac:dyDescent="0.3">
      <c r="A255">
        <v>1145</v>
      </c>
      <c r="B255">
        <v>0</v>
      </c>
      <c r="C255">
        <v>3</v>
      </c>
      <c r="D255" t="s">
        <v>383</v>
      </c>
      <c r="E255" t="s">
        <v>13</v>
      </c>
      <c r="F255">
        <v>24</v>
      </c>
      <c r="G255">
        <v>0</v>
      </c>
      <c r="H255">
        <v>0</v>
      </c>
      <c r="I255">
        <v>7266</v>
      </c>
      <c r="J255">
        <v>9.3249999999999993</v>
      </c>
      <c r="L255" t="s">
        <v>17</v>
      </c>
    </row>
    <row r="256" spans="1:12" x14ac:dyDescent="0.3">
      <c r="A256">
        <v>1146</v>
      </c>
      <c r="B256">
        <v>0</v>
      </c>
      <c r="C256">
        <v>3</v>
      </c>
      <c r="D256" t="s">
        <v>384</v>
      </c>
      <c r="E256" t="s">
        <v>13</v>
      </c>
      <c r="F256">
        <v>32.5</v>
      </c>
      <c r="G256">
        <v>0</v>
      </c>
      <c r="H256">
        <v>0</v>
      </c>
      <c r="I256">
        <v>345775</v>
      </c>
      <c r="J256">
        <v>9.5</v>
      </c>
      <c r="L256" t="s">
        <v>17</v>
      </c>
    </row>
    <row r="257" spans="1:12" x14ac:dyDescent="0.3">
      <c r="A257">
        <v>1147</v>
      </c>
      <c r="B257">
        <v>0</v>
      </c>
      <c r="C257">
        <v>3</v>
      </c>
      <c r="D257" t="s">
        <v>385</v>
      </c>
      <c r="E257" t="s">
        <v>13</v>
      </c>
      <c r="G257">
        <v>0</v>
      </c>
      <c r="H257">
        <v>0</v>
      </c>
      <c r="I257" t="s">
        <v>386</v>
      </c>
      <c r="J257">
        <v>7.55</v>
      </c>
      <c r="L257" t="s">
        <v>17</v>
      </c>
    </row>
    <row r="258" spans="1:12" x14ac:dyDescent="0.3">
      <c r="A258">
        <v>1148</v>
      </c>
      <c r="B258">
        <v>0</v>
      </c>
      <c r="C258">
        <v>3</v>
      </c>
      <c r="D258" t="s">
        <v>387</v>
      </c>
      <c r="E258" t="s">
        <v>13</v>
      </c>
      <c r="G258">
        <v>0</v>
      </c>
      <c r="H258">
        <v>0</v>
      </c>
      <c r="I258" t="s">
        <v>388</v>
      </c>
      <c r="J258">
        <v>7.75</v>
      </c>
      <c r="L258" t="s">
        <v>14</v>
      </c>
    </row>
    <row r="259" spans="1:12" x14ac:dyDescent="0.3">
      <c r="A259">
        <v>1149</v>
      </c>
      <c r="B259">
        <v>0</v>
      </c>
      <c r="C259">
        <v>3</v>
      </c>
      <c r="D259" t="s">
        <v>389</v>
      </c>
      <c r="E259" t="s">
        <v>13</v>
      </c>
      <c r="F259">
        <v>28</v>
      </c>
      <c r="G259">
        <v>0</v>
      </c>
      <c r="H259">
        <v>0</v>
      </c>
      <c r="I259">
        <v>363611</v>
      </c>
      <c r="J259">
        <v>8.0500000000000007</v>
      </c>
      <c r="L259" t="s">
        <v>17</v>
      </c>
    </row>
    <row r="260" spans="1:12" x14ac:dyDescent="0.3">
      <c r="A260">
        <v>1150</v>
      </c>
      <c r="B260">
        <v>1</v>
      </c>
      <c r="C260">
        <v>2</v>
      </c>
      <c r="D260" t="s">
        <v>390</v>
      </c>
      <c r="E260" t="s">
        <v>16</v>
      </c>
      <c r="F260">
        <v>19</v>
      </c>
      <c r="G260">
        <v>0</v>
      </c>
      <c r="H260">
        <v>0</v>
      </c>
      <c r="I260">
        <v>28404</v>
      </c>
      <c r="J260">
        <v>13</v>
      </c>
      <c r="L260" t="s">
        <v>17</v>
      </c>
    </row>
    <row r="261" spans="1:12" x14ac:dyDescent="0.3">
      <c r="A261">
        <v>1151</v>
      </c>
      <c r="B261">
        <v>0</v>
      </c>
      <c r="C261">
        <v>3</v>
      </c>
      <c r="D261" t="s">
        <v>391</v>
      </c>
      <c r="E261" t="s">
        <v>13</v>
      </c>
      <c r="F261">
        <v>21</v>
      </c>
      <c r="G261">
        <v>0</v>
      </c>
      <c r="H261">
        <v>0</v>
      </c>
      <c r="I261">
        <v>345501</v>
      </c>
      <c r="J261">
        <v>7.7750000000000004</v>
      </c>
      <c r="L261" t="s">
        <v>17</v>
      </c>
    </row>
    <row r="262" spans="1:12" x14ac:dyDescent="0.3">
      <c r="A262">
        <v>1152</v>
      </c>
      <c r="B262">
        <v>0</v>
      </c>
      <c r="C262">
        <v>3</v>
      </c>
      <c r="D262" t="s">
        <v>392</v>
      </c>
      <c r="E262" t="s">
        <v>13</v>
      </c>
      <c r="F262">
        <v>36.5</v>
      </c>
      <c r="G262">
        <v>1</v>
      </c>
      <c r="H262">
        <v>0</v>
      </c>
      <c r="I262">
        <v>345572</v>
      </c>
      <c r="J262">
        <v>17.399999999999999</v>
      </c>
      <c r="L262" t="s">
        <v>17</v>
      </c>
    </row>
    <row r="263" spans="1:12" x14ac:dyDescent="0.3">
      <c r="A263">
        <v>1153</v>
      </c>
      <c r="B263">
        <v>0</v>
      </c>
      <c r="C263">
        <v>3</v>
      </c>
      <c r="D263" t="s">
        <v>393</v>
      </c>
      <c r="E263" t="s">
        <v>13</v>
      </c>
      <c r="F263">
        <v>21</v>
      </c>
      <c r="G263">
        <v>0</v>
      </c>
      <c r="H263">
        <v>0</v>
      </c>
      <c r="I263">
        <v>350410</v>
      </c>
      <c r="J263">
        <v>7.8541999999999996</v>
      </c>
      <c r="L263" t="s">
        <v>17</v>
      </c>
    </row>
    <row r="264" spans="1:12" x14ac:dyDescent="0.3">
      <c r="A264">
        <v>1154</v>
      </c>
      <c r="B264">
        <v>1</v>
      </c>
      <c r="C264">
        <v>2</v>
      </c>
      <c r="D264" t="s">
        <v>394</v>
      </c>
      <c r="E264" t="s">
        <v>16</v>
      </c>
      <c r="F264">
        <v>29</v>
      </c>
      <c r="G264">
        <v>0</v>
      </c>
      <c r="H264">
        <v>2</v>
      </c>
      <c r="I264">
        <v>29103</v>
      </c>
      <c r="J264">
        <v>23</v>
      </c>
      <c r="L264" t="s">
        <v>17</v>
      </c>
    </row>
    <row r="265" spans="1:12" x14ac:dyDescent="0.3">
      <c r="A265">
        <v>1155</v>
      </c>
      <c r="B265">
        <v>1</v>
      </c>
      <c r="C265">
        <v>3</v>
      </c>
      <c r="D265" t="s">
        <v>395</v>
      </c>
      <c r="E265" t="s">
        <v>16</v>
      </c>
      <c r="F265">
        <v>1</v>
      </c>
      <c r="G265">
        <v>1</v>
      </c>
      <c r="H265">
        <v>1</v>
      </c>
      <c r="I265">
        <v>350405</v>
      </c>
      <c r="J265">
        <v>12.183299999999999</v>
      </c>
      <c r="L265" t="s">
        <v>17</v>
      </c>
    </row>
    <row r="266" spans="1:12" x14ac:dyDescent="0.3">
      <c r="A266">
        <v>1156</v>
      </c>
      <c r="B266">
        <v>0</v>
      </c>
      <c r="C266">
        <v>2</v>
      </c>
      <c r="D266" t="s">
        <v>396</v>
      </c>
      <c r="E266" t="s">
        <v>13</v>
      </c>
      <c r="F266">
        <v>30</v>
      </c>
      <c r="G266">
        <v>0</v>
      </c>
      <c r="H266">
        <v>0</v>
      </c>
      <c r="I266" t="s">
        <v>397</v>
      </c>
      <c r="J266">
        <v>12.737500000000001</v>
      </c>
      <c r="L266" t="s">
        <v>25</v>
      </c>
    </row>
    <row r="267" spans="1:12" x14ac:dyDescent="0.3">
      <c r="A267">
        <v>1157</v>
      </c>
      <c r="B267">
        <v>0</v>
      </c>
      <c r="C267">
        <v>3</v>
      </c>
      <c r="D267" t="s">
        <v>398</v>
      </c>
      <c r="E267" t="s">
        <v>13</v>
      </c>
      <c r="G267">
        <v>0</v>
      </c>
      <c r="H267">
        <v>0</v>
      </c>
      <c r="I267">
        <v>349235</v>
      </c>
      <c r="J267">
        <v>7.8958000000000004</v>
      </c>
      <c r="L267" t="s">
        <v>17</v>
      </c>
    </row>
    <row r="268" spans="1:12" x14ac:dyDescent="0.3">
      <c r="A268">
        <v>1158</v>
      </c>
      <c r="B268">
        <v>0</v>
      </c>
      <c r="C268">
        <v>1</v>
      </c>
      <c r="D268" t="s">
        <v>399</v>
      </c>
      <c r="E268" t="s">
        <v>13</v>
      </c>
      <c r="G268">
        <v>0</v>
      </c>
      <c r="H268">
        <v>0</v>
      </c>
      <c r="I268">
        <v>112051</v>
      </c>
      <c r="J268">
        <v>0</v>
      </c>
      <c r="L268" t="s">
        <v>17</v>
      </c>
    </row>
    <row r="269" spans="1:12" x14ac:dyDescent="0.3">
      <c r="A269">
        <v>1159</v>
      </c>
      <c r="B269">
        <v>0</v>
      </c>
      <c r="C269">
        <v>3</v>
      </c>
      <c r="D269" t="s">
        <v>400</v>
      </c>
      <c r="E269" t="s">
        <v>13</v>
      </c>
      <c r="G269">
        <v>0</v>
      </c>
      <c r="H269">
        <v>0</v>
      </c>
      <c r="I269" t="s">
        <v>401</v>
      </c>
      <c r="J269">
        <v>7.55</v>
      </c>
      <c r="L269" t="s">
        <v>17</v>
      </c>
    </row>
    <row r="270" spans="1:12" x14ac:dyDescent="0.3">
      <c r="A270">
        <v>1160</v>
      </c>
      <c r="B270">
        <v>1</v>
      </c>
      <c r="C270">
        <v>3</v>
      </c>
      <c r="D270" t="s">
        <v>402</v>
      </c>
      <c r="E270" t="s">
        <v>16</v>
      </c>
      <c r="G270">
        <v>0</v>
      </c>
      <c r="H270">
        <v>0</v>
      </c>
      <c r="I270" t="s">
        <v>403</v>
      </c>
      <c r="J270">
        <v>8.0500000000000007</v>
      </c>
      <c r="L270" t="s">
        <v>17</v>
      </c>
    </row>
    <row r="271" spans="1:12" x14ac:dyDescent="0.3">
      <c r="A271">
        <v>1161</v>
      </c>
      <c r="B271">
        <v>0</v>
      </c>
      <c r="C271">
        <v>3</v>
      </c>
      <c r="D271" t="s">
        <v>404</v>
      </c>
      <c r="E271" t="s">
        <v>13</v>
      </c>
      <c r="F271">
        <v>17</v>
      </c>
      <c r="G271">
        <v>0</v>
      </c>
      <c r="H271">
        <v>0</v>
      </c>
      <c r="I271">
        <v>315095</v>
      </c>
      <c r="J271">
        <v>8.6624999999999996</v>
      </c>
      <c r="L271" t="s">
        <v>17</v>
      </c>
    </row>
    <row r="272" spans="1:12" x14ac:dyDescent="0.3">
      <c r="A272">
        <v>1162</v>
      </c>
      <c r="B272">
        <v>0</v>
      </c>
      <c r="C272">
        <v>1</v>
      </c>
      <c r="D272" t="s">
        <v>405</v>
      </c>
      <c r="E272" t="s">
        <v>13</v>
      </c>
      <c r="F272">
        <v>46</v>
      </c>
      <c r="G272">
        <v>0</v>
      </c>
      <c r="H272">
        <v>0</v>
      </c>
      <c r="I272">
        <v>13050</v>
      </c>
      <c r="J272">
        <v>75.241699999999994</v>
      </c>
      <c r="K272" t="s">
        <v>192</v>
      </c>
      <c r="L272" t="s">
        <v>25</v>
      </c>
    </row>
    <row r="273" spans="1:12" x14ac:dyDescent="0.3">
      <c r="A273">
        <v>1163</v>
      </c>
      <c r="B273">
        <v>0</v>
      </c>
      <c r="C273">
        <v>3</v>
      </c>
      <c r="D273" t="s">
        <v>406</v>
      </c>
      <c r="E273" t="s">
        <v>13</v>
      </c>
      <c r="G273">
        <v>0</v>
      </c>
      <c r="H273">
        <v>0</v>
      </c>
      <c r="I273">
        <v>368573</v>
      </c>
      <c r="J273">
        <v>7.75</v>
      </c>
      <c r="L273" t="s">
        <v>14</v>
      </c>
    </row>
    <row r="274" spans="1:12" x14ac:dyDescent="0.3">
      <c r="A274">
        <v>1164</v>
      </c>
      <c r="B274">
        <v>1</v>
      </c>
      <c r="C274">
        <v>1</v>
      </c>
      <c r="D274" t="s">
        <v>407</v>
      </c>
      <c r="E274" t="s">
        <v>16</v>
      </c>
      <c r="F274">
        <v>26</v>
      </c>
      <c r="G274">
        <v>1</v>
      </c>
      <c r="H274">
        <v>0</v>
      </c>
      <c r="I274">
        <v>13508</v>
      </c>
      <c r="J274">
        <v>136.7792</v>
      </c>
      <c r="K274" t="s">
        <v>382</v>
      </c>
      <c r="L274" t="s">
        <v>25</v>
      </c>
    </row>
    <row r="275" spans="1:12" x14ac:dyDescent="0.3">
      <c r="A275">
        <v>1165</v>
      </c>
      <c r="B275">
        <v>1</v>
      </c>
      <c r="C275">
        <v>3</v>
      </c>
      <c r="D275" t="s">
        <v>408</v>
      </c>
      <c r="E275" t="s">
        <v>16</v>
      </c>
      <c r="G275">
        <v>1</v>
      </c>
      <c r="H275">
        <v>0</v>
      </c>
      <c r="I275">
        <v>370371</v>
      </c>
      <c r="J275">
        <v>15.5</v>
      </c>
      <c r="L275" t="s">
        <v>14</v>
      </c>
    </row>
    <row r="276" spans="1:12" x14ac:dyDescent="0.3">
      <c r="A276">
        <v>1166</v>
      </c>
      <c r="B276">
        <v>0</v>
      </c>
      <c r="C276">
        <v>3</v>
      </c>
      <c r="D276" t="s">
        <v>409</v>
      </c>
      <c r="E276" t="s">
        <v>13</v>
      </c>
      <c r="G276">
        <v>0</v>
      </c>
      <c r="H276">
        <v>0</v>
      </c>
      <c r="I276">
        <v>2676</v>
      </c>
      <c r="J276">
        <v>7.2249999999999996</v>
      </c>
      <c r="L276" t="s">
        <v>25</v>
      </c>
    </row>
    <row r="277" spans="1:12" x14ac:dyDescent="0.3">
      <c r="A277">
        <v>1167</v>
      </c>
      <c r="B277">
        <v>1</v>
      </c>
      <c r="C277">
        <v>2</v>
      </c>
      <c r="D277" t="s">
        <v>410</v>
      </c>
      <c r="E277" t="s">
        <v>16</v>
      </c>
      <c r="F277">
        <v>20</v>
      </c>
      <c r="G277">
        <v>1</v>
      </c>
      <c r="H277">
        <v>0</v>
      </c>
      <c r="I277">
        <v>236853</v>
      </c>
      <c r="J277">
        <v>26</v>
      </c>
      <c r="L277" t="s">
        <v>17</v>
      </c>
    </row>
    <row r="278" spans="1:12" x14ac:dyDescent="0.3">
      <c r="A278">
        <v>1168</v>
      </c>
      <c r="B278">
        <v>0</v>
      </c>
      <c r="C278">
        <v>2</v>
      </c>
      <c r="D278" t="s">
        <v>411</v>
      </c>
      <c r="E278" t="s">
        <v>13</v>
      </c>
      <c r="F278">
        <v>28</v>
      </c>
      <c r="G278">
        <v>0</v>
      </c>
      <c r="H278">
        <v>0</v>
      </c>
      <c r="I278" t="s">
        <v>412</v>
      </c>
      <c r="J278">
        <v>10.5</v>
      </c>
      <c r="L278" t="s">
        <v>17</v>
      </c>
    </row>
    <row r="279" spans="1:12" x14ac:dyDescent="0.3">
      <c r="A279">
        <v>1169</v>
      </c>
      <c r="B279">
        <v>0</v>
      </c>
      <c r="C279">
        <v>2</v>
      </c>
      <c r="D279" t="s">
        <v>413</v>
      </c>
      <c r="E279" t="s">
        <v>13</v>
      </c>
      <c r="F279">
        <v>40</v>
      </c>
      <c r="G279">
        <v>1</v>
      </c>
      <c r="H279">
        <v>0</v>
      </c>
      <c r="I279">
        <v>2926</v>
      </c>
      <c r="J279">
        <v>26</v>
      </c>
      <c r="L279" t="s">
        <v>17</v>
      </c>
    </row>
    <row r="280" spans="1:12" x14ac:dyDescent="0.3">
      <c r="A280">
        <v>1170</v>
      </c>
      <c r="B280">
        <v>0</v>
      </c>
      <c r="C280">
        <v>2</v>
      </c>
      <c r="D280" t="s">
        <v>414</v>
      </c>
      <c r="E280" t="s">
        <v>13</v>
      </c>
      <c r="F280">
        <v>30</v>
      </c>
      <c r="G280">
        <v>1</v>
      </c>
      <c r="H280">
        <v>0</v>
      </c>
      <c r="I280" t="s">
        <v>415</v>
      </c>
      <c r="J280">
        <v>21</v>
      </c>
      <c r="L280" t="s">
        <v>17</v>
      </c>
    </row>
    <row r="281" spans="1:12" x14ac:dyDescent="0.3">
      <c r="A281">
        <v>1171</v>
      </c>
      <c r="B281">
        <v>0</v>
      </c>
      <c r="C281">
        <v>2</v>
      </c>
      <c r="D281" t="s">
        <v>416</v>
      </c>
      <c r="E281" t="s">
        <v>13</v>
      </c>
      <c r="F281">
        <v>22</v>
      </c>
      <c r="G281">
        <v>0</v>
      </c>
      <c r="H281">
        <v>0</v>
      </c>
      <c r="I281" t="s">
        <v>417</v>
      </c>
      <c r="J281">
        <v>10.5</v>
      </c>
      <c r="L281" t="s">
        <v>17</v>
      </c>
    </row>
    <row r="282" spans="1:12" x14ac:dyDescent="0.3">
      <c r="A282">
        <v>1172</v>
      </c>
      <c r="B282">
        <v>1</v>
      </c>
      <c r="C282">
        <v>3</v>
      </c>
      <c r="D282" t="s">
        <v>418</v>
      </c>
      <c r="E282" t="s">
        <v>16</v>
      </c>
      <c r="F282">
        <v>23</v>
      </c>
      <c r="G282">
        <v>0</v>
      </c>
      <c r="H282">
        <v>0</v>
      </c>
      <c r="I282">
        <v>315085</v>
      </c>
      <c r="J282">
        <v>8.6624999999999996</v>
      </c>
      <c r="L282" t="s">
        <v>17</v>
      </c>
    </row>
    <row r="283" spans="1:12" x14ac:dyDescent="0.3">
      <c r="A283">
        <v>1173</v>
      </c>
      <c r="B283">
        <v>0</v>
      </c>
      <c r="C283">
        <v>3</v>
      </c>
      <c r="D283" t="s">
        <v>419</v>
      </c>
      <c r="E283" t="s">
        <v>13</v>
      </c>
      <c r="F283">
        <v>0.75</v>
      </c>
      <c r="G283">
        <v>1</v>
      </c>
      <c r="H283">
        <v>1</v>
      </c>
      <c r="I283" t="s">
        <v>247</v>
      </c>
      <c r="J283">
        <v>13.775</v>
      </c>
      <c r="L283" t="s">
        <v>17</v>
      </c>
    </row>
    <row r="284" spans="1:12" x14ac:dyDescent="0.3">
      <c r="A284">
        <v>1174</v>
      </c>
      <c r="B284">
        <v>1</v>
      </c>
      <c r="C284">
        <v>3</v>
      </c>
      <c r="D284" t="s">
        <v>420</v>
      </c>
      <c r="E284" t="s">
        <v>16</v>
      </c>
      <c r="G284">
        <v>0</v>
      </c>
      <c r="H284">
        <v>0</v>
      </c>
      <c r="I284">
        <v>364859</v>
      </c>
      <c r="J284">
        <v>7.75</v>
      </c>
      <c r="L284" t="s">
        <v>14</v>
      </c>
    </row>
    <row r="285" spans="1:12" x14ac:dyDescent="0.3">
      <c r="A285">
        <v>1175</v>
      </c>
      <c r="B285">
        <v>1</v>
      </c>
      <c r="C285">
        <v>3</v>
      </c>
      <c r="D285" t="s">
        <v>421</v>
      </c>
      <c r="E285" t="s">
        <v>16</v>
      </c>
      <c r="F285">
        <v>9</v>
      </c>
      <c r="G285">
        <v>1</v>
      </c>
      <c r="H285">
        <v>1</v>
      </c>
      <c r="I285">
        <v>2650</v>
      </c>
      <c r="J285">
        <v>15.245799999999999</v>
      </c>
      <c r="L285" t="s">
        <v>25</v>
      </c>
    </row>
    <row r="286" spans="1:12" x14ac:dyDescent="0.3">
      <c r="A286">
        <v>1176</v>
      </c>
      <c r="B286">
        <v>1</v>
      </c>
      <c r="C286">
        <v>3</v>
      </c>
      <c r="D286" t="s">
        <v>422</v>
      </c>
      <c r="E286" t="s">
        <v>16</v>
      </c>
      <c r="F286">
        <v>2</v>
      </c>
      <c r="G286">
        <v>1</v>
      </c>
      <c r="H286">
        <v>1</v>
      </c>
      <c r="I286">
        <v>370129</v>
      </c>
      <c r="J286">
        <v>20.212499999999999</v>
      </c>
      <c r="L286" t="s">
        <v>17</v>
      </c>
    </row>
    <row r="287" spans="1:12" x14ac:dyDescent="0.3">
      <c r="A287">
        <v>1177</v>
      </c>
      <c r="B287">
        <v>0</v>
      </c>
      <c r="C287">
        <v>3</v>
      </c>
      <c r="D287" t="s">
        <v>423</v>
      </c>
      <c r="E287" t="s">
        <v>13</v>
      </c>
      <c r="F287">
        <v>36</v>
      </c>
      <c r="G287">
        <v>0</v>
      </c>
      <c r="H287">
        <v>0</v>
      </c>
      <c r="I287" t="s">
        <v>424</v>
      </c>
      <c r="J287">
        <v>7.25</v>
      </c>
      <c r="L287" t="s">
        <v>17</v>
      </c>
    </row>
    <row r="288" spans="1:12" x14ac:dyDescent="0.3">
      <c r="A288">
        <v>1178</v>
      </c>
      <c r="B288">
        <v>0</v>
      </c>
      <c r="C288">
        <v>3</v>
      </c>
      <c r="D288" t="s">
        <v>425</v>
      </c>
      <c r="E288" t="s">
        <v>13</v>
      </c>
      <c r="G288">
        <v>0</v>
      </c>
      <c r="H288">
        <v>0</v>
      </c>
      <c r="I288" t="s">
        <v>426</v>
      </c>
      <c r="J288">
        <v>7.25</v>
      </c>
      <c r="L288" t="s">
        <v>17</v>
      </c>
    </row>
    <row r="289" spans="1:12" x14ac:dyDescent="0.3">
      <c r="A289">
        <v>1179</v>
      </c>
      <c r="B289">
        <v>0</v>
      </c>
      <c r="C289">
        <v>1</v>
      </c>
      <c r="D289" t="s">
        <v>427</v>
      </c>
      <c r="E289" t="s">
        <v>13</v>
      </c>
      <c r="F289">
        <v>24</v>
      </c>
      <c r="G289">
        <v>1</v>
      </c>
      <c r="H289">
        <v>0</v>
      </c>
      <c r="I289">
        <v>21228</v>
      </c>
      <c r="J289">
        <v>82.2667</v>
      </c>
      <c r="K289" t="s">
        <v>31</v>
      </c>
      <c r="L289" t="s">
        <v>17</v>
      </c>
    </row>
    <row r="290" spans="1:12" x14ac:dyDescent="0.3">
      <c r="A290">
        <v>1180</v>
      </c>
      <c r="B290">
        <v>0</v>
      </c>
      <c r="C290">
        <v>3</v>
      </c>
      <c r="D290" t="s">
        <v>428</v>
      </c>
      <c r="E290" t="s">
        <v>13</v>
      </c>
      <c r="G290">
        <v>0</v>
      </c>
      <c r="H290">
        <v>0</v>
      </c>
      <c r="I290">
        <v>2655</v>
      </c>
      <c r="J290">
        <v>7.2291999999999996</v>
      </c>
      <c r="K290" t="s">
        <v>429</v>
      </c>
      <c r="L290" t="s">
        <v>25</v>
      </c>
    </row>
    <row r="291" spans="1:12" x14ac:dyDescent="0.3">
      <c r="A291">
        <v>1181</v>
      </c>
      <c r="B291">
        <v>0</v>
      </c>
      <c r="C291">
        <v>3</v>
      </c>
      <c r="D291" t="s">
        <v>430</v>
      </c>
      <c r="E291" t="s">
        <v>13</v>
      </c>
      <c r="G291">
        <v>0</v>
      </c>
      <c r="H291">
        <v>0</v>
      </c>
      <c r="I291" t="s">
        <v>431</v>
      </c>
      <c r="J291">
        <v>8.0500000000000007</v>
      </c>
      <c r="L291" t="s">
        <v>17</v>
      </c>
    </row>
    <row r="292" spans="1:12" x14ac:dyDescent="0.3">
      <c r="A292">
        <v>1182</v>
      </c>
      <c r="B292">
        <v>0</v>
      </c>
      <c r="C292">
        <v>1</v>
      </c>
      <c r="D292" t="s">
        <v>432</v>
      </c>
      <c r="E292" t="s">
        <v>13</v>
      </c>
      <c r="G292">
        <v>0</v>
      </c>
      <c r="H292">
        <v>0</v>
      </c>
      <c r="I292" t="s">
        <v>433</v>
      </c>
      <c r="J292">
        <v>39.6</v>
      </c>
      <c r="L292" t="s">
        <v>17</v>
      </c>
    </row>
    <row r="293" spans="1:12" x14ac:dyDescent="0.3">
      <c r="A293">
        <v>1183</v>
      </c>
      <c r="B293">
        <v>1</v>
      </c>
      <c r="C293">
        <v>3</v>
      </c>
      <c r="D293" t="s">
        <v>434</v>
      </c>
      <c r="E293" t="s">
        <v>16</v>
      </c>
      <c r="F293">
        <v>30</v>
      </c>
      <c r="G293">
        <v>0</v>
      </c>
      <c r="H293">
        <v>0</v>
      </c>
      <c r="I293">
        <v>382650</v>
      </c>
      <c r="J293">
        <v>6.95</v>
      </c>
      <c r="L293" t="s">
        <v>14</v>
      </c>
    </row>
    <row r="294" spans="1:12" x14ac:dyDescent="0.3">
      <c r="A294">
        <v>1184</v>
      </c>
      <c r="B294">
        <v>0</v>
      </c>
      <c r="C294">
        <v>3</v>
      </c>
      <c r="D294" t="s">
        <v>435</v>
      </c>
      <c r="E294" t="s">
        <v>13</v>
      </c>
      <c r="G294">
        <v>0</v>
      </c>
      <c r="H294">
        <v>0</v>
      </c>
      <c r="I294">
        <v>2652</v>
      </c>
      <c r="J294">
        <v>7.2291999999999996</v>
      </c>
      <c r="L294" t="s">
        <v>25</v>
      </c>
    </row>
    <row r="295" spans="1:12" x14ac:dyDescent="0.3">
      <c r="A295">
        <v>1185</v>
      </c>
      <c r="B295">
        <v>0</v>
      </c>
      <c r="C295">
        <v>1</v>
      </c>
      <c r="D295" t="s">
        <v>436</v>
      </c>
      <c r="E295" t="s">
        <v>13</v>
      </c>
      <c r="F295">
        <v>53</v>
      </c>
      <c r="G295">
        <v>1</v>
      </c>
      <c r="H295">
        <v>1</v>
      </c>
      <c r="I295">
        <v>33638</v>
      </c>
      <c r="J295">
        <v>81.8583</v>
      </c>
      <c r="K295" t="s">
        <v>437</v>
      </c>
      <c r="L295" t="s">
        <v>17</v>
      </c>
    </row>
    <row r="296" spans="1:12" x14ac:dyDescent="0.3">
      <c r="A296">
        <v>1186</v>
      </c>
      <c r="B296">
        <v>0</v>
      </c>
      <c r="C296">
        <v>3</v>
      </c>
      <c r="D296" t="s">
        <v>438</v>
      </c>
      <c r="E296" t="s">
        <v>13</v>
      </c>
      <c r="F296">
        <v>36</v>
      </c>
      <c r="G296">
        <v>0</v>
      </c>
      <c r="H296">
        <v>0</v>
      </c>
      <c r="I296">
        <v>345771</v>
      </c>
      <c r="J296">
        <v>9.5</v>
      </c>
      <c r="L296" t="s">
        <v>17</v>
      </c>
    </row>
    <row r="297" spans="1:12" x14ac:dyDescent="0.3">
      <c r="A297">
        <v>1187</v>
      </c>
      <c r="B297">
        <v>0</v>
      </c>
      <c r="C297">
        <v>3</v>
      </c>
      <c r="D297" t="s">
        <v>439</v>
      </c>
      <c r="E297" t="s">
        <v>13</v>
      </c>
      <c r="F297">
        <v>26</v>
      </c>
      <c r="G297">
        <v>0</v>
      </c>
      <c r="H297">
        <v>0</v>
      </c>
      <c r="I297">
        <v>349202</v>
      </c>
      <c r="J297">
        <v>7.8958000000000004</v>
      </c>
      <c r="L297" t="s">
        <v>17</v>
      </c>
    </row>
    <row r="298" spans="1:12" x14ac:dyDescent="0.3">
      <c r="A298">
        <v>1188</v>
      </c>
      <c r="B298">
        <v>1</v>
      </c>
      <c r="C298">
        <v>2</v>
      </c>
      <c r="D298" t="s">
        <v>440</v>
      </c>
      <c r="E298" t="s">
        <v>16</v>
      </c>
      <c r="F298">
        <v>1</v>
      </c>
      <c r="G298">
        <v>1</v>
      </c>
      <c r="H298">
        <v>2</v>
      </c>
      <c r="I298" t="s">
        <v>441</v>
      </c>
      <c r="J298">
        <v>41.5792</v>
      </c>
      <c r="L298" t="s">
        <v>25</v>
      </c>
    </row>
    <row r="299" spans="1:12" x14ac:dyDescent="0.3">
      <c r="A299">
        <v>1189</v>
      </c>
      <c r="B299">
        <v>0</v>
      </c>
      <c r="C299">
        <v>3</v>
      </c>
      <c r="D299" t="s">
        <v>442</v>
      </c>
      <c r="E299" t="s">
        <v>13</v>
      </c>
      <c r="G299">
        <v>2</v>
      </c>
      <c r="H299">
        <v>0</v>
      </c>
      <c r="I299">
        <v>2662</v>
      </c>
      <c r="J299">
        <v>21.679200000000002</v>
      </c>
      <c r="L299" t="s">
        <v>25</v>
      </c>
    </row>
    <row r="300" spans="1:12" x14ac:dyDescent="0.3">
      <c r="A300">
        <v>1190</v>
      </c>
      <c r="B300">
        <v>0</v>
      </c>
      <c r="C300">
        <v>1</v>
      </c>
      <c r="D300" t="s">
        <v>443</v>
      </c>
      <c r="E300" t="s">
        <v>13</v>
      </c>
      <c r="F300">
        <v>30</v>
      </c>
      <c r="G300">
        <v>0</v>
      </c>
      <c r="H300">
        <v>0</v>
      </c>
      <c r="I300">
        <v>113801</v>
      </c>
      <c r="J300">
        <v>45.5</v>
      </c>
      <c r="L300" t="s">
        <v>17</v>
      </c>
    </row>
    <row r="301" spans="1:12" x14ac:dyDescent="0.3">
      <c r="A301">
        <v>1191</v>
      </c>
      <c r="B301">
        <v>0</v>
      </c>
      <c r="C301">
        <v>3</v>
      </c>
      <c r="D301" t="s">
        <v>444</v>
      </c>
      <c r="E301" t="s">
        <v>13</v>
      </c>
      <c r="F301">
        <v>29</v>
      </c>
      <c r="G301">
        <v>0</v>
      </c>
      <c r="H301">
        <v>0</v>
      </c>
      <c r="I301">
        <v>347467</v>
      </c>
      <c r="J301">
        <v>7.8541999999999996</v>
      </c>
      <c r="L301" t="s">
        <v>17</v>
      </c>
    </row>
    <row r="302" spans="1:12" x14ac:dyDescent="0.3">
      <c r="A302">
        <v>1192</v>
      </c>
      <c r="B302">
        <v>0</v>
      </c>
      <c r="C302">
        <v>3</v>
      </c>
      <c r="D302" t="s">
        <v>445</v>
      </c>
      <c r="E302" t="s">
        <v>13</v>
      </c>
      <c r="F302">
        <v>32</v>
      </c>
      <c r="G302">
        <v>0</v>
      </c>
      <c r="H302">
        <v>0</v>
      </c>
      <c r="I302">
        <v>347079</v>
      </c>
      <c r="J302">
        <v>7.7750000000000004</v>
      </c>
      <c r="L302" t="s">
        <v>17</v>
      </c>
    </row>
    <row r="303" spans="1:12" x14ac:dyDescent="0.3">
      <c r="A303">
        <v>1193</v>
      </c>
      <c r="B303">
        <v>0</v>
      </c>
      <c r="C303">
        <v>2</v>
      </c>
      <c r="D303" t="s">
        <v>446</v>
      </c>
      <c r="E303" t="s">
        <v>13</v>
      </c>
      <c r="G303">
        <v>0</v>
      </c>
      <c r="H303">
        <v>0</v>
      </c>
      <c r="I303">
        <v>237735</v>
      </c>
      <c r="J303">
        <v>15.0458</v>
      </c>
      <c r="K303" t="s">
        <v>447</v>
      </c>
      <c r="L303" t="s">
        <v>25</v>
      </c>
    </row>
    <row r="304" spans="1:12" x14ac:dyDescent="0.3">
      <c r="A304">
        <v>1194</v>
      </c>
      <c r="B304">
        <v>0</v>
      </c>
      <c r="C304">
        <v>2</v>
      </c>
      <c r="D304" t="s">
        <v>448</v>
      </c>
      <c r="E304" t="s">
        <v>13</v>
      </c>
      <c r="F304">
        <v>43</v>
      </c>
      <c r="G304">
        <v>0</v>
      </c>
      <c r="H304">
        <v>1</v>
      </c>
      <c r="I304" t="s">
        <v>287</v>
      </c>
      <c r="J304">
        <v>21</v>
      </c>
      <c r="L304" t="s">
        <v>17</v>
      </c>
    </row>
    <row r="305" spans="1:12" x14ac:dyDescent="0.3">
      <c r="A305">
        <v>1195</v>
      </c>
      <c r="B305">
        <v>0</v>
      </c>
      <c r="C305">
        <v>3</v>
      </c>
      <c r="D305" t="s">
        <v>449</v>
      </c>
      <c r="E305" t="s">
        <v>13</v>
      </c>
      <c r="F305">
        <v>24</v>
      </c>
      <c r="G305">
        <v>0</v>
      </c>
      <c r="H305">
        <v>0</v>
      </c>
      <c r="I305">
        <v>315092</v>
      </c>
      <c r="J305">
        <v>8.6624999999999996</v>
      </c>
      <c r="L305" t="s">
        <v>17</v>
      </c>
    </row>
    <row r="306" spans="1:12" x14ac:dyDescent="0.3">
      <c r="A306">
        <v>1196</v>
      </c>
      <c r="B306">
        <v>1</v>
      </c>
      <c r="C306">
        <v>3</v>
      </c>
      <c r="D306" t="s">
        <v>450</v>
      </c>
      <c r="E306" t="s">
        <v>16</v>
      </c>
      <c r="G306">
        <v>0</v>
      </c>
      <c r="H306">
        <v>0</v>
      </c>
      <c r="I306">
        <v>383123</v>
      </c>
      <c r="J306">
        <v>7.75</v>
      </c>
      <c r="L306" t="s">
        <v>14</v>
      </c>
    </row>
    <row r="307" spans="1:12" x14ac:dyDescent="0.3">
      <c r="A307">
        <v>1197</v>
      </c>
      <c r="B307">
        <v>1</v>
      </c>
      <c r="C307">
        <v>1</v>
      </c>
      <c r="D307" t="s">
        <v>451</v>
      </c>
      <c r="E307" t="s">
        <v>16</v>
      </c>
      <c r="F307">
        <v>64</v>
      </c>
      <c r="G307">
        <v>1</v>
      </c>
      <c r="H307">
        <v>1</v>
      </c>
      <c r="I307">
        <v>112901</v>
      </c>
      <c r="J307">
        <v>26.55</v>
      </c>
      <c r="K307" t="s">
        <v>452</v>
      </c>
      <c r="L307" t="s">
        <v>17</v>
      </c>
    </row>
    <row r="308" spans="1:12" x14ac:dyDescent="0.3">
      <c r="A308">
        <v>1198</v>
      </c>
      <c r="B308">
        <v>0</v>
      </c>
      <c r="C308">
        <v>1</v>
      </c>
      <c r="D308" t="s">
        <v>453</v>
      </c>
      <c r="E308" t="s">
        <v>13</v>
      </c>
      <c r="F308">
        <v>30</v>
      </c>
      <c r="G308">
        <v>1</v>
      </c>
      <c r="H308">
        <v>2</v>
      </c>
      <c r="I308">
        <v>113781</v>
      </c>
      <c r="J308">
        <v>151.55000000000001</v>
      </c>
      <c r="K308" t="s">
        <v>454</v>
      </c>
      <c r="L308" t="s">
        <v>17</v>
      </c>
    </row>
    <row r="309" spans="1:12" x14ac:dyDescent="0.3">
      <c r="A309">
        <v>1199</v>
      </c>
      <c r="B309">
        <v>0</v>
      </c>
      <c r="C309">
        <v>3</v>
      </c>
      <c r="D309" t="s">
        <v>455</v>
      </c>
      <c r="E309" t="s">
        <v>13</v>
      </c>
      <c r="F309">
        <v>0.83</v>
      </c>
      <c r="G309">
        <v>0</v>
      </c>
      <c r="H309">
        <v>1</v>
      </c>
      <c r="I309">
        <v>392091</v>
      </c>
      <c r="J309">
        <v>9.35</v>
      </c>
      <c r="L309" t="s">
        <v>17</v>
      </c>
    </row>
    <row r="310" spans="1:12" x14ac:dyDescent="0.3">
      <c r="A310">
        <v>1200</v>
      </c>
      <c r="B310">
        <v>0</v>
      </c>
      <c r="C310">
        <v>1</v>
      </c>
      <c r="D310" t="s">
        <v>456</v>
      </c>
      <c r="E310" t="s">
        <v>13</v>
      </c>
      <c r="F310">
        <v>55</v>
      </c>
      <c r="G310">
        <v>1</v>
      </c>
      <c r="H310">
        <v>1</v>
      </c>
      <c r="I310">
        <v>12749</v>
      </c>
      <c r="J310">
        <v>93.5</v>
      </c>
      <c r="K310" t="s">
        <v>457</v>
      </c>
      <c r="L310" t="s">
        <v>17</v>
      </c>
    </row>
    <row r="311" spans="1:12" x14ac:dyDescent="0.3">
      <c r="A311">
        <v>1201</v>
      </c>
      <c r="B311">
        <v>1</v>
      </c>
      <c r="C311">
        <v>3</v>
      </c>
      <c r="D311" t="s">
        <v>458</v>
      </c>
      <c r="E311" t="s">
        <v>16</v>
      </c>
      <c r="F311">
        <v>45</v>
      </c>
      <c r="G311">
        <v>1</v>
      </c>
      <c r="H311">
        <v>0</v>
      </c>
      <c r="I311">
        <v>350026</v>
      </c>
      <c r="J311">
        <v>14.1083</v>
      </c>
      <c r="L311" t="s">
        <v>17</v>
      </c>
    </row>
    <row r="312" spans="1:12" x14ac:dyDescent="0.3">
      <c r="A312">
        <v>1202</v>
      </c>
      <c r="B312">
        <v>0</v>
      </c>
      <c r="C312">
        <v>3</v>
      </c>
      <c r="D312" t="s">
        <v>459</v>
      </c>
      <c r="E312" t="s">
        <v>13</v>
      </c>
      <c r="F312">
        <v>18</v>
      </c>
      <c r="G312">
        <v>0</v>
      </c>
      <c r="H312">
        <v>0</v>
      </c>
      <c r="I312">
        <v>315091</v>
      </c>
      <c r="J312">
        <v>8.6624999999999996</v>
      </c>
      <c r="L312" t="s">
        <v>17</v>
      </c>
    </row>
    <row r="313" spans="1:12" x14ac:dyDescent="0.3">
      <c r="A313">
        <v>1203</v>
      </c>
      <c r="B313">
        <v>0</v>
      </c>
      <c r="C313">
        <v>3</v>
      </c>
      <c r="D313" t="s">
        <v>460</v>
      </c>
      <c r="E313" t="s">
        <v>13</v>
      </c>
      <c r="F313">
        <v>22</v>
      </c>
      <c r="G313">
        <v>0</v>
      </c>
      <c r="H313">
        <v>0</v>
      </c>
      <c r="I313">
        <v>2658</v>
      </c>
      <c r="J313">
        <v>7.2249999999999996</v>
      </c>
      <c r="L313" t="s">
        <v>25</v>
      </c>
    </row>
    <row r="314" spans="1:12" x14ac:dyDescent="0.3">
      <c r="A314">
        <v>1204</v>
      </c>
      <c r="B314">
        <v>0</v>
      </c>
      <c r="C314">
        <v>3</v>
      </c>
      <c r="D314" t="s">
        <v>461</v>
      </c>
      <c r="E314" t="s">
        <v>13</v>
      </c>
      <c r="G314">
        <v>0</v>
      </c>
      <c r="H314">
        <v>0</v>
      </c>
      <c r="I314" t="s">
        <v>462</v>
      </c>
      <c r="J314">
        <v>7.5750000000000002</v>
      </c>
      <c r="L314" t="s">
        <v>17</v>
      </c>
    </row>
    <row r="315" spans="1:12" x14ac:dyDescent="0.3">
      <c r="A315">
        <v>1205</v>
      </c>
      <c r="B315">
        <v>1</v>
      </c>
      <c r="C315">
        <v>3</v>
      </c>
      <c r="D315" t="s">
        <v>463</v>
      </c>
      <c r="E315" t="s">
        <v>16</v>
      </c>
      <c r="F315">
        <v>37</v>
      </c>
      <c r="G315">
        <v>0</v>
      </c>
      <c r="H315">
        <v>0</v>
      </c>
      <c r="I315">
        <v>368364</v>
      </c>
      <c r="J315">
        <v>7.75</v>
      </c>
      <c r="L315" t="s">
        <v>14</v>
      </c>
    </row>
    <row r="316" spans="1:12" x14ac:dyDescent="0.3">
      <c r="A316">
        <v>1206</v>
      </c>
      <c r="B316">
        <v>1</v>
      </c>
      <c r="C316">
        <v>1</v>
      </c>
      <c r="D316" t="s">
        <v>464</v>
      </c>
      <c r="E316" t="s">
        <v>16</v>
      </c>
      <c r="F316">
        <v>55</v>
      </c>
      <c r="G316">
        <v>0</v>
      </c>
      <c r="H316">
        <v>0</v>
      </c>
      <c r="I316" t="s">
        <v>465</v>
      </c>
      <c r="J316">
        <v>135.63329999999999</v>
      </c>
      <c r="K316" t="s">
        <v>466</v>
      </c>
      <c r="L316" t="s">
        <v>25</v>
      </c>
    </row>
    <row r="317" spans="1:12" x14ac:dyDescent="0.3">
      <c r="A317">
        <v>1207</v>
      </c>
      <c r="B317">
        <v>1</v>
      </c>
      <c r="C317">
        <v>3</v>
      </c>
      <c r="D317" t="s">
        <v>467</v>
      </c>
      <c r="E317" t="s">
        <v>16</v>
      </c>
      <c r="F317">
        <v>17</v>
      </c>
      <c r="G317">
        <v>0</v>
      </c>
      <c r="H317">
        <v>0</v>
      </c>
      <c r="I317" t="s">
        <v>468</v>
      </c>
      <c r="J317">
        <v>7.7332999999999998</v>
      </c>
      <c r="L317" t="s">
        <v>14</v>
      </c>
    </row>
    <row r="318" spans="1:12" x14ac:dyDescent="0.3">
      <c r="A318">
        <v>1208</v>
      </c>
      <c r="B318">
        <v>0</v>
      </c>
      <c r="C318">
        <v>1</v>
      </c>
      <c r="D318" t="s">
        <v>469</v>
      </c>
      <c r="E318" t="s">
        <v>13</v>
      </c>
      <c r="F318">
        <v>57</v>
      </c>
      <c r="G318">
        <v>1</v>
      </c>
      <c r="H318">
        <v>0</v>
      </c>
      <c r="I318" t="s">
        <v>470</v>
      </c>
      <c r="J318">
        <v>146.52080000000001</v>
      </c>
      <c r="K318" t="s">
        <v>471</v>
      </c>
      <c r="L318" t="s">
        <v>25</v>
      </c>
    </row>
    <row r="319" spans="1:12" x14ac:dyDescent="0.3">
      <c r="A319">
        <v>1209</v>
      </c>
      <c r="B319">
        <v>0</v>
      </c>
      <c r="C319">
        <v>2</v>
      </c>
      <c r="D319" t="s">
        <v>472</v>
      </c>
      <c r="E319" t="s">
        <v>13</v>
      </c>
      <c r="F319">
        <v>19</v>
      </c>
      <c r="G319">
        <v>0</v>
      </c>
      <c r="H319">
        <v>0</v>
      </c>
      <c r="I319">
        <v>28004</v>
      </c>
      <c r="J319">
        <v>10.5</v>
      </c>
      <c r="L319" t="s">
        <v>17</v>
      </c>
    </row>
    <row r="320" spans="1:12" x14ac:dyDescent="0.3">
      <c r="A320">
        <v>1210</v>
      </c>
      <c r="B320">
        <v>0</v>
      </c>
      <c r="C320">
        <v>3</v>
      </c>
      <c r="D320" t="s">
        <v>473</v>
      </c>
      <c r="E320" t="s">
        <v>13</v>
      </c>
      <c r="F320">
        <v>27</v>
      </c>
      <c r="G320">
        <v>0</v>
      </c>
      <c r="H320">
        <v>0</v>
      </c>
      <c r="I320">
        <v>350408</v>
      </c>
      <c r="J320">
        <v>7.8541999999999996</v>
      </c>
      <c r="L320" t="s">
        <v>17</v>
      </c>
    </row>
    <row r="321" spans="1:12" x14ac:dyDescent="0.3">
      <c r="A321">
        <v>1211</v>
      </c>
      <c r="B321">
        <v>0</v>
      </c>
      <c r="C321">
        <v>2</v>
      </c>
      <c r="D321" t="s">
        <v>474</v>
      </c>
      <c r="E321" t="s">
        <v>13</v>
      </c>
      <c r="F321">
        <v>22</v>
      </c>
      <c r="G321">
        <v>2</v>
      </c>
      <c r="H321">
        <v>0</v>
      </c>
      <c r="I321" t="s">
        <v>65</v>
      </c>
      <c r="J321">
        <v>31.5</v>
      </c>
      <c r="L321" t="s">
        <v>17</v>
      </c>
    </row>
    <row r="322" spans="1:12" x14ac:dyDescent="0.3">
      <c r="A322">
        <v>1212</v>
      </c>
      <c r="B322">
        <v>0</v>
      </c>
      <c r="C322">
        <v>3</v>
      </c>
      <c r="D322" t="s">
        <v>475</v>
      </c>
      <c r="E322" t="s">
        <v>13</v>
      </c>
      <c r="F322">
        <v>26</v>
      </c>
      <c r="G322">
        <v>0</v>
      </c>
      <c r="H322">
        <v>0</v>
      </c>
      <c r="I322">
        <v>347075</v>
      </c>
      <c r="J322">
        <v>7.7750000000000004</v>
      </c>
      <c r="L322" t="s">
        <v>17</v>
      </c>
    </row>
    <row r="323" spans="1:12" x14ac:dyDescent="0.3">
      <c r="A323">
        <v>1213</v>
      </c>
      <c r="B323">
        <v>0</v>
      </c>
      <c r="C323">
        <v>3</v>
      </c>
      <c r="D323" t="s">
        <v>476</v>
      </c>
      <c r="E323" t="s">
        <v>13</v>
      </c>
      <c r="F323">
        <v>25</v>
      </c>
      <c r="G323">
        <v>0</v>
      </c>
      <c r="H323">
        <v>0</v>
      </c>
      <c r="I323">
        <v>2654</v>
      </c>
      <c r="J323">
        <v>7.2291999999999996</v>
      </c>
      <c r="K323" t="s">
        <v>477</v>
      </c>
      <c r="L323" t="s">
        <v>25</v>
      </c>
    </row>
    <row r="324" spans="1:12" x14ac:dyDescent="0.3">
      <c r="A324">
        <v>1214</v>
      </c>
      <c r="B324">
        <v>0</v>
      </c>
      <c r="C324">
        <v>2</v>
      </c>
      <c r="D324" t="s">
        <v>478</v>
      </c>
      <c r="E324" t="s">
        <v>13</v>
      </c>
      <c r="F324">
        <v>26</v>
      </c>
      <c r="G324">
        <v>0</v>
      </c>
      <c r="H324">
        <v>0</v>
      </c>
      <c r="I324">
        <v>244368</v>
      </c>
      <c r="J324">
        <v>13</v>
      </c>
      <c r="K324" t="s">
        <v>479</v>
      </c>
      <c r="L324" t="s">
        <v>17</v>
      </c>
    </row>
    <row r="325" spans="1:12" x14ac:dyDescent="0.3">
      <c r="A325">
        <v>1215</v>
      </c>
      <c r="B325">
        <v>0</v>
      </c>
      <c r="C325">
        <v>1</v>
      </c>
      <c r="D325" t="s">
        <v>480</v>
      </c>
      <c r="E325" t="s">
        <v>13</v>
      </c>
      <c r="F325">
        <v>33</v>
      </c>
      <c r="G325">
        <v>0</v>
      </c>
      <c r="H325">
        <v>0</v>
      </c>
      <c r="I325">
        <v>113790</v>
      </c>
      <c r="J325">
        <v>26.55</v>
      </c>
      <c r="L325" t="s">
        <v>17</v>
      </c>
    </row>
    <row r="326" spans="1:12" x14ac:dyDescent="0.3">
      <c r="A326">
        <v>1216</v>
      </c>
      <c r="B326">
        <v>1</v>
      </c>
      <c r="C326">
        <v>1</v>
      </c>
      <c r="D326" t="s">
        <v>481</v>
      </c>
      <c r="E326" t="s">
        <v>16</v>
      </c>
      <c r="F326">
        <v>39</v>
      </c>
      <c r="G326">
        <v>0</v>
      </c>
      <c r="H326">
        <v>0</v>
      </c>
      <c r="I326">
        <v>24160</v>
      </c>
      <c r="J326">
        <v>211.33750000000001</v>
      </c>
      <c r="L326" t="s">
        <v>17</v>
      </c>
    </row>
    <row r="327" spans="1:12" x14ac:dyDescent="0.3">
      <c r="A327">
        <v>1217</v>
      </c>
      <c r="B327">
        <v>0</v>
      </c>
      <c r="C327">
        <v>3</v>
      </c>
      <c r="D327" t="s">
        <v>482</v>
      </c>
      <c r="E327" t="s">
        <v>13</v>
      </c>
      <c r="F327">
        <v>23</v>
      </c>
      <c r="G327">
        <v>0</v>
      </c>
      <c r="H327">
        <v>0</v>
      </c>
      <c r="I327" t="s">
        <v>483</v>
      </c>
      <c r="J327">
        <v>7.05</v>
      </c>
      <c r="L327" t="s">
        <v>17</v>
      </c>
    </row>
    <row r="328" spans="1:12" x14ac:dyDescent="0.3">
      <c r="A328">
        <v>1218</v>
      </c>
      <c r="B328">
        <v>1</v>
      </c>
      <c r="C328">
        <v>2</v>
      </c>
      <c r="D328" t="s">
        <v>484</v>
      </c>
      <c r="E328" t="s">
        <v>16</v>
      </c>
      <c r="F328">
        <v>12</v>
      </c>
      <c r="G328">
        <v>2</v>
      </c>
      <c r="H328">
        <v>1</v>
      </c>
      <c r="I328">
        <v>230136</v>
      </c>
      <c r="J328">
        <v>39</v>
      </c>
      <c r="K328" t="s">
        <v>272</v>
      </c>
      <c r="L328" t="s">
        <v>17</v>
      </c>
    </row>
    <row r="329" spans="1:12" x14ac:dyDescent="0.3">
      <c r="A329">
        <v>1219</v>
      </c>
      <c r="B329">
        <v>0</v>
      </c>
      <c r="C329">
        <v>1</v>
      </c>
      <c r="D329" t="s">
        <v>485</v>
      </c>
      <c r="E329" t="s">
        <v>13</v>
      </c>
      <c r="F329">
        <v>46</v>
      </c>
      <c r="G329">
        <v>0</v>
      </c>
      <c r="H329">
        <v>0</v>
      </c>
      <c r="I329" t="s">
        <v>486</v>
      </c>
      <c r="J329">
        <v>79.2</v>
      </c>
      <c r="L329" t="s">
        <v>25</v>
      </c>
    </row>
    <row r="330" spans="1:12" x14ac:dyDescent="0.3">
      <c r="A330">
        <v>1220</v>
      </c>
      <c r="B330">
        <v>0</v>
      </c>
      <c r="C330">
        <v>2</v>
      </c>
      <c r="D330" t="s">
        <v>487</v>
      </c>
      <c r="E330" t="s">
        <v>13</v>
      </c>
      <c r="F330">
        <v>29</v>
      </c>
      <c r="G330">
        <v>1</v>
      </c>
      <c r="H330">
        <v>0</v>
      </c>
      <c r="I330">
        <v>2003</v>
      </c>
      <c r="J330">
        <v>26</v>
      </c>
      <c r="L330" t="s">
        <v>17</v>
      </c>
    </row>
    <row r="331" spans="1:12" x14ac:dyDescent="0.3">
      <c r="A331">
        <v>1221</v>
      </c>
      <c r="B331">
        <v>0</v>
      </c>
      <c r="C331">
        <v>2</v>
      </c>
      <c r="D331" t="s">
        <v>488</v>
      </c>
      <c r="E331" t="s">
        <v>13</v>
      </c>
      <c r="F331">
        <v>21</v>
      </c>
      <c r="G331">
        <v>0</v>
      </c>
      <c r="H331">
        <v>0</v>
      </c>
      <c r="I331">
        <v>236854</v>
      </c>
      <c r="J331">
        <v>13</v>
      </c>
      <c r="L331" t="s">
        <v>17</v>
      </c>
    </row>
    <row r="332" spans="1:12" x14ac:dyDescent="0.3">
      <c r="A332">
        <v>1222</v>
      </c>
      <c r="B332">
        <v>1</v>
      </c>
      <c r="C332">
        <v>2</v>
      </c>
      <c r="D332" t="s">
        <v>489</v>
      </c>
      <c r="E332" t="s">
        <v>16</v>
      </c>
      <c r="F332">
        <v>48</v>
      </c>
      <c r="G332">
        <v>0</v>
      </c>
      <c r="H332">
        <v>2</v>
      </c>
      <c r="I332" t="s">
        <v>269</v>
      </c>
      <c r="J332">
        <v>36.75</v>
      </c>
      <c r="L332" t="s">
        <v>17</v>
      </c>
    </row>
    <row r="333" spans="1:12" x14ac:dyDescent="0.3">
      <c r="A333">
        <v>1223</v>
      </c>
      <c r="B333">
        <v>0</v>
      </c>
      <c r="C333">
        <v>1</v>
      </c>
      <c r="D333" t="s">
        <v>490</v>
      </c>
      <c r="E333" t="s">
        <v>13</v>
      </c>
      <c r="F333">
        <v>39</v>
      </c>
      <c r="G333">
        <v>0</v>
      </c>
      <c r="H333">
        <v>0</v>
      </c>
      <c r="I333" t="s">
        <v>491</v>
      </c>
      <c r="J333">
        <v>29.7</v>
      </c>
      <c r="K333" t="s">
        <v>492</v>
      </c>
      <c r="L333" t="s">
        <v>25</v>
      </c>
    </row>
    <row r="334" spans="1:12" x14ac:dyDescent="0.3">
      <c r="A334">
        <v>1224</v>
      </c>
      <c r="B334">
        <v>0</v>
      </c>
      <c r="C334">
        <v>3</v>
      </c>
      <c r="D334" t="s">
        <v>493</v>
      </c>
      <c r="E334" t="s">
        <v>13</v>
      </c>
      <c r="G334">
        <v>0</v>
      </c>
      <c r="H334">
        <v>0</v>
      </c>
      <c r="I334">
        <v>2684</v>
      </c>
      <c r="J334">
        <v>7.2249999999999996</v>
      </c>
      <c r="L334" t="s">
        <v>25</v>
      </c>
    </row>
    <row r="335" spans="1:12" x14ac:dyDescent="0.3">
      <c r="A335">
        <v>1225</v>
      </c>
      <c r="B335">
        <v>1</v>
      </c>
      <c r="C335">
        <v>3</v>
      </c>
      <c r="D335" t="s">
        <v>494</v>
      </c>
      <c r="E335" t="s">
        <v>16</v>
      </c>
      <c r="F335">
        <v>19</v>
      </c>
      <c r="G335">
        <v>1</v>
      </c>
      <c r="H335">
        <v>1</v>
      </c>
      <c r="I335">
        <v>2653</v>
      </c>
      <c r="J335">
        <v>15.7417</v>
      </c>
      <c r="L335" t="s">
        <v>25</v>
      </c>
    </row>
    <row r="336" spans="1:12" x14ac:dyDescent="0.3">
      <c r="A336">
        <v>1226</v>
      </c>
      <c r="B336">
        <v>0</v>
      </c>
      <c r="C336">
        <v>3</v>
      </c>
      <c r="D336" t="s">
        <v>495</v>
      </c>
      <c r="E336" t="s">
        <v>13</v>
      </c>
      <c r="F336">
        <v>27</v>
      </c>
      <c r="G336">
        <v>0</v>
      </c>
      <c r="H336">
        <v>0</v>
      </c>
      <c r="I336">
        <v>349229</v>
      </c>
      <c r="J336">
        <v>7.8958000000000004</v>
      </c>
      <c r="L336" t="s">
        <v>17</v>
      </c>
    </row>
    <row r="337" spans="1:12" x14ac:dyDescent="0.3">
      <c r="A337">
        <v>1227</v>
      </c>
      <c r="B337">
        <v>0</v>
      </c>
      <c r="C337">
        <v>1</v>
      </c>
      <c r="D337" t="s">
        <v>496</v>
      </c>
      <c r="E337" t="s">
        <v>13</v>
      </c>
      <c r="F337">
        <v>30</v>
      </c>
      <c r="G337">
        <v>0</v>
      </c>
      <c r="H337">
        <v>0</v>
      </c>
      <c r="I337">
        <v>110469</v>
      </c>
      <c r="J337">
        <v>26</v>
      </c>
      <c r="K337" t="s">
        <v>497</v>
      </c>
      <c r="L337" t="s">
        <v>17</v>
      </c>
    </row>
    <row r="338" spans="1:12" x14ac:dyDescent="0.3">
      <c r="A338">
        <v>1228</v>
      </c>
      <c r="B338">
        <v>0</v>
      </c>
      <c r="C338">
        <v>2</v>
      </c>
      <c r="D338" t="s">
        <v>498</v>
      </c>
      <c r="E338" t="s">
        <v>13</v>
      </c>
      <c r="F338">
        <v>32</v>
      </c>
      <c r="G338">
        <v>0</v>
      </c>
      <c r="H338">
        <v>0</v>
      </c>
      <c r="I338">
        <v>244360</v>
      </c>
      <c r="J338">
        <v>13</v>
      </c>
      <c r="L338" t="s">
        <v>17</v>
      </c>
    </row>
    <row r="339" spans="1:12" x14ac:dyDescent="0.3">
      <c r="A339">
        <v>1229</v>
      </c>
      <c r="B339">
        <v>0</v>
      </c>
      <c r="C339">
        <v>3</v>
      </c>
      <c r="D339" t="s">
        <v>499</v>
      </c>
      <c r="E339" t="s">
        <v>13</v>
      </c>
      <c r="F339">
        <v>39</v>
      </c>
      <c r="G339">
        <v>0</v>
      </c>
      <c r="H339">
        <v>2</v>
      </c>
      <c r="I339">
        <v>2675</v>
      </c>
      <c r="J339">
        <v>7.2291999999999996</v>
      </c>
      <c r="L339" t="s">
        <v>25</v>
      </c>
    </row>
    <row r="340" spans="1:12" x14ac:dyDescent="0.3">
      <c r="A340">
        <v>1230</v>
      </c>
      <c r="B340">
        <v>0</v>
      </c>
      <c r="C340">
        <v>2</v>
      </c>
      <c r="D340" t="s">
        <v>500</v>
      </c>
      <c r="E340" t="s">
        <v>13</v>
      </c>
      <c r="F340">
        <v>25</v>
      </c>
      <c r="G340">
        <v>0</v>
      </c>
      <c r="H340">
        <v>0</v>
      </c>
      <c r="I340" t="s">
        <v>65</v>
      </c>
      <c r="J340">
        <v>31.5</v>
      </c>
      <c r="L340" t="s">
        <v>17</v>
      </c>
    </row>
    <row r="341" spans="1:12" x14ac:dyDescent="0.3">
      <c r="A341">
        <v>1231</v>
      </c>
      <c r="B341">
        <v>0</v>
      </c>
      <c r="C341">
        <v>3</v>
      </c>
      <c r="D341" t="s">
        <v>501</v>
      </c>
      <c r="E341" t="s">
        <v>13</v>
      </c>
      <c r="G341">
        <v>0</v>
      </c>
      <c r="H341">
        <v>0</v>
      </c>
      <c r="I341">
        <v>2622</v>
      </c>
      <c r="J341">
        <v>7.2291999999999996</v>
      </c>
      <c r="L341" t="s">
        <v>25</v>
      </c>
    </row>
    <row r="342" spans="1:12" x14ac:dyDescent="0.3">
      <c r="A342">
        <v>1232</v>
      </c>
      <c r="B342">
        <v>0</v>
      </c>
      <c r="C342">
        <v>2</v>
      </c>
      <c r="D342" t="s">
        <v>502</v>
      </c>
      <c r="E342" t="s">
        <v>13</v>
      </c>
      <c r="F342">
        <v>18</v>
      </c>
      <c r="G342">
        <v>0</v>
      </c>
      <c r="H342">
        <v>0</v>
      </c>
      <c r="I342" t="s">
        <v>503</v>
      </c>
      <c r="J342">
        <v>10.5</v>
      </c>
      <c r="L342" t="s">
        <v>17</v>
      </c>
    </row>
    <row r="343" spans="1:12" x14ac:dyDescent="0.3">
      <c r="A343">
        <v>1233</v>
      </c>
      <c r="B343">
        <v>0</v>
      </c>
      <c r="C343">
        <v>3</v>
      </c>
      <c r="D343" t="s">
        <v>504</v>
      </c>
      <c r="E343" t="s">
        <v>13</v>
      </c>
      <c r="F343">
        <v>32</v>
      </c>
      <c r="G343">
        <v>0</v>
      </c>
      <c r="H343">
        <v>0</v>
      </c>
      <c r="I343">
        <v>350403</v>
      </c>
      <c r="J343">
        <v>7.5792000000000002</v>
      </c>
      <c r="L343" t="s">
        <v>17</v>
      </c>
    </row>
    <row r="344" spans="1:12" x14ac:dyDescent="0.3">
      <c r="A344">
        <v>1234</v>
      </c>
      <c r="B344">
        <v>0</v>
      </c>
      <c r="C344">
        <v>3</v>
      </c>
      <c r="D344" t="s">
        <v>505</v>
      </c>
      <c r="E344" t="s">
        <v>13</v>
      </c>
      <c r="G344">
        <v>1</v>
      </c>
      <c r="H344">
        <v>9</v>
      </c>
      <c r="I344" t="s">
        <v>291</v>
      </c>
      <c r="J344">
        <v>69.55</v>
      </c>
      <c r="L344" t="s">
        <v>17</v>
      </c>
    </row>
    <row r="345" spans="1:12" x14ac:dyDescent="0.3">
      <c r="A345">
        <v>1235</v>
      </c>
      <c r="B345">
        <v>1</v>
      </c>
      <c r="C345">
        <v>1</v>
      </c>
      <c r="D345" t="s">
        <v>506</v>
      </c>
      <c r="E345" t="s">
        <v>16</v>
      </c>
      <c r="F345">
        <v>58</v>
      </c>
      <c r="G345">
        <v>0</v>
      </c>
      <c r="H345">
        <v>1</v>
      </c>
      <c r="I345" t="s">
        <v>507</v>
      </c>
      <c r="J345">
        <v>512.32920000000001</v>
      </c>
      <c r="K345" t="s">
        <v>508</v>
      </c>
      <c r="L345" t="s">
        <v>25</v>
      </c>
    </row>
    <row r="346" spans="1:12" x14ac:dyDescent="0.3">
      <c r="A346">
        <v>1236</v>
      </c>
      <c r="B346">
        <v>0</v>
      </c>
      <c r="C346">
        <v>3</v>
      </c>
      <c r="D346" t="s">
        <v>509</v>
      </c>
      <c r="E346" t="s">
        <v>13</v>
      </c>
      <c r="G346">
        <v>1</v>
      </c>
      <c r="H346">
        <v>1</v>
      </c>
      <c r="I346" t="s">
        <v>296</v>
      </c>
      <c r="J346">
        <v>14.5</v>
      </c>
      <c r="L346" t="s">
        <v>17</v>
      </c>
    </row>
    <row r="347" spans="1:12" x14ac:dyDescent="0.3">
      <c r="A347">
        <v>1237</v>
      </c>
      <c r="B347">
        <v>1</v>
      </c>
      <c r="C347">
        <v>3</v>
      </c>
      <c r="D347" t="s">
        <v>510</v>
      </c>
      <c r="E347" t="s">
        <v>16</v>
      </c>
      <c r="F347">
        <v>16</v>
      </c>
      <c r="G347">
        <v>0</v>
      </c>
      <c r="H347">
        <v>0</v>
      </c>
      <c r="I347">
        <v>348125</v>
      </c>
      <c r="J347">
        <v>7.65</v>
      </c>
      <c r="L347" t="s">
        <v>17</v>
      </c>
    </row>
    <row r="348" spans="1:12" x14ac:dyDescent="0.3">
      <c r="A348">
        <v>1238</v>
      </c>
      <c r="B348">
        <v>0</v>
      </c>
      <c r="C348">
        <v>2</v>
      </c>
      <c r="D348" t="s">
        <v>511</v>
      </c>
      <c r="E348" t="s">
        <v>13</v>
      </c>
      <c r="F348">
        <v>26</v>
      </c>
      <c r="G348">
        <v>0</v>
      </c>
      <c r="H348">
        <v>0</v>
      </c>
      <c r="I348">
        <v>237670</v>
      </c>
      <c r="J348">
        <v>13</v>
      </c>
      <c r="L348" t="s">
        <v>17</v>
      </c>
    </row>
    <row r="349" spans="1:12" x14ac:dyDescent="0.3">
      <c r="A349">
        <v>1239</v>
      </c>
      <c r="B349">
        <v>1</v>
      </c>
      <c r="C349">
        <v>3</v>
      </c>
      <c r="D349" t="s">
        <v>512</v>
      </c>
      <c r="E349" t="s">
        <v>16</v>
      </c>
      <c r="F349">
        <v>38</v>
      </c>
      <c r="G349">
        <v>0</v>
      </c>
      <c r="H349">
        <v>0</v>
      </c>
      <c r="I349">
        <v>2688</v>
      </c>
      <c r="J349">
        <v>7.2291999999999996</v>
      </c>
      <c r="L349" t="s">
        <v>25</v>
      </c>
    </row>
    <row r="350" spans="1:12" x14ac:dyDescent="0.3">
      <c r="A350">
        <v>1240</v>
      </c>
      <c r="B350">
        <v>0</v>
      </c>
      <c r="C350">
        <v>2</v>
      </c>
      <c r="D350" t="s">
        <v>513</v>
      </c>
      <c r="E350" t="s">
        <v>13</v>
      </c>
      <c r="F350">
        <v>24</v>
      </c>
      <c r="G350">
        <v>0</v>
      </c>
      <c r="H350">
        <v>0</v>
      </c>
      <c r="I350">
        <v>248726</v>
      </c>
      <c r="J350">
        <v>13.5</v>
      </c>
      <c r="L350" t="s">
        <v>17</v>
      </c>
    </row>
    <row r="351" spans="1:12" x14ac:dyDescent="0.3">
      <c r="A351">
        <v>1241</v>
      </c>
      <c r="B351">
        <v>1</v>
      </c>
      <c r="C351">
        <v>2</v>
      </c>
      <c r="D351" t="s">
        <v>514</v>
      </c>
      <c r="E351" t="s">
        <v>16</v>
      </c>
      <c r="F351">
        <v>31</v>
      </c>
      <c r="G351">
        <v>0</v>
      </c>
      <c r="H351">
        <v>0</v>
      </c>
      <c r="I351" t="s">
        <v>515</v>
      </c>
      <c r="J351">
        <v>21</v>
      </c>
      <c r="L351" t="s">
        <v>17</v>
      </c>
    </row>
    <row r="352" spans="1:12" x14ac:dyDescent="0.3">
      <c r="A352">
        <v>1242</v>
      </c>
      <c r="B352">
        <v>1</v>
      </c>
      <c r="C352">
        <v>1</v>
      </c>
      <c r="D352" t="s">
        <v>516</v>
      </c>
      <c r="E352" t="s">
        <v>16</v>
      </c>
      <c r="F352">
        <v>45</v>
      </c>
      <c r="G352">
        <v>0</v>
      </c>
      <c r="H352">
        <v>1</v>
      </c>
      <c r="I352" t="s">
        <v>517</v>
      </c>
      <c r="J352">
        <v>63.3583</v>
      </c>
      <c r="K352" t="s">
        <v>518</v>
      </c>
      <c r="L352" t="s">
        <v>25</v>
      </c>
    </row>
    <row r="353" spans="1:12" x14ac:dyDescent="0.3">
      <c r="A353">
        <v>1243</v>
      </c>
      <c r="B353">
        <v>0</v>
      </c>
      <c r="C353">
        <v>2</v>
      </c>
      <c r="D353" t="s">
        <v>519</v>
      </c>
      <c r="E353" t="s">
        <v>13</v>
      </c>
      <c r="F353">
        <v>25</v>
      </c>
      <c r="G353">
        <v>0</v>
      </c>
      <c r="H353">
        <v>0</v>
      </c>
      <c r="I353" t="s">
        <v>520</v>
      </c>
      <c r="J353">
        <v>10.5</v>
      </c>
      <c r="L353" t="s">
        <v>17</v>
      </c>
    </row>
    <row r="354" spans="1:12" x14ac:dyDescent="0.3">
      <c r="A354">
        <v>1244</v>
      </c>
      <c r="B354">
        <v>0</v>
      </c>
      <c r="C354">
        <v>2</v>
      </c>
      <c r="D354" t="s">
        <v>521</v>
      </c>
      <c r="E354" t="s">
        <v>13</v>
      </c>
      <c r="F354">
        <v>18</v>
      </c>
      <c r="G354">
        <v>0</v>
      </c>
      <c r="H354">
        <v>0</v>
      </c>
      <c r="I354" t="s">
        <v>326</v>
      </c>
      <c r="J354">
        <v>73.5</v>
      </c>
      <c r="L354" t="s">
        <v>17</v>
      </c>
    </row>
    <row r="355" spans="1:12" x14ac:dyDescent="0.3">
      <c r="A355">
        <v>1245</v>
      </c>
      <c r="B355">
        <v>0</v>
      </c>
      <c r="C355">
        <v>2</v>
      </c>
      <c r="D355" t="s">
        <v>522</v>
      </c>
      <c r="E355" t="s">
        <v>13</v>
      </c>
      <c r="F355">
        <v>49</v>
      </c>
      <c r="G355">
        <v>1</v>
      </c>
      <c r="H355">
        <v>2</v>
      </c>
      <c r="I355">
        <v>220845</v>
      </c>
      <c r="J355">
        <v>65</v>
      </c>
      <c r="L355" t="s">
        <v>17</v>
      </c>
    </row>
    <row r="356" spans="1:12" x14ac:dyDescent="0.3">
      <c r="A356">
        <v>1246</v>
      </c>
      <c r="B356">
        <v>1</v>
      </c>
      <c r="C356">
        <v>3</v>
      </c>
      <c r="D356" t="s">
        <v>523</v>
      </c>
      <c r="E356" t="s">
        <v>16</v>
      </c>
      <c r="F356">
        <v>0.17</v>
      </c>
      <c r="G356">
        <v>1</v>
      </c>
      <c r="H356">
        <v>2</v>
      </c>
      <c r="I356" t="s">
        <v>67</v>
      </c>
      <c r="J356">
        <v>20.574999999999999</v>
      </c>
      <c r="L356" t="s">
        <v>17</v>
      </c>
    </row>
    <row r="357" spans="1:12" x14ac:dyDescent="0.3">
      <c r="A357">
        <v>1247</v>
      </c>
      <c r="B357">
        <v>0</v>
      </c>
      <c r="C357">
        <v>1</v>
      </c>
      <c r="D357" t="s">
        <v>524</v>
      </c>
      <c r="E357" t="s">
        <v>13</v>
      </c>
      <c r="F357">
        <v>50</v>
      </c>
      <c r="G357">
        <v>0</v>
      </c>
      <c r="H357">
        <v>0</v>
      </c>
      <c r="I357">
        <v>113044</v>
      </c>
      <c r="J357">
        <v>26</v>
      </c>
      <c r="K357" t="s">
        <v>525</v>
      </c>
      <c r="L357" t="s">
        <v>17</v>
      </c>
    </row>
    <row r="358" spans="1:12" x14ac:dyDescent="0.3">
      <c r="A358">
        <v>1248</v>
      </c>
      <c r="B358">
        <v>1</v>
      </c>
      <c r="C358">
        <v>1</v>
      </c>
      <c r="D358" t="s">
        <v>526</v>
      </c>
      <c r="E358" t="s">
        <v>16</v>
      </c>
      <c r="F358">
        <v>59</v>
      </c>
      <c r="G358">
        <v>2</v>
      </c>
      <c r="H358">
        <v>0</v>
      </c>
      <c r="I358">
        <v>11769</v>
      </c>
      <c r="J358">
        <v>51.479199999999999</v>
      </c>
      <c r="K358" t="s">
        <v>135</v>
      </c>
      <c r="L358" t="s">
        <v>17</v>
      </c>
    </row>
    <row r="359" spans="1:12" x14ac:dyDescent="0.3">
      <c r="A359">
        <v>1249</v>
      </c>
      <c r="B359">
        <v>0</v>
      </c>
      <c r="C359">
        <v>3</v>
      </c>
      <c r="D359" t="s">
        <v>527</v>
      </c>
      <c r="E359" t="s">
        <v>13</v>
      </c>
      <c r="G359">
        <v>0</v>
      </c>
      <c r="H359">
        <v>0</v>
      </c>
      <c r="I359">
        <v>1222</v>
      </c>
      <c r="J359">
        <v>7.8792</v>
      </c>
      <c r="L359" t="s">
        <v>17</v>
      </c>
    </row>
    <row r="360" spans="1:12" x14ac:dyDescent="0.3">
      <c r="A360">
        <v>1250</v>
      </c>
      <c r="B360">
        <v>0</v>
      </c>
      <c r="C360">
        <v>3</v>
      </c>
      <c r="D360" t="s">
        <v>528</v>
      </c>
      <c r="E360" t="s">
        <v>13</v>
      </c>
      <c r="G360">
        <v>0</v>
      </c>
      <c r="H360">
        <v>0</v>
      </c>
      <c r="I360">
        <v>368402</v>
      </c>
      <c r="J360">
        <v>7.75</v>
      </c>
      <c r="L360" t="s">
        <v>14</v>
      </c>
    </row>
    <row r="361" spans="1:12" x14ac:dyDescent="0.3">
      <c r="A361">
        <v>1251</v>
      </c>
      <c r="B361">
        <v>1</v>
      </c>
      <c r="C361">
        <v>3</v>
      </c>
      <c r="D361" t="s">
        <v>529</v>
      </c>
      <c r="E361" t="s">
        <v>16</v>
      </c>
      <c r="F361">
        <v>30</v>
      </c>
      <c r="G361">
        <v>1</v>
      </c>
      <c r="H361">
        <v>0</v>
      </c>
      <c r="I361">
        <v>349910</v>
      </c>
      <c r="J361">
        <v>15.55</v>
      </c>
      <c r="L361" t="s">
        <v>17</v>
      </c>
    </row>
    <row r="362" spans="1:12" x14ac:dyDescent="0.3">
      <c r="A362">
        <v>1252</v>
      </c>
      <c r="B362">
        <v>0</v>
      </c>
      <c r="C362">
        <v>3</v>
      </c>
      <c r="D362" t="s">
        <v>530</v>
      </c>
      <c r="E362" t="s">
        <v>13</v>
      </c>
      <c r="F362">
        <v>14.5</v>
      </c>
      <c r="G362">
        <v>8</v>
      </c>
      <c r="H362">
        <v>2</v>
      </c>
      <c r="I362" t="s">
        <v>291</v>
      </c>
      <c r="J362">
        <v>69.55</v>
      </c>
      <c r="L362" t="s">
        <v>17</v>
      </c>
    </row>
    <row r="363" spans="1:12" x14ac:dyDescent="0.3">
      <c r="A363">
        <v>1253</v>
      </c>
      <c r="B363">
        <v>1</v>
      </c>
      <c r="C363">
        <v>2</v>
      </c>
      <c r="D363" t="s">
        <v>531</v>
      </c>
      <c r="E363" t="s">
        <v>16</v>
      </c>
      <c r="F363">
        <v>24</v>
      </c>
      <c r="G363">
        <v>1</v>
      </c>
      <c r="H363">
        <v>1</v>
      </c>
      <c r="I363" t="s">
        <v>532</v>
      </c>
      <c r="J363">
        <v>37.004199999999997</v>
      </c>
      <c r="L363" t="s">
        <v>25</v>
      </c>
    </row>
    <row r="364" spans="1:12" x14ac:dyDescent="0.3">
      <c r="A364">
        <v>1254</v>
      </c>
      <c r="B364">
        <v>1</v>
      </c>
      <c r="C364">
        <v>2</v>
      </c>
      <c r="D364" t="s">
        <v>533</v>
      </c>
      <c r="E364" t="s">
        <v>16</v>
      </c>
      <c r="F364">
        <v>31</v>
      </c>
      <c r="G364">
        <v>0</v>
      </c>
      <c r="H364">
        <v>0</v>
      </c>
      <c r="I364" t="s">
        <v>415</v>
      </c>
      <c r="J364">
        <v>21</v>
      </c>
      <c r="L364" t="s">
        <v>17</v>
      </c>
    </row>
    <row r="365" spans="1:12" x14ac:dyDescent="0.3">
      <c r="A365">
        <v>1255</v>
      </c>
      <c r="B365">
        <v>0</v>
      </c>
      <c r="C365">
        <v>3</v>
      </c>
      <c r="D365" t="s">
        <v>534</v>
      </c>
      <c r="E365" t="s">
        <v>13</v>
      </c>
      <c r="F365">
        <v>27</v>
      </c>
      <c r="G365">
        <v>0</v>
      </c>
      <c r="H365">
        <v>0</v>
      </c>
      <c r="I365">
        <v>315083</v>
      </c>
      <c r="J365">
        <v>8.6624999999999996</v>
      </c>
      <c r="L365" t="s">
        <v>17</v>
      </c>
    </row>
    <row r="366" spans="1:12" x14ac:dyDescent="0.3">
      <c r="A366">
        <v>1256</v>
      </c>
      <c r="B366">
        <v>1</v>
      </c>
      <c r="C366">
        <v>1</v>
      </c>
      <c r="D366" t="s">
        <v>535</v>
      </c>
      <c r="E366" t="s">
        <v>16</v>
      </c>
      <c r="F366">
        <v>25</v>
      </c>
      <c r="G366">
        <v>1</v>
      </c>
      <c r="H366">
        <v>0</v>
      </c>
      <c r="I366">
        <v>11765</v>
      </c>
      <c r="J366">
        <v>55.441699999999997</v>
      </c>
      <c r="K366" t="s">
        <v>536</v>
      </c>
      <c r="L366" t="s">
        <v>25</v>
      </c>
    </row>
    <row r="367" spans="1:12" x14ac:dyDescent="0.3">
      <c r="A367">
        <v>1257</v>
      </c>
      <c r="B367">
        <v>1</v>
      </c>
      <c r="C367">
        <v>3</v>
      </c>
      <c r="D367" t="s">
        <v>537</v>
      </c>
      <c r="E367" t="s">
        <v>16</v>
      </c>
      <c r="G367">
        <v>1</v>
      </c>
      <c r="H367">
        <v>9</v>
      </c>
      <c r="I367" t="s">
        <v>291</v>
      </c>
      <c r="J367">
        <v>69.55</v>
      </c>
      <c r="L367" t="s">
        <v>17</v>
      </c>
    </row>
    <row r="368" spans="1:12" x14ac:dyDescent="0.3">
      <c r="A368">
        <v>1258</v>
      </c>
      <c r="B368">
        <v>0</v>
      </c>
      <c r="C368">
        <v>3</v>
      </c>
      <c r="D368" t="s">
        <v>538</v>
      </c>
      <c r="E368" t="s">
        <v>13</v>
      </c>
      <c r="G368">
        <v>1</v>
      </c>
      <c r="H368">
        <v>0</v>
      </c>
      <c r="I368">
        <v>2689</v>
      </c>
      <c r="J368">
        <v>14.458299999999999</v>
      </c>
      <c r="L368" t="s">
        <v>25</v>
      </c>
    </row>
    <row r="369" spans="1:12" x14ac:dyDescent="0.3">
      <c r="A369">
        <v>1259</v>
      </c>
      <c r="B369">
        <v>1</v>
      </c>
      <c r="C369">
        <v>3</v>
      </c>
      <c r="D369" t="s">
        <v>539</v>
      </c>
      <c r="E369" t="s">
        <v>16</v>
      </c>
      <c r="F369">
        <v>22</v>
      </c>
      <c r="G369">
        <v>0</v>
      </c>
      <c r="H369">
        <v>0</v>
      </c>
      <c r="I369">
        <v>3101295</v>
      </c>
      <c r="J369">
        <v>39.6875</v>
      </c>
      <c r="L369" t="s">
        <v>17</v>
      </c>
    </row>
    <row r="370" spans="1:12" x14ac:dyDescent="0.3">
      <c r="A370">
        <v>1260</v>
      </c>
      <c r="B370">
        <v>1</v>
      </c>
      <c r="C370">
        <v>1</v>
      </c>
      <c r="D370" t="s">
        <v>540</v>
      </c>
      <c r="E370" t="s">
        <v>16</v>
      </c>
      <c r="F370">
        <v>45</v>
      </c>
      <c r="G370">
        <v>0</v>
      </c>
      <c r="H370">
        <v>1</v>
      </c>
      <c r="I370">
        <v>112378</v>
      </c>
      <c r="J370">
        <v>59.4</v>
      </c>
      <c r="L370" t="s">
        <v>25</v>
      </c>
    </row>
    <row r="371" spans="1:12" x14ac:dyDescent="0.3">
      <c r="A371">
        <v>1261</v>
      </c>
      <c r="B371">
        <v>0</v>
      </c>
      <c r="C371">
        <v>2</v>
      </c>
      <c r="D371" t="s">
        <v>541</v>
      </c>
      <c r="E371" t="s">
        <v>13</v>
      </c>
      <c r="F371">
        <v>29</v>
      </c>
      <c r="G371">
        <v>0</v>
      </c>
      <c r="H371">
        <v>0</v>
      </c>
      <c r="I371" t="s">
        <v>542</v>
      </c>
      <c r="J371">
        <v>13.8583</v>
      </c>
      <c r="L371" t="s">
        <v>25</v>
      </c>
    </row>
    <row r="372" spans="1:12" x14ac:dyDescent="0.3">
      <c r="A372">
        <v>1262</v>
      </c>
      <c r="B372">
        <v>0</v>
      </c>
      <c r="C372">
        <v>2</v>
      </c>
      <c r="D372" t="s">
        <v>543</v>
      </c>
      <c r="E372" t="s">
        <v>13</v>
      </c>
      <c r="F372">
        <v>21</v>
      </c>
      <c r="G372">
        <v>1</v>
      </c>
      <c r="H372">
        <v>0</v>
      </c>
      <c r="I372">
        <v>28133</v>
      </c>
      <c r="J372">
        <v>11.5</v>
      </c>
      <c r="L372" t="s">
        <v>17</v>
      </c>
    </row>
    <row r="373" spans="1:12" x14ac:dyDescent="0.3">
      <c r="A373">
        <v>1263</v>
      </c>
      <c r="B373">
        <v>1</v>
      </c>
      <c r="C373">
        <v>1</v>
      </c>
      <c r="D373" t="s">
        <v>544</v>
      </c>
      <c r="E373" t="s">
        <v>16</v>
      </c>
      <c r="F373">
        <v>31</v>
      </c>
      <c r="G373">
        <v>0</v>
      </c>
      <c r="H373">
        <v>0</v>
      </c>
      <c r="I373">
        <v>16966</v>
      </c>
      <c r="J373">
        <v>134.5</v>
      </c>
      <c r="K373" t="s">
        <v>545</v>
      </c>
      <c r="L373" t="s">
        <v>25</v>
      </c>
    </row>
    <row r="374" spans="1:12" x14ac:dyDescent="0.3">
      <c r="A374">
        <v>1264</v>
      </c>
      <c r="B374">
        <v>0</v>
      </c>
      <c r="C374">
        <v>1</v>
      </c>
      <c r="D374" t="s">
        <v>546</v>
      </c>
      <c r="E374" t="s">
        <v>13</v>
      </c>
      <c r="F374">
        <v>49</v>
      </c>
      <c r="G374">
        <v>0</v>
      </c>
      <c r="H374">
        <v>0</v>
      </c>
      <c r="I374">
        <v>112058</v>
      </c>
      <c r="J374">
        <v>0</v>
      </c>
      <c r="K374" t="s">
        <v>547</v>
      </c>
      <c r="L374" t="s">
        <v>17</v>
      </c>
    </row>
    <row r="375" spans="1:12" x14ac:dyDescent="0.3">
      <c r="A375">
        <v>1265</v>
      </c>
      <c r="B375">
        <v>0</v>
      </c>
      <c r="C375">
        <v>2</v>
      </c>
      <c r="D375" t="s">
        <v>548</v>
      </c>
      <c r="E375" t="s">
        <v>13</v>
      </c>
      <c r="F375">
        <v>44</v>
      </c>
      <c r="G375">
        <v>0</v>
      </c>
      <c r="H375">
        <v>0</v>
      </c>
      <c r="I375">
        <v>248746</v>
      </c>
      <c r="J375">
        <v>13</v>
      </c>
      <c r="L375" t="s">
        <v>17</v>
      </c>
    </row>
    <row r="376" spans="1:12" x14ac:dyDescent="0.3">
      <c r="A376">
        <v>1266</v>
      </c>
      <c r="B376">
        <v>1</v>
      </c>
      <c r="C376">
        <v>1</v>
      </c>
      <c r="D376" t="s">
        <v>549</v>
      </c>
      <c r="E376" t="s">
        <v>16</v>
      </c>
      <c r="F376">
        <v>54</v>
      </c>
      <c r="G376">
        <v>1</v>
      </c>
      <c r="H376">
        <v>1</v>
      </c>
      <c r="I376">
        <v>33638</v>
      </c>
      <c r="J376">
        <v>81.8583</v>
      </c>
      <c r="K376" t="s">
        <v>437</v>
      </c>
      <c r="L376" t="s">
        <v>17</v>
      </c>
    </row>
    <row r="377" spans="1:12" x14ac:dyDescent="0.3">
      <c r="A377">
        <v>1267</v>
      </c>
      <c r="B377">
        <v>1</v>
      </c>
      <c r="C377">
        <v>1</v>
      </c>
      <c r="D377" t="s">
        <v>550</v>
      </c>
      <c r="E377" t="s">
        <v>16</v>
      </c>
      <c r="F377">
        <v>45</v>
      </c>
      <c r="G377">
        <v>0</v>
      </c>
      <c r="H377">
        <v>0</v>
      </c>
      <c r="I377" t="s">
        <v>52</v>
      </c>
      <c r="J377">
        <v>262.375</v>
      </c>
      <c r="L377" t="s">
        <v>25</v>
      </c>
    </row>
    <row r="378" spans="1:12" x14ac:dyDescent="0.3">
      <c r="A378">
        <v>1268</v>
      </c>
      <c r="B378">
        <v>1</v>
      </c>
      <c r="C378">
        <v>3</v>
      </c>
      <c r="D378" t="s">
        <v>551</v>
      </c>
      <c r="E378" t="s">
        <v>16</v>
      </c>
      <c r="F378">
        <v>22</v>
      </c>
      <c r="G378">
        <v>2</v>
      </c>
      <c r="H378">
        <v>0</v>
      </c>
      <c r="I378">
        <v>315152</v>
      </c>
      <c r="J378">
        <v>8.6624999999999996</v>
      </c>
      <c r="L378" t="s">
        <v>17</v>
      </c>
    </row>
    <row r="379" spans="1:12" x14ac:dyDescent="0.3">
      <c r="A379">
        <v>1269</v>
      </c>
      <c r="B379">
        <v>0</v>
      </c>
      <c r="C379">
        <v>2</v>
      </c>
      <c r="D379" t="s">
        <v>552</v>
      </c>
      <c r="E379" t="s">
        <v>13</v>
      </c>
      <c r="F379">
        <v>21</v>
      </c>
      <c r="G379">
        <v>0</v>
      </c>
      <c r="H379">
        <v>0</v>
      </c>
      <c r="I379">
        <v>29107</v>
      </c>
      <c r="J379">
        <v>11.5</v>
      </c>
      <c r="L379" t="s">
        <v>17</v>
      </c>
    </row>
    <row r="380" spans="1:12" x14ac:dyDescent="0.3">
      <c r="A380">
        <v>1270</v>
      </c>
      <c r="B380">
        <v>0</v>
      </c>
      <c r="C380">
        <v>1</v>
      </c>
      <c r="D380" t="s">
        <v>553</v>
      </c>
      <c r="E380" t="s">
        <v>13</v>
      </c>
      <c r="F380">
        <v>55</v>
      </c>
      <c r="G380">
        <v>0</v>
      </c>
      <c r="H380">
        <v>0</v>
      </c>
      <c r="I380">
        <v>680</v>
      </c>
      <c r="J380">
        <v>50</v>
      </c>
      <c r="K380" t="s">
        <v>554</v>
      </c>
      <c r="L380" t="s">
        <v>17</v>
      </c>
    </row>
    <row r="381" spans="1:12" x14ac:dyDescent="0.3">
      <c r="A381">
        <v>1271</v>
      </c>
      <c r="B381">
        <v>0</v>
      </c>
      <c r="C381">
        <v>3</v>
      </c>
      <c r="D381" t="s">
        <v>555</v>
      </c>
      <c r="E381" t="s">
        <v>13</v>
      </c>
      <c r="F381">
        <v>5</v>
      </c>
      <c r="G381">
        <v>4</v>
      </c>
      <c r="H381">
        <v>2</v>
      </c>
      <c r="I381">
        <v>347077</v>
      </c>
      <c r="J381">
        <v>31.387499999999999</v>
      </c>
      <c r="L381" t="s">
        <v>17</v>
      </c>
    </row>
    <row r="382" spans="1:12" x14ac:dyDescent="0.3">
      <c r="A382">
        <v>1272</v>
      </c>
      <c r="B382">
        <v>0</v>
      </c>
      <c r="C382">
        <v>3</v>
      </c>
      <c r="D382" t="s">
        <v>556</v>
      </c>
      <c r="E382" t="s">
        <v>13</v>
      </c>
      <c r="G382">
        <v>0</v>
      </c>
      <c r="H382">
        <v>0</v>
      </c>
      <c r="I382">
        <v>366713</v>
      </c>
      <c r="J382">
        <v>7.75</v>
      </c>
      <c r="L382" t="s">
        <v>14</v>
      </c>
    </row>
    <row r="383" spans="1:12" x14ac:dyDescent="0.3">
      <c r="A383">
        <v>1273</v>
      </c>
      <c r="B383">
        <v>0</v>
      </c>
      <c r="C383">
        <v>3</v>
      </c>
      <c r="D383" t="s">
        <v>557</v>
      </c>
      <c r="E383" t="s">
        <v>13</v>
      </c>
      <c r="F383">
        <v>26</v>
      </c>
      <c r="G383">
        <v>0</v>
      </c>
      <c r="H383">
        <v>0</v>
      </c>
      <c r="I383">
        <v>330910</v>
      </c>
      <c r="J383">
        <v>7.8792</v>
      </c>
      <c r="L383" t="s">
        <v>14</v>
      </c>
    </row>
    <row r="384" spans="1:12" x14ac:dyDescent="0.3">
      <c r="A384">
        <v>1274</v>
      </c>
      <c r="B384">
        <v>1</v>
      </c>
      <c r="C384">
        <v>3</v>
      </c>
      <c r="D384" t="s">
        <v>558</v>
      </c>
      <c r="E384" t="s">
        <v>16</v>
      </c>
      <c r="G384">
        <v>0</v>
      </c>
      <c r="H384">
        <v>0</v>
      </c>
      <c r="I384">
        <v>364498</v>
      </c>
      <c r="J384">
        <v>14.5</v>
      </c>
      <c r="L384" t="s">
        <v>17</v>
      </c>
    </row>
    <row r="385" spans="1:12" x14ac:dyDescent="0.3">
      <c r="A385">
        <v>1275</v>
      </c>
      <c r="B385">
        <v>1</v>
      </c>
      <c r="C385">
        <v>3</v>
      </c>
      <c r="D385" t="s">
        <v>559</v>
      </c>
      <c r="E385" t="s">
        <v>16</v>
      </c>
      <c r="F385">
        <v>19</v>
      </c>
      <c r="G385">
        <v>1</v>
      </c>
      <c r="H385">
        <v>0</v>
      </c>
      <c r="I385">
        <v>376566</v>
      </c>
      <c r="J385">
        <v>16.100000000000001</v>
      </c>
      <c r="L385" t="s">
        <v>17</v>
      </c>
    </row>
    <row r="386" spans="1:12" x14ac:dyDescent="0.3">
      <c r="A386">
        <v>1276</v>
      </c>
      <c r="B386">
        <v>0</v>
      </c>
      <c r="C386">
        <v>2</v>
      </c>
      <c r="D386" t="s">
        <v>560</v>
      </c>
      <c r="E386" t="s">
        <v>13</v>
      </c>
      <c r="G386">
        <v>0</v>
      </c>
      <c r="H386">
        <v>0</v>
      </c>
      <c r="I386" t="s">
        <v>561</v>
      </c>
      <c r="J386">
        <v>12.875</v>
      </c>
      <c r="L386" t="s">
        <v>17</v>
      </c>
    </row>
    <row r="387" spans="1:12" x14ac:dyDescent="0.3">
      <c r="A387">
        <v>1277</v>
      </c>
      <c r="B387">
        <v>1</v>
      </c>
      <c r="C387">
        <v>2</v>
      </c>
      <c r="D387" t="s">
        <v>562</v>
      </c>
      <c r="E387" t="s">
        <v>16</v>
      </c>
      <c r="F387">
        <v>24</v>
      </c>
      <c r="G387">
        <v>1</v>
      </c>
      <c r="H387">
        <v>2</v>
      </c>
      <c r="I387">
        <v>220845</v>
      </c>
      <c r="J387">
        <v>65</v>
      </c>
      <c r="L387" t="s">
        <v>17</v>
      </c>
    </row>
    <row r="388" spans="1:12" x14ac:dyDescent="0.3">
      <c r="A388">
        <v>1278</v>
      </c>
      <c r="B388">
        <v>0</v>
      </c>
      <c r="C388">
        <v>3</v>
      </c>
      <c r="D388" t="s">
        <v>563</v>
      </c>
      <c r="E388" t="s">
        <v>13</v>
      </c>
      <c r="F388">
        <v>24</v>
      </c>
      <c r="G388">
        <v>0</v>
      </c>
      <c r="H388">
        <v>0</v>
      </c>
      <c r="I388">
        <v>349911</v>
      </c>
      <c r="J388">
        <v>7.7750000000000004</v>
      </c>
      <c r="L388" t="s">
        <v>17</v>
      </c>
    </row>
    <row r="389" spans="1:12" x14ac:dyDescent="0.3">
      <c r="A389">
        <v>1279</v>
      </c>
      <c r="B389">
        <v>0</v>
      </c>
      <c r="C389">
        <v>2</v>
      </c>
      <c r="D389" t="s">
        <v>564</v>
      </c>
      <c r="E389" t="s">
        <v>13</v>
      </c>
      <c r="F389">
        <v>57</v>
      </c>
      <c r="G389">
        <v>0</v>
      </c>
      <c r="H389">
        <v>0</v>
      </c>
      <c r="I389">
        <v>244346</v>
      </c>
      <c r="J389">
        <v>13</v>
      </c>
      <c r="L389" t="s">
        <v>17</v>
      </c>
    </row>
    <row r="390" spans="1:12" x14ac:dyDescent="0.3">
      <c r="A390">
        <v>1280</v>
      </c>
      <c r="B390">
        <v>0</v>
      </c>
      <c r="C390">
        <v>3</v>
      </c>
      <c r="D390" t="s">
        <v>565</v>
      </c>
      <c r="E390" t="s">
        <v>13</v>
      </c>
      <c r="F390">
        <v>21</v>
      </c>
      <c r="G390">
        <v>0</v>
      </c>
      <c r="H390">
        <v>0</v>
      </c>
      <c r="I390">
        <v>364858</v>
      </c>
      <c r="J390">
        <v>7.75</v>
      </c>
      <c r="L390" t="s">
        <v>14</v>
      </c>
    </row>
    <row r="391" spans="1:12" x14ac:dyDescent="0.3">
      <c r="A391">
        <v>1281</v>
      </c>
      <c r="B391">
        <v>0</v>
      </c>
      <c r="C391">
        <v>3</v>
      </c>
      <c r="D391" t="s">
        <v>566</v>
      </c>
      <c r="E391" t="s">
        <v>13</v>
      </c>
      <c r="F391">
        <v>6</v>
      </c>
      <c r="G391">
        <v>3</v>
      </c>
      <c r="H391">
        <v>1</v>
      </c>
      <c r="I391">
        <v>349909</v>
      </c>
      <c r="J391">
        <v>21.074999999999999</v>
      </c>
      <c r="L391" t="s">
        <v>17</v>
      </c>
    </row>
    <row r="392" spans="1:12" x14ac:dyDescent="0.3">
      <c r="A392">
        <v>1282</v>
      </c>
      <c r="B392">
        <v>0</v>
      </c>
      <c r="C392">
        <v>1</v>
      </c>
      <c r="D392" t="s">
        <v>567</v>
      </c>
      <c r="E392" t="s">
        <v>13</v>
      </c>
      <c r="F392">
        <v>23</v>
      </c>
      <c r="G392">
        <v>0</v>
      </c>
      <c r="H392">
        <v>0</v>
      </c>
      <c r="I392">
        <v>12749</v>
      </c>
      <c r="J392">
        <v>93.5</v>
      </c>
      <c r="K392" t="s">
        <v>568</v>
      </c>
      <c r="L392" t="s">
        <v>17</v>
      </c>
    </row>
    <row r="393" spans="1:12" x14ac:dyDescent="0.3">
      <c r="A393">
        <v>1283</v>
      </c>
      <c r="B393">
        <v>1</v>
      </c>
      <c r="C393">
        <v>1</v>
      </c>
      <c r="D393" t="s">
        <v>569</v>
      </c>
      <c r="E393" t="s">
        <v>16</v>
      </c>
      <c r="F393">
        <v>51</v>
      </c>
      <c r="G393">
        <v>0</v>
      </c>
      <c r="H393">
        <v>1</v>
      </c>
      <c r="I393" t="s">
        <v>570</v>
      </c>
      <c r="J393">
        <v>39.4</v>
      </c>
      <c r="K393" t="s">
        <v>571</v>
      </c>
      <c r="L393" t="s">
        <v>17</v>
      </c>
    </row>
    <row r="394" spans="1:12" x14ac:dyDescent="0.3">
      <c r="A394">
        <v>1284</v>
      </c>
      <c r="B394">
        <v>0</v>
      </c>
      <c r="C394">
        <v>3</v>
      </c>
      <c r="D394" t="s">
        <v>572</v>
      </c>
      <c r="E394" t="s">
        <v>13</v>
      </c>
      <c r="F394">
        <v>13</v>
      </c>
      <c r="G394">
        <v>0</v>
      </c>
      <c r="H394">
        <v>2</v>
      </c>
      <c r="I394" t="s">
        <v>573</v>
      </c>
      <c r="J394">
        <v>20.25</v>
      </c>
      <c r="L394" t="s">
        <v>17</v>
      </c>
    </row>
    <row r="395" spans="1:12" x14ac:dyDescent="0.3">
      <c r="A395">
        <v>1285</v>
      </c>
      <c r="B395">
        <v>0</v>
      </c>
      <c r="C395">
        <v>2</v>
      </c>
      <c r="D395" t="s">
        <v>574</v>
      </c>
      <c r="E395" t="s">
        <v>13</v>
      </c>
      <c r="F395">
        <v>47</v>
      </c>
      <c r="G395">
        <v>0</v>
      </c>
      <c r="H395">
        <v>0</v>
      </c>
      <c r="I395" t="s">
        <v>575</v>
      </c>
      <c r="J395">
        <v>10.5</v>
      </c>
      <c r="L395" t="s">
        <v>17</v>
      </c>
    </row>
    <row r="396" spans="1:12" x14ac:dyDescent="0.3">
      <c r="A396">
        <v>1286</v>
      </c>
      <c r="B396">
        <v>0</v>
      </c>
      <c r="C396">
        <v>3</v>
      </c>
      <c r="D396" t="s">
        <v>576</v>
      </c>
      <c r="E396" t="s">
        <v>13</v>
      </c>
      <c r="F396">
        <v>29</v>
      </c>
      <c r="G396">
        <v>3</v>
      </c>
      <c r="H396">
        <v>1</v>
      </c>
      <c r="I396">
        <v>315153</v>
      </c>
      <c r="J396">
        <v>22.024999999999999</v>
      </c>
      <c r="L396" t="s">
        <v>17</v>
      </c>
    </row>
    <row r="397" spans="1:12" x14ac:dyDescent="0.3">
      <c r="A397">
        <v>1287</v>
      </c>
      <c r="B397">
        <v>1</v>
      </c>
      <c r="C397">
        <v>1</v>
      </c>
      <c r="D397" t="s">
        <v>577</v>
      </c>
      <c r="E397" t="s">
        <v>16</v>
      </c>
      <c r="F397">
        <v>18</v>
      </c>
      <c r="G397">
        <v>1</v>
      </c>
      <c r="H397">
        <v>0</v>
      </c>
      <c r="I397">
        <v>13695</v>
      </c>
      <c r="J397">
        <v>60</v>
      </c>
      <c r="K397" t="s">
        <v>96</v>
      </c>
      <c r="L397" t="s">
        <v>17</v>
      </c>
    </row>
    <row r="398" spans="1:12" x14ac:dyDescent="0.3">
      <c r="A398">
        <v>1288</v>
      </c>
      <c r="B398">
        <v>0</v>
      </c>
      <c r="C398">
        <v>3</v>
      </c>
      <c r="D398" t="s">
        <v>578</v>
      </c>
      <c r="E398" t="s">
        <v>13</v>
      </c>
      <c r="F398">
        <v>24</v>
      </c>
      <c r="G398">
        <v>0</v>
      </c>
      <c r="H398">
        <v>0</v>
      </c>
      <c r="I398">
        <v>371109</v>
      </c>
      <c r="J398">
        <v>7.25</v>
      </c>
      <c r="L398" t="s">
        <v>14</v>
      </c>
    </row>
    <row r="399" spans="1:12" x14ac:dyDescent="0.3">
      <c r="A399">
        <v>1289</v>
      </c>
      <c r="B399">
        <v>1</v>
      </c>
      <c r="C399">
        <v>1</v>
      </c>
      <c r="D399" t="s">
        <v>579</v>
      </c>
      <c r="E399" t="s">
        <v>16</v>
      </c>
      <c r="F399">
        <v>48</v>
      </c>
      <c r="G399">
        <v>1</v>
      </c>
      <c r="H399">
        <v>1</v>
      </c>
      <c r="I399">
        <v>13567</v>
      </c>
      <c r="J399">
        <v>79.2</v>
      </c>
      <c r="K399" t="s">
        <v>580</v>
      </c>
      <c r="L399" t="s">
        <v>25</v>
      </c>
    </row>
    <row r="400" spans="1:12" x14ac:dyDescent="0.3">
      <c r="A400">
        <v>1290</v>
      </c>
      <c r="B400">
        <v>0</v>
      </c>
      <c r="C400">
        <v>3</v>
      </c>
      <c r="D400" t="s">
        <v>581</v>
      </c>
      <c r="E400" t="s">
        <v>13</v>
      </c>
      <c r="F400">
        <v>22</v>
      </c>
      <c r="G400">
        <v>0</v>
      </c>
      <c r="H400">
        <v>0</v>
      </c>
      <c r="I400">
        <v>347065</v>
      </c>
      <c r="J400">
        <v>7.7750000000000004</v>
      </c>
      <c r="L400" t="s">
        <v>17</v>
      </c>
    </row>
    <row r="401" spans="1:12" x14ac:dyDescent="0.3">
      <c r="A401">
        <v>1291</v>
      </c>
      <c r="B401">
        <v>0</v>
      </c>
      <c r="C401">
        <v>3</v>
      </c>
      <c r="D401" t="s">
        <v>582</v>
      </c>
      <c r="E401" t="s">
        <v>13</v>
      </c>
      <c r="F401">
        <v>31</v>
      </c>
      <c r="G401">
        <v>0</v>
      </c>
      <c r="H401">
        <v>0</v>
      </c>
      <c r="I401">
        <v>21332</v>
      </c>
      <c r="J401">
        <v>7.7332999999999998</v>
      </c>
      <c r="L401" t="s">
        <v>14</v>
      </c>
    </row>
    <row r="402" spans="1:12" x14ac:dyDescent="0.3">
      <c r="A402">
        <v>1292</v>
      </c>
      <c r="B402">
        <v>1</v>
      </c>
      <c r="C402">
        <v>1</v>
      </c>
      <c r="D402" t="s">
        <v>583</v>
      </c>
      <c r="E402" t="s">
        <v>16</v>
      </c>
      <c r="F402">
        <v>30</v>
      </c>
      <c r="G402">
        <v>0</v>
      </c>
      <c r="H402">
        <v>0</v>
      </c>
      <c r="I402">
        <v>36928</v>
      </c>
      <c r="J402">
        <v>164.86670000000001</v>
      </c>
      <c r="K402" t="s">
        <v>584</v>
      </c>
      <c r="L402" t="s">
        <v>17</v>
      </c>
    </row>
    <row r="403" spans="1:12" x14ac:dyDescent="0.3">
      <c r="A403">
        <v>1293</v>
      </c>
      <c r="B403">
        <v>0</v>
      </c>
      <c r="C403">
        <v>2</v>
      </c>
      <c r="D403" t="s">
        <v>585</v>
      </c>
      <c r="E403" t="s">
        <v>13</v>
      </c>
      <c r="F403">
        <v>38</v>
      </c>
      <c r="G403">
        <v>1</v>
      </c>
      <c r="H403">
        <v>0</v>
      </c>
      <c r="I403">
        <v>28664</v>
      </c>
      <c r="J403">
        <v>21</v>
      </c>
      <c r="L403" t="s">
        <v>17</v>
      </c>
    </row>
    <row r="404" spans="1:12" x14ac:dyDescent="0.3">
      <c r="A404">
        <v>1294</v>
      </c>
      <c r="B404">
        <v>1</v>
      </c>
      <c r="C404">
        <v>1</v>
      </c>
      <c r="D404" t="s">
        <v>586</v>
      </c>
      <c r="E404" t="s">
        <v>16</v>
      </c>
      <c r="F404">
        <v>22</v>
      </c>
      <c r="G404">
        <v>0</v>
      </c>
      <c r="H404">
        <v>1</v>
      </c>
      <c r="I404">
        <v>112378</v>
      </c>
      <c r="J404">
        <v>59.4</v>
      </c>
      <c r="L404" t="s">
        <v>25</v>
      </c>
    </row>
    <row r="405" spans="1:12" x14ac:dyDescent="0.3">
      <c r="A405">
        <v>1295</v>
      </c>
      <c r="B405">
        <v>0</v>
      </c>
      <c r="C405">
        <v>1</v>
      </c>
      <c r="D405" t="s">
        <v>587</v>
      </c>
      <c r="E405" t="s">
        <v>13</v>
      </c>
      <c r="F405">
        <v>17</v>
      </c>
      <c r="G405">
        <v>0</v>
      </c>
      <c r="H405">
        <v>0</v>
      </c>
      <c r="I405">
        <v>113059</v>
      </c>
      <c r="J405">
        <v>47.1</v>
      </c>
      <c r="L405" t="s">
        <v>17</v>
      </c>
    </row>
    <row r="406" spans="1:12" x14ac:dyDescent="0.3">
      <c r="A406">
        <v>1296</v>
      </c>
      <c r="B406">
        <v>0</v>
      </c>
      <c r="C406">
        <v>1</v>
      </c>
      <c r="D406" t="s">
        <v>588</v>
      </c>
      <c r="E406" t="s">
        <v>13</v>
      </c>
      <c r="F406">
        <v>43</v>
      </c>
      <c r="G406">
        <v>1</v>
      </c>
      <c r="H406">
        <v>0</v>
      </c>
      <c r="I406">
        <v>17765</v>
      </c>
      <c r="J406">
        <v>27.720800000000001</v>
      </c>
      <c r="K406" t="s">
        <v>589</v>
      </c>
      <c r="L406" t="s">
        <v>25</v>
      </c>
    </row>
    <row r="407" spans="1:12" x14ac:dyDescent="0.3">
      <c r="A407">
        <v>1297</v>
      </c>
      <c r="B407">
        <v>0</v>
      </c>
      <c r="C407">
        <v>2</v>
      </c>
      <c r="D407" t="s">
        <v>590</v>
      </c>
      <c r="E407" t="s">
        <v>13</v>
      </c>
      <c r="F407">
        <v>20</v>
      </c>
      <c r="G407">
        <v>0</v>
      </c>
      <c r="H407">
        <v>0</v>
      </c>
      <c r="I407" t="s">
        <v>591</v>
      </c>
      <c r="J407">
        <v>13.862500000000001</v>
      </c>
      <c r="K407" t="s">
        <v>592</v>
      </c>
      <c r="L407" t="s">
        <v>25</v>
      </c>
    </row>
    <row r="408" spans="1:12" x14ac:dyDescent="0.3">
      <c r="A408">
        <v>1298</v>
      </c>
      <c r="B408">
        <v>0</v>
      </c>
      <c r="C408">
        <v>2</v>
      </c>
      <c r="D408" t="s">
        <v>593</v>
      </c>
      <c r="E408" t="s">
        <v>13</v>
      </c>
      <c r="F408">
        <v>23</v>
      </c>
      <c r="G408">
        <v>1</v>
      </c>
      <c r="H408">
        <v>0</v>
      </c>
      <c r="I408">
        <v>28666</v>
      </c>
      <c r="J408">
        <v>10.5</v>
      </c>
      <c r="L408" t="s">
        <v>17</v>
      </c>
    </row>
    <row r="409" spans="1:12" x14ac:dyDescent="0.3">
      <c r="A409">
        <v>1299</v>
      </c>
      <c r="B409">
        <v>0</v>
      </c>
      <c r="C409">
        <v>1</v>
      </c>
      <c r="D409" t="s">
        <v>594</v>
      </c>
      <c r="E409" t="s">
        <v>13</v>
      </c>
      <c r="F409">
        <v>50</v>
      </c>
      <c r="G409">
        <v>1</v>
      </c>
      <c r="H409">
        <v>1</v>
      </c>
      <c r="I409">
        <v>113503</v>
      </c>
      <c r="J409">
        <v>211.5</v>
      </c>
      <c r="K409" t="s">
        <v>334</v>
      </c>
      <c r="L409" t="s">
        <v>25</v>
      </c>
    </row>
    <row r="410" spans="1:12" x14ac:dyDescent="0.3">
      <c r="A410">
        <v>1300</v>
      </c>
      <c r="B410">
        <v>1</v>
      </c>
      <c r="C410">
        <v>3</v>
      </c>
      <c r="D410" t="s">
        <v>595</v>
      </c>
      <c r="E410" t="s">
        <v>16</v>
      </c>
      <c r="G410">
        <v>0</v>
      </c>
      <c r="H410">
        <v>0</v>
      </c>
      <c r="I410">
        <v>334915</v>
      </c>
      <c r="J410">
        <v>7.7207999999999997</v>
      </c>
      <c r="L410" t="s">
        <v>14</v>
      </c>
    </row>
    <row r="411" spans="1:12" x14ac:dyDescent="0.3">
      <c r="A411">
        <v>1301</v>
      </c>
      <c r="B411">
        <v>1</v>
      </c>
      <c r="C411">
        <v>3</v>
      </c>
      <c r="D411" t="s">
        <v>596</v>
      </c>
      <c r="E411" t="s">
        <v>16</v>
      </c>
      <c r="F411">
        <v>3</v>
      </c>
      <c r="G411">
        <v>1</v>
      </c>
      <c r="H411">
        <v>1</v>
      </c>
      <c r="I411" t="s">
        <v>247</v>
      </c>
      <c r="J411">
        <v>13.775</v>
      </c>
      <c r="L411" t="s">
        <v>17</v>
      </c>
    </row>
    <row r="412" spans="1:12" x14ac:dyDescent="0.3">
      <c r="A412">
        <v>1302</v>
      </c>
      <c r="B412">
        <v>1</v>
      </c>
      <c r="C412">
        <v>3</v>
      </c>
      <c r="D412" t="s">
        <v>597</v>
      </c>
      <c r="E412" t="s">
        <v>16</v>
      </c>
      <c r="G412">
        <v>0</v>
      </c>
      <c r="H412">
        <v>0</v>
      </c>
      <c r="I412">
        <v>365237</v>
      </c>
      <c r="J412">
        <v>7.75</v>
      </c>
      <c r="L412" t="s">
        <v>14</v>
      </c>
    </row>
    <row r="413" spans="1:12" x14ac:dyDescent="0.3">
      <c r="A413">
        <v>1303</v>
      </c>
      <c r="B413">
        <v>1</v>
      </c>
      <c r="C413">
        <v>1</v>
      </c>
      <c r="D413" t="s">
        <v>598</v>
      </c>
      <c r="E413" t="s">
        <v>16</v>
      </c>
      <c r="F413">
        <v>37</v>
      </c>
      <c r="G413">
        <v>1</v>
      </c>
      <c r="H413">
        <v>0</v>
      </c>
      <c r="I413">
        <v>19928</v>
      </c>
      <c r="J413">
        <v>90</v>
      </c>
      <c r="K413" t="s">
        <v>71</v>
      </c>
      <c r="L413" t="s">
        <v>14</v>
      </c>
    </row>
    <row r="414" spans="1:12" x14ac:dyDescent="0.3">
      <c r="A414">
        <v>1304</v>
      </c>
      <c r="B414">
        <v>1</v>
      </c>
      <c r="C414">
        <v>3</v>
      </c>
      <c r="D414" t="s">
        <v>599</v>
      </c>
      <c r="E414" t="s">
        <v>16</v>
      </c>
      <c r="F414">
        <v>28</v>
      </c>
      <c r="G414">
        <v>0</v>
      </c>
      <c r="H414">
        <v>0</v>
      </c>
      <c r="I414">
        <v>347086</v>
      </c>
      <c r="J414">
        <v>7.7750000000000004</v>
      </c>
      <c r="L414" t="s">
        <v>17</v>
      </c>
    </row>
    <row r="415" spans="1:12" x14ac:dyDescent="0.3">
      <c r="A415">
        <v>1305</v>
      </c>
      <c r="B415">
        <v>0</v>
      </c>
      <c r="C415">
        <v>3</v>
      </c>
      <c r="D415" t="s">
        <v>600</v>
      </c>
      <c r="E415" t="s">
        <v>13</v>
      </c>
      <c r="G415">
        <v>0</v>
      </c>
      <c r="H415">
        <v>0</v>
      </c>
      <c r="I415" t="s">
        <v>601</v>
      </c>
      <c r="J415">
        <v>8.0500000000000007</v>
      </c>
      <c r="L415" t="s">
        <v>17</v>
      </c>
    </row>
    <row r="416" spans="1:12" x14ac:dyDescent="0.3">
      <c r="A416">
        <v>1306</v>
      </c>
      <c r="B416">
        <v>1</v>
      </c>
      <c r="C416">
        <v>1</v>
      </c>
      <c r="D416" t="s">
        <v>602</v>
      </c>
      <c r="E416" t="s">
        <v>16</v>
      </c>
      <c r="F416">
        <v>39</v>
      </c>
      <c r="G416">
        <v>0</v>
      </c>
      <c r="H416">
        <v>0</v>
      </c>
      <c r="I416" t="s">
        <v>603</v>
      </c>
      <c r="J416">
        <v>108.9</v>
      </c>
      <c r="K416" t="s">
        <v>604</v>
      </c>
      <c r="L416" t="s">
        <v>25</v>
      </c>
    </row>
    <row r="417" spans="1:12" x14ac:dyDescent="0.3">
      <c r="A417">
        <v>1307</v>
      </c>
      <c r="B417">
        <v>0</v>
      </c>
      <c r="C417">
        <v>3</v>
      </c>
      <c r="D417" t="s">
        <v>605</v>
      </c>
      <c r="E417" t="s">
        <v>13</v>
      </c>
      <c r="F417">
        <v>38.5</v>
      </c>
      <c r="G417">
        <v>0</v>
      </c>
      <c r="H417">
        <v>0</v>
      </c>
      <c r="I417" t="s">
        <v>606</v>
      </c>
      <c r="J417">
        <v>7.25</v>
      </c>
      <c r="L417" t="s">
        <v>17</v>
      </c>
    </row>
    <row r="418" spans="1:12" x14ac:dyDescent="0.3">
      <c r="A418">
        <v>1308</v>
      </c>
      <c r="B418">
        <v>0</v>
      </c>
      <c r="C418">
        <v>3</v>
      </c>
      <c r="D418" t="s">
        <v>607</v>
      </c>
      <c r="E418" t="s">
        <v>13</v>
      </c>
      <c r="G418">
        <v>0</v>
      </c>
      <c r="H418">
        <v>0</v>
      </c>
      <c r="I418">
        <v>359309</v>
      </c>
      <c r="J418">
        <v>8.0500000000000007</v>
      </c>
      <c r="L418" t="s">
        <v>17</v>
      </c>
    </row>
    <row r="419" spans="1:12" x14ac:dyDescent="0.3">
      <c r="A419">
        <v>1309</v>
      </c>
      <c r="B419">
        <v>0</v>
      </c>
      <c r="C419">
        <v>3</v>
      </c>
      <c r="D419" t="s">
        <v>608</v>
      </c>
      <c r="E419" t="s">
        <v>13</v>
      </c>
      <c r="G419">
        <v>1</v>
      </c>
      <c r="H419">
        <v>1</v>
      </c>
      <c r="I419">
        <v>2668</v>
      </c>
      <c r="J419">
        <v>22.3583</v>
      </c>
      <c r="L419"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9"/>
  <sheetViews>
    <sheetView workbookViewId="0">
      <selection activeCell="B2" sqref="B2:B419"/>
    </sheetView>
  </sheetViews>
  <sheetFormatPr defaultRowHeight="14.4" x14ac:dyDescent="0.3"/>
  <cols>
    <col min="1" max="1" width="13.21875" customWidth="1"/>
    <col min="2" max="2" width="10.44140625" customWidth="1"/>
    <col min="3" max="3" width="16.109375" customWidth="1"/>
    <col min="4" max="4" width="23.88671875" customWidth="1"/>
    <col min="5" max="6" width="13.88671875" customWidth="1"/>
    <col min="7" max="7" width="8.21875" customWidth="1"/>
    <col min="8" max="8" width="8.77734375" customWidth="1"/>
    <col min="9" max="9" width="11.88671875" customWidth="1"/>
    <col min="10" max="11" width="16.77734375" customWidth="1"/>
    <col min="12" max="12" width="16.5546875" customWidth="1"/>
    <col min="13" max="13" width="17.77734375" style="3" customWidth="1"/>
    <col min="14" max="14" width="15.44140625" customWidth="1"/>
  </cols>
  <sheetData>
    <row r="1" spans="1:14" x14ac:dyDescent="0.3">
      <c r="A1" t="s">
        <v>1319</v>
      </c>
      <c r="B1" t="s">
        <v>1</v>
      </c>
      <c r="C1" t="s">
        <v>1318</v>
      </c>
      <c r="D1" t="s">
        <v>962</v>
      </c>
      <c r="E1" t="s">
        <v>961</v>
      </c>
      <c r="F1" t="s">
        <v>1365</v>
      </c>
      <c r="G1" t="s">
        <v>5</v>
      </c>
      <c r="H1" t="s">
        <v>1353</v>
      </c>
      <c r="I1" t="s">
        <v>1368</v>
      </c>
      <c r="J1" t="s">
        <v>7</v>
      </c>
      <c r="K1" s="3" t="s">
        <v>8</v>
      </c>
      <c r="L1" t="s">
        <v>1352</v>
      </c>
      <c r="M1" t="s">
        <v>10</v>
      </c>
      <c r="N1" t="s">
        <v>11</v>
      </c>
    </row>
    <row r="2" spans="1:14" x14ac:dyDescent="0.3">
      <c r="A2">
        <v>892</v>
      </c>
      <c r="B2" t="s">
        <v>1316</v>
      </c>
      <c r="C2" t="s">
        <v>1349</v>
      </c>
      <c r="D2" t="s">
        <v>963</v>
      </c>
      <c r="E2" t="s">
        <v>609</v>
      </c>
      <c r="F2" t="s">
        <v>1366</v>
      </c>
      <c r="G2" s="2">
        <v>34.5</v>
      </c>
      <c r="H2" s="2" t="str">
        <f>IF(G2&lt;=19,"Teenagers",IF(G2&lt;=39,"Youth",IF(G2&lt;=59,"Adult",IF(G2&gt;=60,"Elder"))))</f>
        <v>Youth</v>
      </c>
      <c r="I2" s="2">
        <v>0</v>
      </c>
      <c r="J2">
        <v>0</v>
      </c>
      <c r="K2" s="3">
        <v>330911</v>
      </c>
      <c r="L2" s="1">
        <v>7.8292000000000002</v>
      </c>
      <c r="M2"/>
      <c r="N2" t="s">
        <v>1322</v>
      </c>
    </row>
    <row r="3" spans="1:14" x14ac:dyDescent="0.3">
      <c r="A3">
        <v>893</v>
      </c>
      <c r="B3" t="s">
        <v>1317</v>
      </c>
      <c r="C3" t="s">
        <v>1349</v>
      </c>
      <c r="D3" t="s">
        <v>964</v>
      </c>
      <c r="E3" t="s">
        <v>610</v>
      </c>
      <c r="F3" t="s">
        <v>1367</v>
      </c>
      <c r="G3" s="2">
        <v>47</v>
      </c>
      <c r="H3" s="2" t="str">
        <f t="shared" ref="H3:H66" si="0">IF(G3&lt;=19,"Teenagers",IF(G3&lt;=39,"Youth",IF(G3&lt;=59,"Adult",IF(G3&gt;=60,"Elder"))))</f>
        <v>Adult</v>
      </c>
      <c r="I3" s="2">
        <v>1</v>
      </c>
      <c r="J3">
        <v>0</v>
      </c>
      <c r="K3" s="3">
        <v>363272</v>
      </c>
      <c r="L3" s="1">
        <v>7</v>
      </c>
      <c r="M3"/>
      <c r="N3" t="s">
        <v>1323</v>
      </c>
    </row>
    <row r="4" spans="1:14" x14ac:dyDescent="0.3">
      <c r="A4">
        <v>894</v>
      </c>
      <c r="B4" t="s">
        <v>1316</v>
      </c>
      <c r="C4" t="s">
        <v>1350</v>
      </c>
      <c r="D4" t="s">
        <v>965</v>
      </c>
      <c r="E4" t="s">
        <v>611</v>
      </c>
      <c r="F4" t="s">
        <v>1366</v>
      </c>
      <c r="G4" s="2">
        <v>62</v>
      </c>
      <c r="H4" s="2" t="str">
        <f t="shared" si="0"/>
        <v>Elder</v>
      </c>
      <c r="I4" s="2">
        <v>0</v>
      </c>
      <c r="J4">
        <v>0</v>
      </c>
      <c r="K4" s="3">
        <v>240276</v>
      </c>
      <c r="L4" s="1">
        <v>9.6875</v>
      </c>
      <c r="M4"/>
      <c r="N4" t="s">
        <v>1322</v>
      </c>
    </row>
    <row r="5" spans="1:14" x14ac:dyDescent="0.3">
      <c r="A5">
        <v>895</v>
      </c>
      <c r="B5" t="s">
        <v>1316</v>
      </c>
      <c r="C5" t="s">
        <v>1349</v>
      </c>
      <c r="D5" t="s">
        <v>966</v>
      </c>
      <c r="E5" t="s">
        <v>612</v>
      </c>
      <c r="F5" t="s">
        <v>1366</v>
      </c>
      <c r="G5" s="2">
        <v>27</v>
      </c>
      <c r="H5" s="2" t="str">
        <f t="shared" si="0"/>
        <v>Youth</v>
      </c>
      <c r="I5" s="2">
        <v>0</v>
      </c>
      <c r="J5">
        <v>0</v>
      </c>
      <c r="K5" s="3">
        <v>315154</v>
      </c>
      <c r="L5" s="1">
        <v>8.6624999999999996</v>
      </c>
      <c r="M5"/>
      <c r="N5" t="s">
        <v>1323</v>
      </c>
    </row>
    <row r="6" spans="1:14" x14ac:dyDescent="0.3">
      <c r="A6">
        <v>896</v>
      </c>
      <c r="B6" t="s">
        <v>1317</v>
      </c>
      <c r="C6" t="s">
        <v>1349</v>
      </c>
      <c r="D6" t="s">
        <v>967</v>
      </c>
      <c r="E6" t="s">
        <v>613</v>
      </c>
      <c r="F6" t="s">
        <v>1367</v>
      </c>
      <c r="G6" s="2">
        <v>22</v>
      </c>
      <c r="H6" s="2" t="str">
        <f t="shared" si="0"/>
        <v>Youth</v>
      </c>
      <c r="I6" s="2">
        <v>1</v>
      </c>
      <c r="J6">
        <v>1</v>
      </c>
      <c r="K6" s="3">
        <v>3101298</v>
      </c>
      <c r="L6" s="1">
        <v>12.2875</v>
      </c>
      <c r="M6"/>
      <c r="N6" t="s">
        <v>1323</v>
      </c>
    </row>
    <row r="7" spans="1:14" x14ac:dyDescent="0.3">
      <c r="A7">
        <v>897</v>
      </c>
      <c r="B7" t="s">
        <v>1316</v>
      </c>
      <c r="C7" t="s">
        <v>1349</v>
      </c>
      <c r="D7" t="s">
        <v>968</v>
      </c>
      <c r="E7" t="s">
        <v>614</v>
      </c>
      <c r="F7" t="s">
        <v>1366</v>
      </c>
      <c r="G7" s="2">
        <v>14</v>
      </c>
      <c r="H7" s="2" t="str">
        <f t="shared" si="0"/>
        <v>Teenagers</v>
      </c>
      <c r="I7" s="2">
        <v>0</v>
      </c>
      <c r="J7">
        <v>0</v>
      </c>
      <c r="K7" s="3">
        <v>7538</v>
      </c>
      <c r="L7" s="1">
        <v>9.2249999999999996</v>
      </c>
      <c r="M7"/>
      <c r="N7" t="s">
        <v>1323</v>
      </c>
    </row>
    <row r="8" spans="1:14" x14ac:dyDescent="0.3">
      <c r="A8">
        <v>898</v>
      </c>
      <c r="B8" t="s">
        <v>1317</v>
      </c>
      <c r="C8" t="s">
        <v>1349</v>
      </c>
      <c r="D8" t="s">
        <v>969</v>
      </c>
      <c r="E8" t="s">
        <v>615</v>
      </c>
      <c r="F8" t="s">
        <v>1367</v>
      </c>
      <c r="G8" s="2">
        <v>30</v>
      </c>
      <c r="H8" s="2" t="str">
        <f t="shared" si="0"/>
        <v>Youth</v>
      </c>
      <c r="I8" s="2">
        <v>0</v>
      </c>
      <c r="J8">
        <v>0</v>
      </c>
      <c r="K8" s="3">
        <v>330972</v>
      </c>
      <c r="L8" s="1">
        <v>7.6292</v>
      </c>
      <c r="M8"/>
      <c r="N8" t="s">
        <v>1322</v>
      </c>
    </row>
    <row r="9" spans="1:14" x14ac:dyDescent="0.3">
      <c r="A9">
        <v>899</v>
      </c>
      <c r="B9" t="s">
        <v>1316</v>
      </c>
      <c r="C9" t="s">
        <v>1350</v>
      </c>
      <c r="D9" t="s">
        <v>970</v>
      </c>
      <c r="E9" t="s">
        <v>616</v>
      </c>
      <c r="F9" t="s">
        <v>1366</v>
      </c>
      <c r="G9" s="2">
        <v>26</v>
      </c>
      <c r="H9" s="2" t="str">
        <f t="shared" si="0"/>
        <v>Youth</v>
      </c>
      <c r="I9" s="2">
        <v>1</v>
      </c>
      <c r="J9">
        <v>1</v>
      </c>
      <c r="K9" s="3">
        <v>248738</v>
      </c>
      <c r="L9" s="1">
        <v>29</v>
      </c>
      <c r="M9"/>
      <c r="N9" t="s">
        <v>1323</v>
      </c>
    </row>
    <row r="10" spans="1:14" x14ac:dyDescent="0.3">
      <c r="A10">
        <v>900</v>
      </c>
      <c r="B10" t="s">
        <v>1317</v>
      </c>
      <c r="C10" t="s">
        <v>1349</v>
      </c>
      <c r="D10" t="s">
        <v>971</v>
      </c>
      <c r="E10" t="s">
        <v>617</v>
      </c>
      <c r="F10" t="s">
        <v>1367</v>
      </c>
      <c r="G10" s="2">
        <v>18</v>
      </c>
      <c r="H10" s="2" t="str">
        <f t="shared" si="0"/>
        <v>Teenagers</v>
      </c>
      <c r="I10" s="2">
        <v>0</v>
      </c>
      <c r="J10">
        <v>0</v>
      </c>
      <c r="K10" s="3">
        <v>2657</v>
      </c>
      <c r="L10" s="1">
        <v>7.2291999999999996</v>
      </c>
      <c r="M10"/>
      <c r="N10" t="s">
        <v>1321</v>
      </c>
    </row>
    <row r="11" spans="1:14" x14ac:dyDescent="0.3">
      <c r="A11">
        <v>901</v>
      </c>
      <c r="B11" t="s">
        <v>1316</v>
      </c>
      <c r="C11" t="s">
        <v>1349</v>
      </c>
      <c r="D11" t="s">
        <v>972</v>
      </c>
      <c r="E11" t="s">
        <v>618</v>
      </c>
      <c r="F11" t="s">
        <v>1366</v>
      </c>
      <c r="G11" s="2">
        <v>21</v>
      </c>
      <c r="H11" s="2" t="str">
        <f t="shared" si="0"/>
        <v>Youth</v>
      </c>
      <c r="I11" s="2">
        <v>2</v>
      </c>
      <c r="J11">
        <v>0</v>
      </c>
      <c r="K11" s="3" t="s">
        <v>27</v>
      </c>
      <c r="L11" s="1">
        <v>24.15</v>
      </c>
      <c r="M11"/>
      <c r="N11" t="s">
        <v>1323</v>
      </c>
    </row>
    <row r="12" spans="1:14" x14ac:dyDescent="0.3">
      <c r="A12">
        <v>902</v>
      </c>
      <c r="B12" t="s">
        <v>1316</v>
      </c>
      <c r="C12" t="s">
        <v>1349</v>
      </c>
      <c r="D12" t="s">
        <v>973</v>
      </c>
      <c r="E12" t="s">
        <v>619</v>
      </c>
      <c r="F12" t="s">
        <v>1366</v>
      </c>
      <c r="G12" s="2" t="s">
        <v>1320</v>
      </c>
      <c r="H12" s="2" t="str">
        <f t="shared" si="0"/>
        <v>Elder</v>
      </c>
      <c r="I12" s="2">
        <v>0</v>
      </c>
      <c r="J12">
        <v>0</v>
      </c>
      <c r="K12" s="3">
        <v>349220</v>
      </c>
      <c r="L12" s="1">
        <v>7.8958000000000004</v>
      </c>
      <c r="M12"/>
      <c r="N12" t="s">
        <v>1323</v>
      </c>
    </row>
    <row r="13" spans="1:14" x14ac:dyDescent="0.3">
      <c r="A13">
        <v>903</v>
      </c>
      <c r="B13" t="s">
        <v>1316</v>
      </c>
      <c r="C13" t="s">
        <v>1351</v>
      </c>
      <c r="D13" t="s">
        <v>974</v>
      </c>
      <c r="E13" t="s">
        <v>620</v>
      </c>
      <c r="F13" t="s">
        <v>1366</v>
      </c>
      <c r="G13" s="2">
        <v>46</v>
      </c>
      <c r="H13" s="2" t="str">
        <f t="shared" si="0"/>
        <v>Adult</v>
      </c>
      <c r="I13" s="2">
        <v>0</v>
      </c>
      <c r="J13">
        <v>0</v>
      </c>
      <c r="K13" s="3">
        <v>694</v>
      </c>
      <c r="L13" s="1">
        <v>26</v>
      </c>
      <c r="M13"/>
      <c r="N13" t="s">
        <v>1323</v>
      </c>
    </row>
    <row r="14" spans="1:14" x14ac:dyDescent="0.3">
      <c r="A14">
        <v>904</v>
      </c>
      <c r="B14" t="s">
        <v>1317</v>
      </c>
      <c r="C14" t="s">
        <v>1351</v>
      </c>
      <c r="D14" t="s">
        <v>975</v>
      </c>
      <c r="E14" t="s">
        <v>621</v>
      </c>
      <c r="F14" t="s">
        <v>1367</v>
      </c>
      <c r="G14" s="2">
        <v>23</v>
      </c>
      <c r="H14" s="2" t="str">
        <f t="shared" si="0"/>
        <v>Youth</v>
      </c>
      <c r="I14" s="2">
        <v>1</v>
      </c>
      <c r="J14">
        <v>0</v>
      </c>
      <c r="K14" s="3">
        <v>21228</v>
      </c>
      <c r="L14" s="1">
        <v>82.2667</v>
      </c>
      <c r="M14" t="s">
        <v>31</v>
      </c>
      <c r="N14" t="s">
        <v>1323</v>
      </c>
    </row>
    <row r="15" spans="1:14" x14ac:dyDescent="0.3">
      <c r="A15">
        <v>905</v>
      </c>
      <c r="B15" t="s">
        <v>1316</v>
      </c>
      <c r="C15" t="s">
        <v>1350</v>
      </c>
      <c r="D15" t="s">
        <v>976</v>
      </c>
      <c r="E15" t="s">
        <v>622</v>
      </c>
      <c r="F15" t="s">
        <v>1366</v>
      </c>
      <c r="G15" s="2">
        <v>63</v>
      </c>
      <c r="H15" s="2" t="str">
        <f t="shared" si="0"/>
        <v>Elder</v>
      </c>
      <c r="I15" s="2">
        <v>1</v>
      </c>
      <c r="J15">
        <v>0</v>
      </c>
      <c r="K15" s="3">
        <v>24065</v>
      </c>
      <c r="L15" s="1">
        <v>26</v>
      </c>
      <c r="M15"/>
      <c r="N15" t="s">
        <v>1323</v>
      </c>
    </row>
    <row r="16" spans="1:14" x14ac:dyDescent="0.3">
      <c r="A16">
        <v>906</v>
      </c>
      <c r="B16" t="s">
        <v>1317</v>
      </c>
      <c r="C16" t="s">
        <v>1351</v>
      </c>
      <c r="D16" t="s">
        <v>977</v>
      </c>
      <c r="E16" t="s">
        <v>623</v>
      </c>
      <c r="F16" t="s">
        <v>1367</v>
      </c>
      <c r="G16" s="2">
        <v>47</v>
      </c>
      <c r="H16" s="2" t="str">
        <f t="shared" si="0"/>
        <v>Adult</v>
      </c>
      <c r="I16" s="2">
        <v>1</v>
      </c>
      <c r="J16">
        <v>0</v>
      </c>
      <c r="K16" s="3" t="s">
        <v>34</v>
      </c>
      <c r="L16" s="1">
        <v>61.174999999999997</v>
      </c>
      <c r="M16" t="s">
        <v>35</v>
      </c>
      <c r="N16" t="s">
        <v>1323</v>
      </c>
    </row>
    <row r="17" spans="1:14" x14ac:dyDescent="0.3">
      <c r="A17">
        <v>907</v>
      </c>
      <c r="B17" t="s">
        <v>1317</v>
      </c>
      <c r="C17" t="s">
        <v>1350</v>
      </c>
      <c r="D17" t="s">
        <v>978</v>
      </c>
      <c r="E17" t="s">
        <v>624</v>
      </c>
      <c r="F17" t="s">
        <v>1367</v>
      </c>
      <c r="G17" s="2">
        <v>24</v>
      </c>
      <c r="H17" s="2" t="str">
        <f t="shared" si="0"/>
        <v>Youth</v>
      </c>
      <c r="I17" s="2">
        <v>1</v>
      </c>
      <c r="J17">
        <v>0</v>
      </c>
      <c r="K17" s="3" t="s">
        <v>37</v>
      </c>
      <c r="L17" s="1">
        <v>27.720800000000001</v>
      </c>
      <c r="M17"/>
      <c r="N17" t="s">
        <v>1321</v>
      </c>
    </row>
    <row r="18" spans="1:14" x14ac:dyDescent="0.3">
      <c r="A18">
        <v>908</v>
      </c>
      <c r="B18" t="s">
        <v>1316</v>
      </c>
      <c r="C18" t="s">
        <v>1350</v>
      </c>
      <c r="D18" t="s">
        <v>979</v>
      </c>
      <c r="E18" t="s">
        <v>625</v>
      </c>
      <c r="F18" t="s">
        <v>1366</v>
      </c>
      <c r="G18" s="2">
        <v>35</v>
      </c>
      <c r="H18" s="2" t="str">
        <f t="shared" si="0"/>
        <v>Youth</v>
      </c>
      <c r="I18" s="2">
        <v>0</v>
      </c>
      <c r="J18">
        <v>0</v>
      </c>
      <c r="K18" s="3">
        <v>233734</v>
      </c>
      <c r="L18" s="1">
        <v>12.35</v>
      </c>
      <c r="M18"/>
      <c r="N18" t="s">
        <v>1322</v>
      </c>
    </row>
    <row r="19" spans="1:14" x14ac:dyDescent="0.3">
      <c r="A19">
        <v>909</v>
      </c>
      <c r="B19" t="s">
        <v>1316</v>
      </c>
      <c r="C19" t="s">
        <v>1349</v>
      </c>
      <c r="D19" t="s">
        <v>980</v>
      </c>
      <c r="E19" t="s">
        <v>626</v>
      </c>
      <c r="F19" t="s">
        <v>1366</v>
      </c>
      <c r="G19" s="2">
        <v>21</v>
      </c>
      <c r="H19" s="2" t="str">
        <f t="shared" si="0"/>
        <v>Youth</v>
      </c>
      <c r="I19" s="2">
        <v>0</v>
      </c>
      <c r="J19">
        <v>0</v>
      </c>
      <c r="K19" s="3">
        <v>2692</v>
      </c>
      <c r="L19" s="1">
        <v>7.2249999999999996</v>
      </c>
      <c r="M19"/>
      <c r="N19" t="s">
        <v>1321</v>
      </c>
    </row>
    <row r="20" spans="1:14" x14ac:dyDescent="0.3">
      <c r="A20">
        <v>910</v>
      </c>
      <c r="B20" t="s">
        <v>1317</v>
      </c>
      <c r="C20" t="s">
        <v>1349</v>
      </c>
      <c r="D20" t="s">
        <v>981</v>
      </c>
      <c r="E20" t="s">
        <v>627</v>
      </c>
      <c r="F20" t="s">
        <v>1367</v>
      </c>
      <c r="G20" s="2">
        <v>27</v>
      </c>
      <c r="H20" s="2" t="str">
        <f t="shared" si="0"/>
        <v>Youth</v>
      </c>
      <c r="I20" s="2">
        <v>1</v>
      </c>
      <c r="J20">
        <v>0</v>
      </c>
      <c r="K20" s="3" t="s">
        <v>41</v>
      </c>
      <c r="L20" s="1">
        <v>7.9249999999999998</v>
      </c>
      <c r="M20"/>
      <c r="N20" t="s">
        <v>1323</v>
      </c>
    </row>
    <row r="21" spans="1:14" x14ac:dyDescent="0.3">
      <c r="A21">
        <v>911</v>
      </c>
      <c r="B21" t="s">
        <v>1317</v>
      </c>
      <c r="C21" t="s">
        <v>1349</v>
      </c>
      <c r="D21" t="s">
        <v>1324</v>
      </c>
      <c r="E21" t="s">
        <v>628</v>
      </c>
      <c r="F21" t="s">
        <v>1367</v>
      </c>
      <c r="G21" s="2">
        <v>45</v>
      </c>
      <c r="H21" s="2" t="str">
        <f t="shared" si="0"/>
        <v>Adult</v>
      </c>
      <c r="I21" s="2">
        <v>0</v>
      </c>
      <c r="J21">
        <v>0</v>
      </c>
      <c r="K21" s="3">
        <v>2696</v>
      </c>
      <c r="L21" s="1">
        <v>7.2249999999999996</v>
      </c>
      <c r="M21"/>
      <c r="N21" t="s">
        <v>1321</v>
      </c>
    </row>
    <row r="22" spans="1:14" x14ac:dyDescent="0.3">
      <c r="A22">
        <v>912</v>
      </c>
      <c r="B22" t="s">
        <v>1316</v>
      </c>
      <c r="C22" t="s">
        <v>1351</v>
      </c>
      <c r="D22" t="s">
        <v>982</v>
      </c>
      <c r="E22" t="s">
        <v>629</v>
      </c>
      <c r="F22" t="s">
        <v>1366</v>
      </c>
      <c r="G22" s="2">
        <v>55</v>
      </c>
      <c r="H22" s="2" t="str">
        <f t="shared" si="0"/>
        <v>Adult</v>
      </c>
      <c r="I22" s="2">
        <v>1</v>
      </c>
      <c r="J22">
        <v>0</v>
      </c>
      <c r="K22" s="3" t="s">
        <v>44</v>
      </c>
      <c r="L22" s="1">
        <v>59.4</v>
      </c>
      <c r="M22"/>
      <c r="N22" t="s">
        <v>1321</v>
      </c>
    </row>
    <row r="23" spans="1:14" x14ac:dyDescent="0.3">
      <c r="A23">
        <v>913</v>
      </c>
      <c r="B23" t="s">
        <v>1316</v>
      </c>
      <c r="C23" t="s">
        <v>1349</v>
      </c>
      <c r="D23" t="s">
        <v>983</v>
      </c>
      <c r="E23" t="s">
        <v>630</v>
      </c>
      <c r="F23" t="s">
        <v>1366</v>
      </c>
      <c r="G23" s="2">
        <v>9</v>
      </c>
      <c r="H23" s="2" t="str">
        <f t="shared" si="0"/>
        <v>Teenagers</v>
      </c>
      <c r="I23" s="2">
        <v>0</v>
      </c>
      <c r="J23">
        <v>1</v>
      </c>
      <c r="K23" s="3" t="s">
        <v>46</v>
      </c>
      <c r="L23" s="1">
        <v>3.1707999999999998</v>
      </c>
      <c r="M23"/>
      <c r="N23" t="s">
        <v>1323</v>
      </c>
    </row>
    <row r="24" spans="1:14" x14ac:dyDescent="0.3">
      <c r="A24">
        <v>914</v>
      </c>
      <c r="B24" t="s">
        <v>1317</v>
      </c>
      <c r="C24" t="s">
        <v>1351</v>
      </c>
      <c r="D24" t="s">
        <v>984</v>
      </c>
      <c r="E24" t="s">
        <v>631</v>
      </c>
      <c r="F24" t="s">
        <v>1367</v>
      </c>
      <c r="G24" s="2" t="s">
        <v>1320</v>
      </c>
      <c r="H24" s="2" t="str">
        <f t="shared" si="0"/>
        <v>Elder</v>
      </c>
      <c r="I24" s="2">
        <v>0</v>
      </c>
      <c r="J24">
        <v>0</v>
      </c>
      <c r="K24" s="3" t="s">
        <v>48</v>
      </c>
      <c r="L24" s="1">
        <v>31.683299999999999</v>
      </c>
      <c r="M24"/>
      <c r="N24" t="s">
        <v>1323</v>
      </c>
    </row>
    <row r="25" spans="1:14" x14ac:dyDescent="0.3">
      <c r="A25">
        <v>915</v>
      </c>
      <c r="B25" t="s">
        <v>1316</v>
      </c>
      <c r="C25" t="s">
        <v>1351</v>
      </c>
      <c r="D25" t="s">
        <v>985</v>
      </c>
      <c r="E25" t="s">
        <v>632</v>
      </c>
      <c r="F25" t="s">
        <v>1366</v>
      </c>
      <c r="G25" s="2">
        <v>21</v>
      </c>
      <c r="H25" s="2" t="str">
        <f t="shared" si="0"/>
        <v>Youth</v>
      </c>
      <c r="I25" s="2">
        <v>0</v>
      </c>
      <c r="J25">
        <v>1</v>
      </c>
      <c r="K25" s="3" t="s">
        <v>50</v>
      </c>
      <c r="L25" s="1">
        <v>61.379199999999997</v>
      </c>
      <c r="M25"/>
      <c r="N25" t="s">
        <v>1321</v>
      </c>
    </row>
    <row r="26" spans="1:14" x14ac:dyDescent="0.3">
      <c r="A26">
        <v>916</v>
      </c>
      <c r="B26" t="s">
        <v>1317</v>
      </c>
      <c r="C26" t="s">
        <v>1351</v>
      </c>
      <c r="D26" t="s">
        <v>986</v>
      </c>
      <c r="E26" t="s">
        <v>633</v>
      </c>
      <c r="F26" t="s">
        <v>1367</v>
      </c>
      <c r="G26" s="2">
        <v>48</v>
      </c>
      <c r="H26" s="2" t="str">
        <f t="shared" si="0"/>
        <v>Adult</v>
      </c>
      <c r="I26" s="2">
        <v>1</v>
      </c>
      <c r="J26">
        <v>3</v>
      </c>
      <c r="K26" s="3" t="s">
        <v>52</v>
      </c>
      <c r="L26" s="1">
        <v>262.375</v>
      </c>
      <c r="M26" t="s">
        <v>53</v>
      </c>
      <c r="N26" t="s">
        <v>1321</v>
      </c>
    </row>
    <row r="27" spans="1:14" x14ac:dyDescent="0.3">
      <c r="A27">
        <v>917</v>
      </c>
      <c r="B27" t="s">
        <v>1316</v>
      </c>
      <c r="C27" t="s">
        <v>1349</v>
      </c>
      <c r="D27" t="s">
        <v>987</v>
      </c>
      <c r="E27" t="s">
        <v>634</v>
      </c>
      <c r="F27" t="s">
        <v>1366</v>
      </c>
      <c r="G27" s="2">
        <v>50</v>
      </c>
      <c r="H27" s="2" t="str">
        <f t="shared" si="0"/>
        <v>Adult</v>
      </c>
      <c r="I27" s="2">
        <v>1</v>
      </c>
      <c r="J27">
        <v>0</v>
      </c>
      <c r="K27" s="3" t="s">
        <v>55</v>
      </c>
      <c r="L27" s="1">
        <v>14.5</v>
      </c>
      <c r="M27"/>
      <c r="N27" t="s">
        <v>1323</v>
      </c>
    </row>
    <row r="28" spans="1:14" x14ac:dyDescent="0.3">
      <c r="A28">
        <v>918</v>
      </c>
      <c r="B28" t="s">
        <v>1317</v>
      </c>
      <c r="C28" t="s">
        <v>1351</v>
      </c>
      <c r="D28" t="s">
        <v>988</v>
      </c>
      <c r="E28" t="s">
        <v>635</v>
      </c>
      <c r="F28" t="s">
        <v>1367</v>
      </c>
      <c r="G28" s="2">
        <v>22</v>
      </c>
      <c r="H28" s="2" t="str">
        <f t="shared" si="0"/>
        <v>Youth</v>
      </c>
      <c r="I28" s="2">
        <v>0</v>
      </c>
      <c r="J28">
        <v>1</v>
      </c>
      <c r="K28" s="3">
        <v>113509</v>
      </c>
      <c r="L28" s="1">
        <v>61.979199999999999</v>
      </c>
      <c r="M28" t="s">
        <v>57</v>
      </c>
      <c r="N28" t="s">
        <v>1321</v>
      </c>
    </row>
    <row r="29" spans="1:14" x14ac:dyDescent="0.3">
      <c r="A29">
        <v>919</v>
      </c>
      <c r="B29" t="s">
        <v>1316</v>
      </c>
      <c r="C29" t="s">
        <v>1349</v>
      </c>
      <c r="D29" t="s">
        <v>989</v>
      </c>
      <c r="E29" t="s">
        <v>636</v>
      </c>
      <c r="F29" t="s">
        <v>1366</v>
      </c>
      <c r="G29" s="2">
        <v>22.5</v>
      </c>
      <c r="H29" s="2" t="str">
        <f t="shared" si="0"/>
        <v>Youth</v>
      </c>
      <c r="I29" s="2">
        <v>0</v>
      </c>
      <c r="J29">
        <v>0</v>
      </c>
      <c r="K29" s="3">
        <v>2698</v>
      </c>
      <c r="L29" s="1">
        <v>7.2249999999999996</v>
      </c>
      <c r="M29"/>
      <c r="N29" t="s">
        <v>1321</v>
      </c>
    </row>
    <row r="30" spans="1:14" x14ac:dyDescent="0.3">
      <c r="A30">
        <v>920</v>
      </c>
      <c r="B30" t="s">
        <v>1316</v>
      </c>
      <c r="C30" t="s">
        <v>1351</v>
      </c>
      <c r="D30" t="s">
        <v>990</v>
      </c>
      <c r="E30" t="s">
        <v>637</v>
      </c>
      <c r="F30" t="s">
        <v>1366</v>
      </c>
      <c r="G30" s="2">
        <v>41</v>
      </c>
      <c r="H30" s="2" t="str">
        <f t="shared" si="0"/>
        <v>Adult</v>
      </c>
      <c r="I30" s="2">
        <v>0</v>
      </c>
      <c r="J30">
        <v>0</v>
      </c>
      <c r="K30" s="3">
        <v>113054</v>
      </c>
      <c r="L30" s="1">
        <v>30.5</v>
      </c>
      <c r="M30" t="s">
        <v>60</v>
      </c>
      <c r="N30" t="s">
        <v>1323</v>
      </c>
    </row>
    <row r="31" spans="1:14" x14ac:dyDescent="0.3">
      <c r="A31">
        <v>921</v>
      </c>
      <c r="B31" t="s">
        <v>1316</v>
      </c>
      <c r="C31" t="s">
        <v>1349</v>
      </c>
      <c r="D31" t="s">
        <v>900</v>
      </c>
      <c r="E31" t="s">
        <v>638</v>
      </c>
      <c r="F31" t="s">
        <v>1366</v>
      </c>
      <c r="G31" s="2" t="s">
        <v>1320</v>
      </c>
      <c r="H31" s="2" t="str">
        <f t="shared" si="0"/>
        <v>Elder</v>
      </c>
      <c r="I31" s="2">
        <v>2</v>
      </c>
      <c r="J31">
        <v>0</v>
      </c>
      <c r="K31" s="3">
        <v>2662</v>
      </c>
      <c r="L31" s="1">
        <v>21.679200000000002</v>
      </c>
      <c r="M31"/>
      <c r="N31" t="s">
        <v>1321</v>
      </c>
    </row>
    <row r="32" spans="1:14" x14ac:dyDescent="0.3">
      <c r="A32">
        <v>922</v>
      </c>
      <c r="B32" t="s">
        <v>1316</v>
      </c>
      <c r="C32" t="s">
        <v>1350</v>
      </c>
      <c r="D32" t="s">
        <v>991</v>
      </c>
      <c r="E32" t="s">
        <v>639</v>
      </c>
      <c r="F32" t="s">
        <v>1366</v>
      </c>
      <c r="G32" s="2">
        <v>50</v>
      </c>
      <c r="H32" s="2" t="str">
        <f t="shared" si="0"/>
        <v>Adult</v>
      </c>
      <c r="I32" s="2">
        <v>1</v>
      </c>
      <c r="J32">
        <v>0</v>
      </c>
      <c r="K32" s="3" t="s">
        <v>63</v>
      </c>
      <c r="L32" s="1">
        <v>26</v>
      </c>
      <c r="M32"/>
      <c r="N32" t="s">
        <v>1323</v>
      </c>
    </row>
    <row r="33" spans="1:14" x14ac:dyDescent="0.3">
      <c r="A33">
        <v>923</v>
      </c>
      <c r="B33" t="s">
        <v>1316</v>
      </c>
      <c r="C33" t="s">
        <v>1350</v>
      </c>
      <c r="D33" t="s">
        <v>992</v>
      </c>
      <c r="E33" t="s">
        <v>640</v>
      </c>
      <c r="F33" t="s">
        <v>1366</v>
      </c>
      <c r="G33" s="2">
        <v>24</v>
      </c>
      <c r="H33" s="2" t="str">
        <f t="shared" si="0"/>
        <v>Youth</v>
      </c>
      <c r="I33" s="2">
        <v>2</v>
      </c>
      <c r="J33">
        <v>0</v>
      </c>
      <c r="K33" s="3" t="s">
        <v>65</v>
      </c>
      <c r="L33" s="1">
        <v>31.5</v>
      </c>
      <c r="M33"/>
      <c r="N33" t="s">
        <v>1323</v>
      </c>
    </row>
    <row r="34" spans="1:14" x14ac:dyDescent="0.3">
      <c r="A34">
        <v>924</v>
      </c>
      <c r="B34" t="s">
        <v>1317</v>
      </c>
      <c r="C34" t="s">
        <v>1349</v>
      </c>
      <c r="D34" t="s">
        <v>993</v>
      </c>
      <c r="E34" t="s">
        <v>641</v>
      </c>
      <c r="F34" t="s">
        <v>1367</v>
      </c>
      <c r="G34" s="2">
        <v>33</v>
      </c>
      <c r="H34" s="2" t="str">
        <f t="shared" si="0"/>
        <v>Youth</v>
      </c>
      <c r="I34" s="2">
        <v>1</v>
      </c>
      <c r="J34">
        <v>2</v>
      </c>
      <c r="K34" s="3" t="s">
        <v>67</v>
      </c>
      <c r="L34" s="1">
        <v>20.574999999999999</v>
      </c>
      <c r="M34"/>
      <c r="N34" t="s">
        <v>1323</v>
      </c>
    </row>
    <row r="35" spans="1:14" x14ac:dyDescent="0.3">
      <c r="A35">
        <v>925</v>
      </c>
      <c r="B35" t="s">
        <v>1317</v>
      </c>
      <c r="C35" t="s">
        <v>1349</v>
      </c>
      <c r="D35" t="s">
        <v>1325</v>
      </c>
      <c r="E35" t="s">
        <v>642</v>
      </c>
      <c r="F35" t="s">
        <v>1367</v>
      </c>
      <c r="G35" s="2" t="s">
        <v>1320</v>
      </c>
      <c r="H35" s="2" t="str">
        <f t="shared" si="0"/>
        <v>Elder</v>
      </c>
      <c r="I35" s="2">
        <v>1</v>
      </c>
      <c r="J35">
        <v>2</v>
      </c>
      <c r="K35" s="3" t="s">
        <v>69</v>
      </c>
      <c r="L35" s="1">
        <v>23.45</v>
      </c>
      <c r="M35"/>
      <c r="N35" t="s">
        <v>1323</v>
      </c>
    </row>
    <row r="36" spans="1:14" x14ac:dyDescent="0.3">
      <c r="A36">
        <v>926</v>
      </c>
      <c r="B36" t="s">
        <v>1316</v>
      </c>
      <c r="C36" t="s">
        <v>1351</v>
      </c>
      <c r="D36" t="s">
        <v>994</v>
      </c>
      <c r="E36" t="s">
        <v>643</v>
      </c>
      <c r="F36" t="s">
        <v>1366</v>
      </c>
      <c r="G36" s="2">
        <v>30</v>
      </c>
      <c r="H36" s="2" t="str">
        <f t="shared" si="0"/>
        <v>Youth</v>
      </c>
      <c r="I36" s="2">
        <v>1</v>
      </c>
      <c r="J36">
        <v>0</v>
      </c>
      <c r="K36" s="3">
        <v>13236</v>
      </c>
      <c r="L36" s="1">
        <v>57.75</v>
      </c>
      <c r="M36" t="s">
        <v>71</v>
      </c>
      <c r="N36" t="s">
        <v>1321</v>
      </c>
    </row>
    <row r="37" spans="1:14" x14ac:dyDescent="0.3">
      <c r="A37">
        <v>927</v>
      </c>
      <c r="B37" t="s">
        <v>1316</v>
      </c>
      <c r="C37" t="s">
        <v>1349</v>
      </c>
      <c r="D37" t="s">
        <v>1326</v>
      </c>
      <c r="E37" t="s">
        <v>644</v>
      </c>
      <c r="F37" t="s">
        <v>1366</v>
      </c>
      <c r="G37" s="2">
        <v>18.5</v>
      </c>
      <c r="H37" s="2" t="str">
        <f t="shared" si="0"/>
        <v>Teenagers</v>
      </c>
      <c r="I37" s="2">
        <v>0</v>
      </c>
      <c r="J37">
        <v>0</v>
      </c>
      <c r="K37" s="3">
        <v>2682</v>
      </c>
      <c r="L37" s="1">
        <v>7.2291999999999996</v>
      </c>
      <c r="M37"/>
      <c r="N37" t="s">
        <v>1321</v>
      </c>
    </row>
    <row r="38" spans="1:14" x14ac:dyDescent="0.3">
      <c r="A38">
        <v>928</v>
      </c>
      <c r="B38" t="s">
        <v>1317</v>
      </c>
      <c r="C38" t="s">
        <v>1349</v>
      </c>
      <c r="D38" t="s">
        <v>995</v>
      </c>
      <c r="E38" t="s">
        <v>645</v>
      </c>
      <c r="F38" t="s">
        <v>1367</v>
      </c>
      <c r="G38" s="2" t="s">
        <v>1320</v>
      </c>
      <c r="H38" s="2" t="str">
        <f t="shared" si="0"/>
        <v>Elder</v>
      </c>
      <c r="I38" s="2">
        <v>0</v>
      </c>
      <c r="J38">
        <v>0</v>
      </c>
      <c r="K38" s="3">
        <v>342712</v>
      </c>
      <c r="L38" s="1">
        <v>8.0500000000000007</v>
      </c>
      <c r="M38"/>
      <c r="N38" t="s">
        <v>1323</v>
      </c>
    </row>
    <row r="39" spans="1:14" x14ac:dyDescent="0.3">
      <c r="A39">
        <v>929</v>
      </c>
      <c r="B39" t="s">
        <v>1317</v>
      </c>
      <c r="C39" t="s">
        <v>1349</v>
      </c>
      <c r="D39" t="s">
        <v>996</v>
      </c>
      <c r="E39" t="s">
        <v>646</v>
      </c>
      <c r="F39" t="s">
        <v>1367</v>
      </c>
      <c r="G39" s="2">
        <v>21</v>
      </c>
      <c r="H39" s="2" t="str">
        <f t="shared" si="0"/>
        <v>Youth</v>
      </c>
      <c r="I39" s="2">
        <v>0</v>
      </c>
      <c r="J39">
        <v>0</v>
      </c>
      <c r="K39" s="3">
        <v>315087</v>
      </c>
      <c r="L39" s="1">
        <v>8.6624999999999996</v>
      </c>
      <c r="M39"/>
      <c r="N39" t="s">
        <v>1323</v>
      </c>
    </row>
    <row r="40" spans="1:14" x14ac:dyDescent="0.3">
      <c r="A40">
        <v>930</v>
      </c>
      <c r="B40" t="s">
        <v>1316</v>
      </c>
      <c r="C40" t="s">
        <v>1349</v>
      </c>
      <c r="D40" t="s">
        <v>997</v>
      </c>
      <c r="E40" t="s">
        <v>647</v>
      </c>
      <c r="F40" t="s">
        <v>1366</v>
      </c>
      <c r="G40" s="2">
        <v>25</v>
      </c>
      <c r="H40" s="2" t="str">
        <f t="shared" si="0"/>
        <v>Youth</v>
      </c>
      <c r="I40" s="2">
        <v>0</v>
      </c>
      <c r="J40">
        <v>0</v>
      </c>
      <c r="K40" s="3">
        <v>345768</v>
      </c>
      <c r="L40" s="1">
        <v>9.5</v>
      </c>
      <c r="M40"/>
      <c r="N40" t="s">
        <v>1323</v>
      </c>
    </row>
    <row r="41" spans="1:14" x14ac:dyDescent="0.3">
      <c r="A41">
        <v>931</v>
      </c>
      <c r="B41" t="s">
        <v>1316</v>
      </c>
      <c r="C41" t="s">
        <v>1349</v>
      </c>
      <c r="D41" t="s">
        <v>998</v>
      </c>
      <c r="E41" t="s">
        <v>648</v>
      </c>
      <c r="F41" t="s">
        <v>1366</v>
      </c>
      <c r="G41" s="2" t="s">
        <v>1320</v>
      </c>
      <c r="H41" s="2" t="str">
        <f t="shared" si="0"/>
        <v>Elder</v>
      </c>
      <c r="I41" s="2">
        <v>0</v>
      </c>
      <c r="J41">
        <v>0</v>
      </c>
      <c r="K41" s="3">
        <v>1601</v>
      </c>
      <c r="L41" s="1">
        <v>56.495800000000003</v>
      </c>
      <c r="M41"/>
      <c r="N41" t="s">
        <v>1323</v>
      </c>
    </row>
    <row r="42" spans="1:14" x14ac:dyDescent="0.3">
      <c r="A42">
        <v>932</v>
      </c>
      <c r="B42" t="s">
        <v>1316</v>
      </c>
      <c r="C42" t="s">
        <v>1349</v>
      </c>
      <c r="D42" t="s">
        <v>999</v>
      </c>
      <c r="E42" t="s">
        <v>649</v>
      </c>
      <c r="F42" t="s">
        <v>1366</v>
      </c>
      <c r="G42" s="2">
        <v>39</v>
      </c>
      <c r="H42" s="2" t="str">
        <f t="shared" si="0"/>
        <v>Youth</v>
      </c>
      <c r="I42" s="2">
        <v>0</v>
      </c>
      <c r="J42">
        <v>1</v>
      </c>
      <c r="K42" s="3">
        <v>349256</v>
      </c>
      <c r="L42" s="1">
        <v>13.416700000000001</v>
      </c>
      <c r="M42"/>
      <c r="N42" t="s">
        <v>1321</v>
      </c>
    </row>
    <row r="43" spans="1:14" x14ac:dyDescent="0.3">
      <c r="A43">
        <v>933</v>
      </c>
      <c r="B43" t="s">
        <v>1316</v>
      </c>
      <c r="C43" t="s">
        <v>1351</v>
      </c>
      <c r="D43" t="s">
        <v>1000</v>
      </c>
      <c r="E43" t="s">
        <v>650</v>
      </c>
      <c r="F43" t="s">
        <v>1366</v>
      </c>
      <c r="G43" s="2" t="s">
        <v>1320</v>
      </c>
      <c r="H43" s="2" t="str">
        <f t="shared" si="0"/>
        <v>Elder</v>
      </c>
      <c r="I43" s="2">
        <v>0</v>
      </c>
      <c r="J43">
        <v>0</v>
      </c>
      <c r="K43" s="3">
        <v>113778</v>
      </c>
      <c r="L43" s="1">
        <v>26.55</v>
      </c>
      <c r="M43" t="s">
        <v>79</v>
      </c>
      <c r="N43" t="s">
        <v>1323</v>
      </c>
    </row>
    <row r="44" spans="1:14" x14ac:dyDescent="0.3">
      <c r="A44">
        <v>934</v>
      </c>
      <c r="B44" t="s">
        <v>1316</v>
      </c>
      <c r="C44" t="s">
        <v>1349</v>
      </c>
      <c r="D44" t="s">
        <v>1001</v>
      </c>
      <c r="E44" t="s">
        <v>651</v>
      </c>
      <c r="F44" t="s">
        <v>1366</v>
      </c>
      <c r="G44" s="2">
        <v>41</v>
      </c>
      <c r="H44" s="2" t="str">
        <f t="shared" si="0"/>
        <v>Adult</v>
      </c>
      <c r="I44" s="2">
        <v>0</v>
      </c>
      <c r="J44">
        <v>0</v>
      </c>
      <c r="K44" s="3" t="s">
        <v>81</v>
      </c>
      <c r="L44" s="1">
        <v>7.85</v>
      </c>
      <c r="M44"/>
      <c r="N44" t="s">
        <v>1323</v>
      </c>
    </row>
    <row r="45" spans="1:14" x14ac:dyDescent="0.3">
      <c r="A45">
        <v>935</v>
      </c>
      <c r="B45" t="s">
        <v>1317</v>
      </c>
      <c r="C45" t="s">
        <v>1350</v>
      </c>
      <c r="D45" t="s">
        <v>1002</v>
      </c>
      <c r="E45" t="s">
        <v>652</v>
      </c>
      <c r="F45" t="s">
        <v>1367</v>
      </c>
      <c r="G45" s="2">
        <v>30</v>
      </c>
      <c r="H45" s="2" t="str">
        <f t="shared" si="0"/>
        <v>Youth</v>
      </c>
      <c r="I45" s="2">
        <v>0</v>
      </c>
      <c r="J45">
        <v>0</v>
      </c>
      <c r="K45" s="3">
        <v>237249</v>
      </c>
      <c r="L45" s="1">
        <v>13</v>
      </c>
      <c r="M45"/>
      <c r="N45" t="s">
        <v>1323</v>
      </c>
    </row>
    <row r="46" spans="1:14" x14ac:dyDescent="0.3">
      <c r="A46">
        <v>936</v>
      </c>
      <c r="B46" t="s">
        <v>1317</v>
      </c>
      <c r="C46" t="s">
        <v>1351</v>
      </c>
      <c r="D46" t="s">
        <v>1003</v>
      </c>
      <c r="E46" t="s">
        <v>653</v>
      </c>
      <c r="F46" t="s">
        <v>1367</v>
      </c>
      <c r="G46" s="2">
        <v>45</v>
      </c>
      <c r="H46" s="2" t="str">
        <f t="shared" si="0"/>
        <v>Adult</v>
      </c>
      <c r="I46" s="2">
        <v>1</v>
      </c>
      <c r="J46">
        <v>0</v>
      </c>
      <c r="K46" s="3">
        <v>11753</v>
      </c>
      <c r="L46" s="1">
        <v>52.554200000000002</v>
      </c>
      <c r="M46" t="s">
        <v>84</v>
      </c>
      <c r="N46" t="s">
        <v>1323</v>
      </c>
    </row>
    <row r="47" spans="1:14" x14ac:dyDescent="0.3">
      <c r="A47">
        <v>937</v>
      </c>
      <c r="B47" t="s">
        <v>1316</v>
      </c>
      <c r="C47" t="s">
        <v>1349</v>
      </c>
      <c r="D47" t="s">
        <v>1004</v>
      </c>
      <c r="E47" t="s">
        <v>654</v>
      </c>
      <c r="F47" t="s">
        <v>1366</v>
      </c>
      <c r="G47" s="2">
        <v>25</v>
      </c>
      <c r="H47" s="2" t="str">
        <f t="shared" si="0"/>
        <v>Youth</v>
      </c>
      <c r="I47" s="2">
        <v>0</v>
      </c>
      <c r="J47">
        <v>0</v>
      </c>
      <c r="K47" s="3" t="s">
        <v>86</v>
      </c>
      <c r="L47" s="1">
        <v>7.9249999999999998</v>
      </c>
      <c r="M47"/>
      <c r="N47" t="s">
        <v>1323</v>
      </c>
    </row>
    <row r="48" spans="1:14" x14ac:dyDescent="0.3">
      <c r="A48">
        <v>938</v>
      </c>
      <c r="B48" t="s">
        <v>1316</v>
      </c>
      <c r="C48" t="s">
        <v>1351</v>
      </c>
      <c r="D48" t="s">
        <v>1005</v>
      </c>
      <c r="E48" t="s">
        <v>655</v>
      </c>
      <c r="F48" t="s">
        <v>1366</v>
      </c>
      <c r="G48" s="2">
        <v>45</v>
      </c>
      <c r="H48" s="2" t="str">
        <f t="shared" si="0"/>
        <v>Adult</v>
      </c>
      <c r="I48" s="2">
        <v>0</v>
      </c>
      <c r="J48">
        <v>0</v>
      </c>
      <c r="K48" s="3" t="s">
        <v>88</v>
      </c>
      <c r="L48" s="1">
        <v>29.7</v>
      </c>
      <c r="M48" t="s">
        <v>89</v>
      </c>
      <c r="N48" t="s">
        <v>1321</v>
      </c>
    </row>
    <row r="49" spans="1:14" x14ac:dyDescent="0.3">
      <c r="A49">
        <v>939</v>
      </c>
      <c r="B49" t="s">
        <v>1316</v>
      </c>
      <c r="C49" t="s">
        <v>1349</v>
      </c>
      <c r="D49" t="s">
        <v>1006</v>
      </c>
      <c r="E49" t="s">
        <v>656</v>
      </c>
      <c r="F49" t="s">
        <v>1366</v>
      </c>
      <c r="G49" s="2" t="s">
        <v>1320</v>
      </c>
      <c r="H49" s="2" t="str">
        <f t="shared" si="0"/>
        <v>Elder</v>
      </c>
      <c r="I49" s="2">
        <v>0</v>
      </c>
      <c r="J49">
        <v>0</v>
      </c>
      <c r="K49" s="3">
        <v>370374</v>
      </c>
      <c r="L49" s="1">
        <v>7.75</v>
      </c>
      <c r="M49"/>
      <c r="N49" t="s">
        <v>1322</v>
      </c>
    </row>
    <row r="50" spans="1:14" x14ac:dyDescent="0.3">
      <c r="A50">
        <v>940</v>
      </c>
      <c r="B50" t="s">
        <v>1317</v>
      </c>
      <c r="C50" t="s">
        <v>1351</v>
      </c>
      <c r="D50" t="s">
        <v>1007</v>
      </c>
      <c r="E50" t="s">
        <v>657</v>
      </c>
      <c r="F50" t="s">
        <v>1367</v>
      </c>
      <c r="G50" s="2">
        <v>60</v>
      </c>
      <c r="H50" s="2" t="str">
        <f t="shared" si="0"/>
        <v>Elder</v>
      </c>
      <c r="I50" s="2">
        <v>0</v>
      </c>
      <c r="J50">
        <v>0</v>
      </c>
      <c r="K50" s="3">
        <v>11813</v>
      </c>
      <c r="L50" s="1">
        <v>76.291700000000006</v>
      </c>
      <c r="M50" t="s">
        <v>92</v>
      </c>
      <c r="N50" t="s">
        <v>1321</v>
      </c>
    </row>
    <row r="51" spans="1:14" x14ac:dyDescent="0.3">
      <c r="A51">
        <v>941</v>
      </c>
      <c r="B51" t="s">
        <v>1317</v>
      </c>
      <c r="C51" t="s">
        <v>1349</v>
      </c>
      <c r="D51" t="s">
        <v>1327</v>
      </c>
      <c r="E51" t="s">
        <v>658</v>
      </c>
      <c r="F51" t="s">
        <v>1367</v>
      </c>
      <c r="G51" s="2">
        <v>36</v>
      </c>
      <c r="H51" s="2" t="str">
        <f t="shared" si="0"/>
        <v>Youth</v>
      </c>
      <c r="I51" s="2">
        <v>0</v>
      </c>
      <c r="J51">
        <v>2</v>
      </c>
      <c r="K51" s="3" t="s">
        <v>94</v>
      </c>
      <c r="L51" s="1">
        <v>15.9</v>
      </c>
      <c r="M51"/>
      <c r="N51" t="s">
        <v>1323</v>
      </c>
    </row>
    <row r="52" spans="1:14" x14ac:dyDescent="0.3">
      <c r="A52">
        <v>942</v>
      </c>
      <c r="B52" t="s">
        <v>1316</v>
      </c>
      <c r="C52" t="s">
        <v>1351</v>
      </c>
      <c r="D52" t="s">
        <v>1008</v>
      </c>
      <c r="E52" t="s">
        <v>659</v>
      </c>
      <c r="F52" t="s">
        <v>1366</v>
      </c>
      <c r="G52" s="2">
        <v>24</v>
      </c>
      <c r="H52" s="2" t="str">
        <f t="shared" si="0"/>
        <v>Youth</v>
      </c>
      <c r="I52" s="2">
        <v>1</v>
      </c>
      <c r="J52">
        <v>0</v>
      </c>
      <c r="K52" s="3">
        <v>13695</v>
      </c>
      <c r="L52" s="1">
        <v>60</v>
      </c>
      <c r="M52" t="s">
        <v>96</v>
      </c>
      <c r="N52" t="s">
        <v>1323</v>
      </c>
    </row>
    <row r="53" spans="1:14" x14ac:dyDescent="0.3">
      <c r="A53">
        <v>943</v>
      </c>
      <c r="B53" t="s">
        <v>1316</v>
      </c>
      <c r="C53" t="s">
        <v>1350</v>
      </c>
      <c r="D53" t="s">
        <v>999</v>
      </c>
      <c r="E53" t="s">
        <v>660</v>
      </c>
      <c r="F53" t="s">
        <v>1366</v>
      </c>
      <c r="G53" s="2">
        <v>27</v>
      </c>
      <c r="H53" s="2" t="str">
        <f t="shared" si="0"/>
        <v>Youth</v>
      </c>
      <c r="I53" s="2">
        <v>0</v>
      </c>
      <c r="J53">
        <v>0</v>
      </c>
      <c r="K53" s="3" t="s">
        <v>98</v>
      </c>
      <c r="L53" s="1">
        <v>15.033300000000001</v>
      </c>
      <c r="M53"/>
      <c r="N53" t="s">
        <v>1321</v>
      </c>
    </row>
    <row r="54" spans="1:14" x14ac:dyDescent="0.3">
      <c r="A54">
        <v>944</v>
      </c>
      <c r="B54" t="s">
        <v>1317</v>
      </c>
      <c r="C54" t="s">
        <v>1350</v>
      </c>
      <c r="D54" t="s">
        <v>1328</v>
      </c>
      <c r="E54" t="s">
        <v>661</v>
      </c>
      <c r="F54" t="s">
        <v>1367</v>
      </c>
      <c r="G54" s="2">
        <v>20</v>
      </c>
      <c r="H54" s="2" t="str">
        <f t="shared" si="0"/>
        <v>Youth</v>
      </c>
      <c r="I54" s="2">
        <v>2</v>
      </c>
      <c r="J54">
        <v>1</v>
      </c>
      <c r="K54" s="3">
        <v>29105</v>
      </c>
      <c r="L54" s="1">
        <v>23</v>
      </c>
      <c r="M54"/>
      <c r="N54" t="s">
        <v>1323</v>
      </c>
    </row>
    <row r="55" spans="1:14" x14ac:dyDescent="0.3">
      <c r="A55">
        <v>945</v>
      </c>
      <c r="B55" t="s">
        <v>1317</v>
      </c>
      <c r="C55" t="s">
        <v>1351</v>
      </c>
      <c r="D55" t="s">
        <v>1009</v>
      </c>
      <c r="E55" t="s">
        <v>662</v>
      </c>
      <c r="F55" t="s">
        <v>1367</v>
      </c>
      <c r="G55" s="2">
        <v>28</v>
      </c>
      <c r="H55" s="2" t="str">
        <f t="shared" si="0"/>
        <v>Youth</v>
      </c>
      <c r="I55" s="2">
        <v>3</v>
      </c>
      <c r="J55">
        <v>2</v>
      </c>
      <c r="K55" s="3">
        <v>19950</v>
      </c>
      <c r="L55" s="1">
        <v>263</v>
      </c>
      <c r="M55" t="s">
        <v>101</v>
      </c>
      <c r="N55" t="s">
        <v>1323</v>
      </c>
    </row>
    <row r="56" spans="1:14" x14ac:dyDescent="0.3">
      <c r="A56">
        <v>946</v>
      </c>
      <c r="B56" t="s">
        <v>1316</v>
      </c>
      <c r="C56" t="s">
        <v>1350</v>
      </c>
      <c r="D56" t="s">
        <v>1010</v>
      </c>
      <c r="E56" t="s">
        <v>663</v>
      </c>
      <c r="F56" t="s">
        <v>1366</v>
      </c>
      <c r="G56" s="2" t="s">
        <v>1320</v>
      </c>
      <c r="H56" s="2" t="str">
        <f t="shared" si="0"/>
        <v>Elder</v>
      </c>
      <c r="I56" s="2">
        <v>0</v>
      </c>
      <c r="J56">
        <v>0</v>
      </c>
      <c r="K56" s="3" t="s">
        <v>103</v>
      </c>
      <c r="L56" s="1">
        <v>15.5792</v>
      </c>
      <c r="M56"/>
      <c r="N56" t="s">
        <v>1321</v>
      </c>
    </row>
    <row r="57" spans="1:14" x14ac:dyDescent="0.3">
      <c r="A57">
        <v>947</v>
      </c>
      <c r="B57" t="s">
        <v>1316</v>
      </c>
      <c r="C57" t="s">
        <v>1349</v>
      </c>
      <c r="D57" t="s">
        <v>966</v>
      </c>
      <c r="E57" t="s">
        <v>664</v>
      </c>
      <c r="F57" t="s">
        <v>1366</v>
      </c>
      <c r="G57" s="2">
        <v>10</v>
      </c>
      <c r="H57" s="2" t="str">
        <f t="shared" si="0"/>
        <v>Teenagers</v>
      </c>
      <c r="I57" s="2">
        <v>4</v>
      </c>
      <c r="J57">
        <v>1</v>
      </c>
      <c r="K57" s="3">
        <v>382652</v>
      </c>
      <c r="L57" s="1">
        <v>29.125</v>
      </c>
      <c r="M57"/>
      <c r="N57" t="s">
        <v>1322</v>
      </c>
    </row>
    <row r="58" spans="1:14" x14ac:dyDescent="0.3">
      <c r="A58">
        <v>948</v>
      </c>
      <c r="B58" t="s">
        <v>1316</v>
      </c>
      <c r="C58" t="s">
        <v>1349</v>
      </c>
      <c r="D58" t="s">
        <v>1011</v>
      </c>
      <c r="E58" t="s">
        <v>665</v>
      </c>
      <c r="F58" t="s">
        <v>1366</v>
      </c>
      <c r="G58" s="2">
        <v>35</v>
      </c>
      <c r="H58" s="2" t="str">
        <f t="shared" si="0"/>
        <v>Youth</v>
      </c>
      <c r="I58" s="2">
        <v>0</v>
      </c>
      <c r="J58">
        <v>0</v>
      </c>
      <c r="K58" s="3">
        <v>349230</v>
      </c>
      <c r="L58" s="1">
        <v>7.8958000000000004</v>
      </c>
      <c r="M58"/>
      <c r="N58" t="s">
        <v>1323</v>
      </c>
    </row>
    <row r="59" spans="1:14" x14ac:dyDescent="0.3">
      <c r="A59">
        <v>949</v>
      </c>
      <c r="B59" t="s">
        <v>1316</v>
      </c>
      <c r="C59" t="s">
        <v>1349</v>
      </c>
      <c r="D59" t="s">
        <v>1012</v>
      </c>
      <c r="E59" t="s">
        <v>666</v>
      </c>
      <c r="F59" t="s">
        <v>1366</v>
      </c>
      <c r="G59" s="2">
        <v>25</v>
      </c>
      <c r="H59" s="2" t="str">
        <f t="shared" si="0"/>
        <v>Youth</v>
      </c>
      <c r="I59" s="2">
        <v>0</v>
      </c>
      <c r="J59">
        <v>0</v>
      </c>
      <c r="K59" s="3">
        <v>348122</v>
      </c>
      <c r="L59" s="1">
        <v>7.65</v>
      </c>
      <c r="M59" t="s">
        <v>107</v>
      </c>
      <c r="N59" t="s">
        <v>1323</v>
      </c>
    </row>
    <row r="60" spans="1:14" x14ac:dyDescent="0.3">
      <c r="A60">
        <v>950</v>
      </c>
      <c r="B60" t="s">
        <v>1316</v>
      </c>
      <c r="C60" t="s">
        <v>1349</v>
      </c>
      <c r="D60" t="s">
        <v>1013</v>
      </c>
      <c r="E60" t="s">
        <v>667</v>
      </c>
      <c r="F60" t="s">
        <v>1366</v>
      </c>
      <c r="G60" s="2" t="s">
        <v>1320</v>
      </c>
      <c r="H60" s="2" t="str">
        <f t="shared" si="0"/>
        <v>Elder</v>
      </c>
      <c r="I60" s="2">
        <v>1</v>
      </c>
      <c r="J60">
        <v>0</v>
      </c>
      <c r="K60" s="3">
        <v>386525</v>
      </c>
      <c r="L60" s="1">
        <v>16.100000000000001</v>
      </c>
      <c r="M60"/>
      <c r="N60" t="s">
        <v>1323</v>
      </c>
    </row>
    <row r="61" spans="1:14" x14ac:dyDescent="0.3">
      <c r="A61">
        <v>951</v>
      </c>
      <c r="B61" t="s">
        <v>1317</v>
      </c>
      <c r="C61" t="s">
        <v>1351</v>
      </c>
      <c r="D61" t="s">
        <v>1014</v>
      </c>
      <c r="E61" t="s">
        <v>668</v>
      </c>
      <c r="F61" t="s">
        <v>1367</v>
      </c>
      <c r="G61" s="2">
        <v>36</v>
      </c>
      <c r="H61" s="2" t="str">
        <f t="shared" si="0"/>
        <v>Youth</v>
      </c>
      <c r="I61" s="2">
        <v>0</v>
      </c>
      <c r="J61">
        <v>0</v>
      </c>
      <c r="K61" s="3" t="s">
        <v>52</v>
      </c>
      <c r="L61" s="1">
        <v>262.375</v>
      </c>
      <c r="M61" t="s">
        <v>110</v>
      </c>
      <c r="N61" t="s">
        <v>1321</v>
      </c>
    </row>
    <row r="62" spans="1:14" x14ac:dyDescent="0.3">
      <c r="A62">
        <v>952</v>
      </c>
      <c r="B62" t="s">
        <v>1316</v>
      </c>
      <c r="C62" t="s">
        <v>1349</v>
      </c>
      <c r="D62" t="s">
        <v>1015</v>
      </c>
      <c r="E62" t="s">
        <v>669</v>
      </c>
      <c r="F62" t="s">
        <v>1366</v>
      </c>
      <c r="G62" s="2">
        <v>17</v>
      </c>
      <c r="H62" s="2" t="str">
        <f t="shared" si="0"/>
        <v>Teenagers</v>
      </c>
      <c r="I62" s="2">
        <v>0</v>
      </c>
      <c r="J62">
        <v>0</v>
      </c>
      <c r="K62" s="3">
        <v>349232</v>
      </c>
      <c r="L62" s="1">
        <v>7.8958000000000004</v>
      </c>
      <c r="M62"/>
      <c r="N62" t="s">
        <v>1323</v>
      </c>
    </row>
    <row r="63" spans="1:14" x14ac:dyDescent="0.3">
      <c r="A63">
        <v>953</v>
      </c>
      <c r="B63" t="s">
        <v>1316</v>
      </c>
      <c r="C63" t="s">
        <v>1350</v>
      </c>
      <c r="D63" t="s">
        <v>1016</v>
      </c>
      <c r="E63" t="s">
        <v>670</v>
      </c>
      <c r="F63" t="s">
        <v>1366</v>
      </c>
      <c r="G63" s="2">
        <v>32</v>
      </c>
      <c r="H63" s="2" t="str">
        <f t="shared" si="0"/>
        <v>Youth</v>
      </c>
      <c r="I63" s="2">
        <v>0</v>
      </c>
      <c r="J63">
        <v>0</v>
      </c>
      <c r="K63" s="3">
        <v>237216</v>
      </c>
      <c r="L63" s="1">
        <v>13.5</v>
      </c>
      <c r="M63"/>
      <c r="N63" t="s">
        <v>1323</v>
      </c>
    </row>
    <row r="64" spans="1:14" x14ac:dyDescent="0.3">
      <c r="A64">
        <v>954</v>
      </c>
      <c r="B64" t="s">
        <v>1316</v>
      </c>
      <c r="C64" t="s">
        <v>1349</v>
      </c>
      <c r="D64" t="s">
        <v>1017</v>
      </c>
      <c r="E64" t="s">
        <v>671</v>
      </c>
      <c r="F64" t="s">
        <v>1366</v>
      </c>
      <c r="G64" s="2">
        <v>18</v>
      </c>
      <c r="H64" s="2" t="str">
        <f t="shared" si="0"/>
        <v>Teenagers</v>
      </c>
      <c r="I64" s="2">
        <v>0</v>
      </c>
      <c r="J64">
        <v>0</v>
      </c>
      <c r="K64" s="3">
        <v>347090</v>
      </c>
      <c r="L64" s="1">
        <v>7.75</v>
      </c>
      <c r="M64"/>
      <c r="N64" t="s">
        <v>1323</v>
      </c>
    </row>
    <row r="65" spans="1:14" x14ac:dyDescent="0.3">
      <c r="A65">
        <v>955</v>
      </c>
      <c r="B65" t="s">
        <v>1317</v>
      </c>
      <c r="C65" t="s">
        <v>1349</v>
      </c>
      <c r="D65" t="s">
        <v>1018</v>
      </c>
      <c r="E65" t="s">
        <v>672</v>
      </c>
      <c r="F65" t="s">
        <v>1367</v>
      </c>
      <c r="G65" s="2">
        <v>22</v>
      </c>
      <c r="H65" s="2" t="str">
        <f t="shared" si="0"/>
        <v>Youth</v>
      </c>
      <c r="I65" s="2">
        <v>0</v>
      </c>
      <c r="J65">
        <v>0</v>
      </c>
      <c r="K65" s="3">
        <v>334914</v>
      </c>
      <c r="L65" s="1">
        <v>7.7249999999999996</v>
      </c>
      <c r="M65"/>
      <c r="N65" t="s">
        <v>1322</v>
      </c>
    </row>
    <row r="66" spans="1:14" x14ac:dyDescent="0.3">
      <c r="A66">
        <v>956</v>
      </c>
      <c r="B66" t="s">
        <v>1316</v>
      </c>
      <c r="C66" t="s">
        <v>1351</v>
      </c>
      <c r="D66" t="s">
        <v>1019</v>
      </c>
      <c r="E66" t="s">
        <v>633</v>
      </c>
      <c r="F66" t="s">
        <v>1366</v>
      </c>
      <c r="G66" s="2">
        <v>13</v>
      </c>
      <c r="H66" s="2" t="str">
        <f t="shared" si="0"/>
        <v>Teenagers</v>
      </c>
      <c r="I66" s="2">
        <v>2</v>
      </c>
      <c r="J66">
        <v>2</v>
      </c>
      <c r="K66" s="3" t="s">
        <v>52</v>
      </c>
      <c r="L66" s="1">
        <v>262.375</v>
      </c>
      <c r="M66" t="s">
        <v>53</v>
      </c>
      <c r="N66" t="s">
        <v>1321</v>
      </c>
    </row>
    <row r="67" spans="1:14" x14ac:dyDescent="0.3">
      <c r="A67">
        <v>957</v>
      </c>
      <c r="B67" t="s">
        <v>1317</v>
      </c>
      <c r="C67" t="s">
        <v>1350</v>
      </c>
      <c r="D67" t="s">
        <v>1020</v>
      </c>
      <c r="E67" t="s">
        <v>673</v>
      </c>
      <c r="F67" t="s">
        <v>1367</v>
      </c>
      <c r="G67" s="2" t="s">
        <v>1320</v>
      </c>
      <c r="H67" s="2" t="str">
        <f t="shared" ref="H67:H130" si="1">IF(G67&lt;=19,"Teenagers",IF(G67&lt;=39,"Youth",IF(G67&lt;=59,"Adult",IF(G67&gt;=60,"Elder"))))</f>
        <v>Elder</v>
      </c>
      <c r="I67" s="2">
        <v>0</v>
      </c>
      <c r="J67">
        <v>0</v>
      </c>
      <c r="K67" s="3" t="s">
        <v>117</v>
      </c>
      <c r="L67" s="1">
        <v>21</v>
      </c>
      <c r="M67"/>
      <c r="N67" t="s">
        <v>1323</v>
      </c>
    </row>
    <row r="68" spans="1:14" x14ac:dyDescent="0.3">
      <c r="A68">
        <v>958</v>
      </c>
      <c r="B68" t="s">
        <v>1317</v>
      </c>
      <c r="C68" t="s">
        <v>1349</v>
      </c>
      <c r="D68" t="s">
        <v>1021</v>
      </c>
      <c r="E68" t="s">
        <v>674</v>
      </c>
      <c r="F68" t="s">
        <v>1367</v>
      </c>
      <c r="G68" s="2">
        <v>18</v>
      </c>
      <c r="H68" s="2" t="str">
        <f t="shared" si="1"/>
        <v>Teenagers</v>
      </c>
      <c r="I68" s="2">
        <v>0</v>
      </c>
      <c r="J68">
        <v>0</v>
      </c>
      <c r="K68" s="3">
        <v>330963</v>
      </c>
      <c r="L68" s="1">
        <v>7.8792</v>
      </c>
      <c r="M68"/>
      <c r="N68" t="s">
        <v>1322</v>
      </c>
    </row>
    <row r="69" spans="1:14" x14ac:dyDescent="0.3">
      <c r="A69">
        <v>959</v>
      </c>
      <c r="B69" t="s">
        <v>1316</v>
      </c>
      <c r="C69" t="s">
        <v>1351</v>
      </c>
      <c r="D69" t="s">
        <v>1022</v>
      </c>
      <c r="E69" t="s">
        <v>675</v>
      </c>
      <c r="F69" t="s">
        <v>1366</v>
      </c>
      <c r="G69" s="2">
        <v>47</v>
      </c>
      <c r="H69" s="2" t="str">
        <f t="shared" si="1"/>
        <v>Adult</v>
      </c>
      <c r="I69" s="2">
        <v>0</v>
      </c>
      <c r="J69">
        <v>0</v>
      </c>
      <c r="K69" s="3">
        <v>113796</v>
      </c>
      <c r="L69" s="1">
        <v>42.4</v>
      </c>
      <c r="M69"/>
      <c r="N69" t="s">
        <v>1323</v>
      </c>
    </row>
    <row r="70" spans="1:14" x14ac:dyDescent="0.3">
      <c r="A70">
        <v>960</v>
      </c>
      <c r="B70" t="s">
        <v>1316</v>
      </c>
      <c r="C70" t="s">
        <v>1351</v>
      </c>
      <c r="D70" t="s">
        <v>1023</v>
      </c>
      <c r="E70" t="s">
        <v>676</v>
      </c>
      <c r="F70" t="s">
        <v>1366</v>
      </c>
      <c r="G70" s="2">
        <v>31</v>
      </c>
      <c r="H70" s="2" t="str">
        <f t="shared" si="1"/>
        <v>Youth</v>
      </c>
      <c r="I70" s="2">
        <v>0</v>
      </c>
      <c r="J70">
        <v>0</v>
      </c>
      <c r="K70" s="3">
        <v>2543</v>
      </c>
      <c r="L70" s="1">
        <v>28.537500000000001</v>
      </c>
      <c r="M70" t="s">
        <v>121</v>
      </c>
      <c r="N70" t="s">
        <v>1321</v>
      </c>
    </row>
    <row r="71" spans="1:14" x14ac:dyDescent="0.3">
      <c r="A71">
        <v>961</v>
      </c>
      <c r="B71" t="s">
        <v>1317</v>
      </c>
      <c r="C71" t="s">
        <v>1351</v>
      </c>
      <c r="D71" t="s">
        <v>1024</v>
      </c>
      <c r="E71" t="s">
        <v>662</v>
      </c>
      <c r="F71" t="s">
        <v>1367</v>
      </c>
      <c r="G71" s="2">
        <v>60</v>
      </c>
      <c r="H71" s="2" t="str">
        <f t="shared" si="1"/>
        <v>Elder</v>
      </c>
      <c r="I71" s="2">
        <v>1</v>
      </c>
      <c r="J71">
        <v>4</v>
      </c>
      <c r="K71" s="3">
        <v>19950</v>
      </c>
      <c r="L71" s="1">
        <v>263</v>
      </c>
      <c r="M71" t="s">
        <v>101</v>
      </c>
      <c r="N71" t="s">
        <v>1323</v>
      </c>
    </row>
    <row r="72" spans="1:14" x14ac:dyDescent="0.3">
      <c r="A72">
        <v>962</v>
      </c>
      <c r="B72" t="s">
        <v>1317</v>
      </c>
      <c r="C72" t="s">
        <v>1349</v>
      </c>
      <c r="D72" t="s">
        <v>1025</v>
      </c>
      <c r="E72" t="s">
        <v>677</v>
      </c>
      <c r="F72" t="s">
        <v>1367</v>
      </c>
      <c r="G72" s="2">
        <v>24</v>
      </c>
      <c r="H72" s="2" t="str">
        <f t="shared" si="1"/>
        <v>Youth</v>
      </c>
      <c r="I72" s="2">
        <v>0</v>
      </c>
      <c r="J72">
        <v>0</v>
      </c>
      <c r="K72" s="3">
        <v>382653</v>
      </c>
      <c r="L72" s="1">
        <v>7.75</v>
      </c>
      <c r="M72"/>
      <c r="N72" t="s">
        <v>1322</v>
      </c>
    </row>
    <row r="73" spans="1:14" x14ac:dyDescent="0.3">
      <c r="A73">
        <v>963</v>
      </c>
      <c r="B73" t="s">
        <v>1316</v>
      </c>
      <c r="C73" t="s">
        <v>1349</v>
      </c>
      <c r="D73" t="s">
        <v>1026</v>
      </c>
      <c r="E73" t="s">
        <v>678</v>
      </c>
      <c r="F73" t="s">
        <v>1366</v>
      </c>
      <c r="G73" s="2">
        <v>21</v>
      </c>
      <c r="H73" s="2" t="str">
        <f t="shared" si="1"/>
        <v>Youth</v>
      </c>
      <c r="I73" s="2">
        <v>0</v>
      </c>
      <c r="J73">
        <v>0</v>
      </c>
      <c r="K73" s="3">
        <v>349211</v>
      </c>
      <c r="L73" s="1">
        <v>7.8958000000000004</v>
      </c>
      <c r="M73"/>
      <c r="N73" t="s">
        <v>1323</v>
      </c>
    </row>
    <row r="74" spans="1:14" x14ac:dyDescent="0.3">
      <c r="A74">
        <v>964</v>
      </c>
      <c r="B74" t="s">
        <v>1317</v>
      </c>
      <c r="C74" t="s">
        <v>1349</v>
      </c>
      <c r="D74" t="s">
        <v>1027</v>
      </c>
      <c r="E74" t="s">
        <v>679</v>
      </c>
      <c r="F74" t="s">
        <v>1367</v>
      </c>
      <c r="G74" s="2">
        <v>29</v>
      </c>
      <c r="H74" s="2" t="str">
        <f t="shared" si="1"/>
        <v>Youth</v>
      </c>
      <c r="I74" s="2">
        <v>0</v>
      </c>
      <c r="J74">
        <v>0</v>
      </c>
      <c r="K74" s="3">
        <v>3101297</v>
      </c>
      <c r="L74" s="1">
        <v>7.9249999999999998</v>
      </c>
      <c r="M74"/>
      <c r="N74" t="s">
        <v>1323</v>
      </c>
    </row>
    <row r="75" spans="1:14" x14ac:dyDescent="0.3">
      <c r="A75">
        <v>965</v>
      </c>
      <c r="B75" t="s">
        <v>1316</v>
      </c>
      <c r="C75" t="s">
        <v>1351</v>
      </c>
      <c r="D75" t="s">
        <v>1028</v>
      </c>
      <c r="E75" t="s">
        <v>680</v>
      </c>
      <c r="F75" t="s">
        <v>1366</v>
      </c>
      <c r="G75" s="2">
        <v>28.5</v>
      </c>
      <c r="H75" s="2" t="str">
        <f t="shared" si="1"/>
        <v>Youth</v>
      </c>
      <c r="I75" s="2">
        <v>0</v>
      </c>
      <c r="J75">
        <v>0</v>
      </c>
      <c r="K75" s="3" t="s">
        <v>127</v>
      </c>
      <c r="L75" s="1">
        <v>27.720800000000001</v>
      </c>
      <c r="M75" t="s">
        <v>128</v>
      </c>
      <c r="N75" t="s">
        <v>1321</v>
      </c>
    </row>
    <row r="76" spans="1:14" x14ac:dyDescent="0.3">
      <c r="A76">
        <v>966</v>
      </c>
      <c r="B76" t="s">
        <v>1317</v>
      </c>
      <c r="C76" t="s">
        <v>1351</v>
      </c>
      <c r="D76" t="s">
        <v>1029</v>
      </c>
      <c r="E76" t="s">
        <v>681</v>
      </c>
      <c r="F76" t="s">
        <v>1367</v>
      </c>
      <c r="G76" s="2">
        <v>35</v>
      </c>
      <c r="H76" s="2" t="str">
        <f t="shared" si="1"/>
        <v>Youth</v>
      </c>
      <c r="I76" s="2">
        <v>0</v>
      </c>
      <c r="J76">
        <v>0</v>
      </c>
      <c r="K76" s="3">
        <v>113503</v>
      </c>
      <c r="L76" s="1">
        <v>211.5</v>
      </c>
      <c r="M76" t="s">
        <v>130</v>
      </c>
      <c r="N76" t="s">
        <v>1321</v>
      </c>
    </row>
    <row r="77" spans="1:14" x14ac:dyDescent="0.3">
      <c r="A77">
        <v>967</v>
      </c>
      <c r="B77" t="s">
        <v>1316</v>
      </c>
      <c r="C77" t="s">
        <v>1351</v>
      </c>
      <c r="D77" t="s">
        <v>1030</v>
      </c>
      <c r="E77" t="s">
        <v>682</v>
      </c>
      <c r="F77" t="s">
        <v>1366</v>
      </c>
      <c r="G77" s="2">
        <v>32.5</v>
      </c>
      <c r="H77" s="2" t="str">
        <f t="shared" si="1"/>
        <v>Youth</v>
      </c>
      <c r="I77" s="2">
        <v>0</v>
      </c>
      <c r="J77">
        <v>0</v>
      </c>
      <c r="K77" s="3">
        <v>113503</v>
      </c>
      <c r="L77" s="1">
        <v>211.5</v>
      </c>
      <c r="M77" t="s">
        <v>132</v>
      </c>
      <c r="N77" t="s">
        <v>1321</v>
      </c>
    </row>
    <row r="78" spans="1:14" x14ac:dyDescent="0.3">
      <c r="A78">
        <v>968</v>
      </c>
      <c r="B78" t="s">
        <v>1316</v>
      </c>
      <c r="C78" t="s">
        <v>1349</v>
      </c>
      <c r="D78" t="s">
        <v>1031</v>
      </c>
      <c r="E78" t="s">
        <v>683</v>
      </c>
      <c r="F78" t="s">
        <v>1366</v>
      </c>
      <c r="G78" s="2" t="s">
        <v>1320</v>
      </c>
      <c r="H78" s="2" t="str">
        <f t="shared" si="1"/>
        <v>Elder</v>
      </c>
      <c r="I78" s="2">
        <v>0</v>
      </c>
      <c r="J78">
        <v>0</v>
      </c>
      <c r="K78" s="3">
        <v>359306</v>
      </c>
      <c r="L78" s="1">
        <v>8.0500000000000007</v>
      </c>
      <c r="M78"/>
      <c r="N78" t="s">
        <v>1323</v>
      </c>
    </row>
    <row r="79" spans="1:14" x14ac:dyDescent="0.3">
      <c r="A79">
        <v>969</v>
      </c>
      <c r="B79" t="s">
        <v>1317</v>
      </c>
      <c r="C79" t="s">
        <v>1351</v>
      </c>
      <c r="D79" t="s">
        <v>1032</v>
      </c>
      <c r="E79" t="s">
        <v>684</v>
      </c>
      <c r="F79" t="s">
        <v>1367</v>
      </c>
      <c r="G79" s="2">
        <v>55</v>
      </c>
      <c r="H79" s="2" t="str">
        <f t="shared" si="1"/>
        <v>Adult</v>
      </c>
      <c r="I79" s="2">
        <v>2</v>
      </c>
      <c r="J79">
        <v>0</v>
      </c>
      <c r="K79" s="3">
        <v>11770</v>
      </c>
      <c r="L79" s="1">
        <v>25.7</v>
      </c>
      <c r="M79" t="s">
        <v>135</v>
      </c>
      <c r="N79" t="s">
        <v>1323</v>
      </c>
    </row>
    <row r="80" spans="1:14" x14ac:dyDescent="0.3">
      <c r="A80">
        <v>970</v>
      </c>
      <c r="B80" t="s">
        <v>1316</v>
      </c>
      <c r="C80" t="s">
        <v>1350</v>
      </c>
      <c r="D80" t="s">
        <v>1033</v>
      </c>
      <c r="E80" t="s">
        <v>685</v>
      </c>
      <c r="F80" t="s">
        <v>1366</v>
      </c>
      <c r="G80" s="2">
        <v>30</v>
      </c>
      <c r="H80" s="2" t="str">
        <f t="shared" si="1"/>
        <v>Youth</v>
      </c>
      <c r="I80" s="2">
        <v>0</v>
      </c>
      <c r="J80">
        <v>0</v>
      </c>
      <c r="K80" s="3">
        <v>248744</v>
      </c>
      <c r="L80" s="1">
        <v>13</v>
      </c>
      <c r="M80"/>
      <c r="N80" t="s">
        <v>1323</v>
      </c>
    </row>
    <row r="81" spans="1:14" x14ac:dyDescent="0.3">
      <c r="A81">
        <v>971</v>
      </c>
      <c r="B81" t="s">
        <v>1317</v>
      </c>
      <c r="C81" t="s">
        <v>1349</v>
      </c>
      <c r="D81" t="s">
        <v>1034</v>
      </c>
      <c r="E81" t="s">
        <v>686</v>
      </c>
      <c r="F81" t="s">
        <v>1367</v>
      </c>
      <c r="G81" s="2">
        <v>24</v>
      </c>
      <c r="H81" s="2" t="str">
        <f t="shared" si="1"/>
        <v>Youth</v>
      </c>
      <c r="I81" s="2">
        <v>0</v>
      </c>
      <c r="J81">
        <v>0</v>
      </c>
      <c r="K81" s="3">
        <v>368702</v>
      </c>
      <c r="L81" s="1">
        <v>7.75</v>
      </c>
      <c r="M81"/>
      <c r="N81" t="s">
        <v>1322</v>
      </c>
    </row>
    <row r="82" spans="1:14" x14ac:dyDescent="0.3">
      <c r="A82">
        <v>972</v>
      </c>
      <c r="B82" t="s">
        <v>1316</v>
      </c>
      <c r="C82" t="s">
        <v>1349</v>
      </c>
      <c r="D82" t="s">
        <v>1035</v>
      </c>
      <c r="E82" t="s">
        <v>687</v>
      </c>
      <c r="F82" t="s">
        <v>1366</v>
      </c>
      <c r="G82" s="2">
        <v>6</v>
      </c>
      <c r="H82" s="2" t="str">
        <f t="shared" si="1"/>
        <v>Teenagers</v>
      </c>
      <c r="I82" s="2">
        <v>1</v>
      </c>
      <c r="J82">
        <v>1</v>
      </c>
      <c r="K82" s="3">
        <v>2678</v>
      </c>
      <c r="L82" s="1">
        <v>15.245799999999999</v>
      </c>
      <c r="M82"/>
      <c r="N82" t="s">
        <v>1321</v>
      </c>
    </row>
    <row r="83" spans="1:14" x14ac:dyDescent="0.3">
      <c r="A83">
        <v>973</v>
      </c>
      <c r="B83" t="s">
        <v>1316</v>
      </c>
      <c r="C83" t="s">
        <v>1351</v>
      </c>
      <c r="D83" t="s">
        <v>1036</v>
      </c>
      <c r="E83" t="s">
        <v>688</v>
      </c>
      <c r="F83" t="s">
        <v>1366</v>
      </c>
      <c r="G83" s="2">
        <v>67</v>
      </c>
      <c r="H83" s="2" t="str">
        <f t="shared" si="1"/>
        <v>Elder</v>
      </c>
      <c r="I83" s="2">
        <v>1</v>
      </c>
      <c r="J83">
        <v>0</v>
      </c>
      <c r="K83" s="3" t="s">
        <v>140</v>
      </c>
      <c r="L83" s="1">
        <v>221.7792</v>
      </c>
      <c r="M83" t="s">
        <v>141</v>
      </c>
      <c r="N83" t="s">
        <v>1323</v>
      </c>
    </row>
    <row r="84" spans="1:14" x14ac:dyDescent="0.3">
      <c r="A84">
        <v>974</v>
      </c>
      <c r="B84" t="s">
        <v>1316</v>
      </c>
      <c r="C84" t="s">
        <v>1351</v>
      </c>
      <c r="D84" t="s">
        <v>1037</v>
      </c>
      <c r="E84" t="s">
        <v>689</v>
      </c>
      <c r="F84" t="s">
        <v>1366</v>
      </c>
      <c r="G84" s="2">
        <v>49</v>
      </c>
      <c r="H84" s="2" t="str">
        <f t="shared" si="1"/>
        <v>Adult</v>
      </c>
      <c r="I84" s="2">
        <v>0</v>
      </c>
      <c r="J84">
        <v>0</v>
      </c>
      <c r="K84" s="3">
        <v>19924</v>
      </c>
      <c r="L84" s="1">
        <v>26</v>
      </c>
      <c r="M84"/>
      <c r="N84" t="s">
        <v>1323</v>
      </c>
    </row>
    <row r="85" spans="1:14" x14ac:dyDescent="0.3">
      <c r="A85">
        <v>975</v>
      </c>
      <c r="B85" t="s">
        <v>1316</v>
      </c>
      <c r="C85" t="s">
        <v>1349</v>
      </c>
      <c r="D85" t="s">
        <v>1038</v>
      </c>
      <c r="E85" t="s">
        <v>690</v>
      </c>
      <c r="F85" t="s">
        <v>1366</v>
      </c>
      <c r="G85" s="2" t="s">
        <v>1320</v>
      </c>
      <c r="H85" s="2" t="str">
        <f t="shared" si="1"/>
        <v>Elder</v>
      </c>
      <c r="I85" s="2">
        <v>0</v>
      </c>
      <c r="J85">
        <v>0</v>
      </c>
      <c r="K85" s="3">
        <v>349238</v>
      </c>
      <c r="L85" s="1">
        <v>7.8958000000000004</v>
      </c>
      <c r="M85"/>
      <c r="N85" t="s">
        <v>1323</v>
      </c>
    </row>
    <row r="86" spans="1:14" x14ac:dyDescent="0.3">
      <c r="A86">
        <v>976</v>
      </c>
      <c r="B86" t="s">
        <v>1316</v>
      </c>
      <c r="C86" t="s">
        <v>1350</v>
      </c>
      <c r="D86" t="s">
        <v>1039</v>
      </c>
      <c r="E86" t="s">
        <v>691</v>
      </c>
      <c r="F86" t="s">
        <v>1366</v>
      </c>
      <c r="G86" s="2" t="s">
        <v>1320</v>
      </c>
      <c r="H86" s="2" t="str">
        <f t="shared" si="1"/>
        <v>Elder</v>
      </c>
      <c r="I86" s="2">
        <v>0</v>
      </c>
      <c r="J86">
        <v>0</v>
      </c>
      <c r="K86" s="3">
        <v>240261</v>
      </c>
      <c r="L86" s="1">
        <v>10.708299999999999</v>
      </c>
      <c r="M86"/>
      <c r="N86" t="s">
        <v>1322</v>
      </c>
    </row>
    <row r="87" spans="1:14" x14ac:dyDescent="0.3">
      <c r="A87">
        <v>977</v>
      </c>
      <c r="B87" t="s">
        <v>1316</v>
      </c>
      <c r="C87" t="s">
        <v>1349</v>
      </c>
      <c r="D87" t="s">
        <v>902</v>
      </c>
      <c r="E87" t="s">
        <v>692</v>
      </c>
      <c r="F87" t="s">
        <v>1366</v>
      </c>
      <c r="G87" s="2" t="s">
        <v>1320</v>
      </c>
      <c r="H87" s="2" t="str">
        <f t="shared" si="1"/>
        <v>Elder</v>
      </c>
      <c r="I87" s="2">
        <v>1</v>
      </c>
      <c r="J87">
        <v>0</v>
      </c>
      <c r="K87" s="3">
        <v>2660</v>
      </c>
      <c r="L87" s="1">
        <v>14.4542</v>
      </c>
      <c r="M87"/>
      <c r="N87" t="s">
        <v>1321</v>
      </c>
    </row>
    <row r="88" spans="1:14" x14ac:dyDescent="0.3">
      <c r="A88">
        <v>978</v>
      </c>
      <c r="B88" t="s">
        <v>1317</v>
      </c>
      <c r="C88" t="s">
        <v>1349</v>
      </c>
      <c r="D88" t="s">
        <v>1040</v>
      </c>
      <c r="E88" t="s">
        <v>693</v>
      </c>
      <c r="F88" t="s">
        <v>1367</v>
      </c>
      <c r="G88" s="2">
        <v>27</v>
      </c>
      <c r="H88" s="2" t="str">
        <f t="shared" si="1"/>
        <v>Youth</v>
      </c>
      <c r="I88" s="2">
        <v>0</v>
      </c>
      <c r="J88">
        <v>0</v>
      </c>
      <c r="K88" s="3">
        <v>330844</v>
      </c>
      <c r="L88" s="1">
        <v>7.8792</v>
      </c>
      <c r="M88"/>
      <c r="N88" t="s">
        <v>1322</v>
      </c>
    </row>
    <row r="89" spans="1:14" x14ac:dyDescent="0.3">
      <c r="A89">
        <v>979</v>
      </c>
      <c r="B89" t="s">
        <v>1317</v>
      </c>
      <c r="C89" t="s">
        <v>1349</v>
      </c>
      <c r="D89" t="s">
        <v>1041</v>
      </c>
      <c r="E89" t="s">
        <v>694</v>
      </c>
      <c r="F89" t="s">
        <v>1367</v>
      </c>
      <c r="G89" s="2">
        <v>18</v>
      </c>
      <c r="H89" s="2" t="str">
        <f t="shared" si="1"/>
        <v>Teenagers</v>
      </c>
      <c r="I89" s="2">
        <v>0</v>
      </c>
      <c r="J89">
        <v>0</v>
      </c>
      <c r="K89" s="3" t="s">
        <v>148</v>
      </c>
      <c r="L89" s="1">
        <v>8.0500000000000007</v>
      </c>
      <c r="M89"/>
      <c r="N89" t="s">
        <v>1323</v>
      </c>
    </row>
    <row r="90" spans="1:14" x14ac:dyDescent="0.3">
      <c r="A90">
        <v>980</v>
      </c>
      <c r="B90" t="s">
        <v>1317</v>
      </c>
      <c r="C90" t="s">
        <v>1349</v>
      </c>
      <c r="D90" t="s">
        <v>1042</v>
      </c>
      <c r="E90" t="s">
        <v>695</v>
      </c>
      <c r="F90" t="s">
        <v>1367</v>
      </c>
      <c r="G90" s="2" t="s">
        <v>1320</v>
      </c>
      <c r="H90" s="2" t="str">
        <f t="shared" si="1"/>
        <v>Elder</v>
      </c>
      <c r="I90" s="2">
        <v>0</v>
      </c>
      <c r="J90">
        <v>0</v>
      </c>
      <c r="K90" s="3">
        <v>364856</v>
      </c>
      <c r="L90" s="1">
        <v>7.75</v>
      </c>
      <c r="M90"/>
      <c r="N90" t="s">
        <v>1322</v>
      </c>
    </row>
    <row r="91" spans="1:14" x14ac:dyDescent="0.3">
      <c r="A91">
        <v>981</v>
      </c>
      <c r="B91" t="s">
        <v>1316</v>
      </c>
      <c r="C91" t="s">
        <v>1350</v>
      </c>
      <c r="D91" t="s">
        <v>1043</v>
      </c>
      <c r="E91" t="s">
        <v>696</v>
      </c>
      <c r="F91" t="s">
        <v>1366</v>
      </c>
      <c r="G91" s="2">
        <v>2</v>
      </c>
      <c r="H91" s="2" t="str">
        <f t="shared" si="1"/>
        <v>Teenagers</v>
      </c>
      <c r="I91" s="2">
        <v>1</v>
      </c>
      <c r="J91">
        <v>1</v>
      </c>
      <c r="K91" s="3">
        <v>29103</v>
      </c>
      <c r="L91" s="1">
        <v>23</v>
      </c>
      <c r="M91"/>
      <c r="N91" t="s">
        <v>1323</v>
      </c>
    </row>
    <row r="92" spans="1:14" x14ac:dyDescent="0.3">
      <c r="A92">
        <v>982</v>
      </c>
      <c r="B92" t="s">
        <v>1317</v>
      </c>
      <c r="C92" t="s">
        <v>1349</v>
      </c>
      <c r="D92" t="s">
        <v>1044</v>
      </c>
      <c r="E92" t="s">
        <v>697</v>
      </c>
      <c r="F92" t="s">
        <v>1367</v>
      </c>
      <c r="G92" s="2">
        <v>22</v>
      </c>
      <c r="H92" s="2" t="str">
        <f t="shared" si="1"/>
        <v>Youth</v>
      </c>
      <c r="I92" s="2">
        <v>1</v>
      </c>
      <c r="J92">
        <v>0</v>
      </c>
      <c r="K92" s="3">
        <v>347072</v>
      </c>
      <c r="L92" s="1">
        <v>13.9</v>
      </c>
      <c r="M92"/>
      <c r="N92" t="s">
        <v>1323</v>
      </c>
    </row>
    <row r="93" spans="1:14" x14ac:dyDescent="0.3">
      <c r="A93">
        <v>983</v>
      </c>
      <c r="B93" t="s">
        <v>1316</v>
      </c>
      <c r="C93" t="s">
        <v>1349</v>
      </c>
      <c r="D93" t="s">
        <v>1045</v>
      </c>
      <c r="E93" t="s">
        <v>698</v>
      </c>
      <c r="F93" t="s">
        <v>1366</v>
      </c>
      <c r="G93" s="2" t="s">
        <v>1320</v>
      </c>
      <c r="H93" s="2" t="str">
        <f t="shared" si="1"/>
        <v>Elder</v>
      </c>
      <c r="I93" s="2">
        <v>0</v>
      </c>
      <c r="J93">
        <v>0</v>
      </c>
      <c r="K93" s="3">
        <v>345498</v>
      </c>
      <c r="L93" s="1">
        <v>7.7750000000000004</v>
      </c>
      <c r="M93"/>
      <c r="N93" t="s">
        <v>1323</v>
      </c>
    </row>
    <row r="94" spans="1:14" x14ac:dyDescent="0.3">
      <c r="A94">
        <v>984</v>
      </c>
      <c r="B94" t="s">
        <v>1317</v>
      </c>
      <c r="C94" t="s">
        <v>1351</v>
      </c>
      <c r="D94" t="s">
        <v>1046</v>
      </c>
      <c r="E94" t="s">
        <v>699</v>
      </c>
      <c r="F94" t="s">
        <v>1367</v>
      </c>
      <c r="G94" s="2">
        <v>27</v>
      </c>
      <c r="H94" s="2" t="str">
        <f t="shared" si="1"/>
        <v>Youth</v>
      </c>
      <c r="I94" s="2">
        <v>1</v>
      </c>
      <c r="J94">
        <v>2</v>
      </c>
      <c r="K94" s="3" t="s">
        <v>154</v>
      </c>
      <c r="L94" s="1">
        <v>52</v>
      </c>
      <c r="M94" t="s">
        <v>155</v>
      </c>
      <c r="N94" t="s">
        <v>1323</v>
      </c>
    </row>
    <row r="95" spans="1:14" x14ac:dyDescent="0.3">
      <c r="A95">
        <v>985</v>
      </c>
      <c r="B95" t="s">
        <v>1316</v>
      </c>
      <c r="C95" t="s">
        <v>1349</v>
      </c>
      <c r="D95" t="s">
        <v>1047</v>
      </c>
      <c r="E95" t="s">
        <v>700</v>
      </c>
      <c r="F95" t="s">
        <v>1366</v>
      </c>
      <c r="G95" s="2" t="s">
        <v>1320</v>
      </c>
      <c r="H95" s="2" t="str">
        <f t="shared" si="1"/>
        <v>Elder</v>
      </c>
      <c r="I95" s="2">
        <v>0</v>
      </c>
      <c r="J95">
        <v>0</v>
      </c>
      <c r="K95" s="3">
        <v>376563</v>
      </c>
      <c r="L95" s="1">
        <v>8.0500000000000007</v>
      </c>
      <c r="M95"/>
      <c r="N95" t="s">
        <v>1323</v>
      </c>
    </row>
    <row r="96" spans="1:14" x14ac:dyDescent="0.3">
      <c r="A96">
        <v>986</v>
      </c>
      <c r="B96" t="s">
        <v>1316</v>
      </c>
      <c r="C96" t="s">
        <v>1351</v>
      </c>
      <c r="D96" t="s">
        <v>1048</v>
      </c>
      <c r="E96" t="s">
        <v>701</v>
      </c>
      <c r="F96" t="s">
        <v>1366</v>
      </c>
      <c r="G96" s="2">
        <v>25</v>
      </c>
      <c r="H96" s="2" t="str">
        <f t="shared" si="1"/>
        <v>Youth</v>
      </c>
      <c r="I96" s="2">
        <v>0</v>
      </c>
      <c r="J96">
        <v>0</v>
      </c>
      <c r="K96" s="3">
        <v>13905</v>
      </c>
      <c r="L96" s="1">
        <v>26</v>
      </c>
      <c r="M96"/>
      <c r="N96" t="s">
        <v>1321</v>
      </c>
    </row>
    <row r="97" spans="1:14" x14ac:dyDescent="0.3">
      <c r="A97">
        <v>987</v>
      </c>
      <c r="B97" t="s">
        <v>1316</v>
      </c>
      <c r="C97" t="s">
        <v>1349</v>
      </c>
      <c r="D97" t="s">
        <v>1049</v>
      </c>
      <c r="E97" t="s">
        <v>702</v>
      </c>
      <c r="F97" t="s">
        <v>1366</v>
      </c>
      <c r="G97" s="2">
        <v>25</v>
      </c>
      <c r="H97" s="2" t="str">
        <f t="shared" si="1"/>
        <v>Youth</v>
      </c>
      <c r="I97" s="2">
        <v>0</v>
      </c>
      <c r="J97">
        <v>0</v>
      </c>
      <c r="K97" s="3">
        <v>350033</v>
      </c>
      <c r="L97" s="1">
        <v>7.7957999999999998</v>
      </c>
      <c r="M97"/>
      <c r="N97" t="s">
        <v>1323</v>
      </c>
    </row>
    <row r="98" spans="1:14" x14ac:dyDescent="0.3">
      <c r="A98">
        <v>988</v>
      </c>
      <c r="B98" t="s">
        <v>1317</v>
      </c>
      <c r="C98" t="s">
        <v>1351</v>
      </c>
      <c r="D98" t="s">
        <v>1050</v>
      </c>
      <c r="E98" t="s">
        <v>703</v>
      </c>
      <c r="F98" t="s">
        <v>1367</v>
      </c>
      <c r="G98" s="2">
        <v>76</v>
      </c>
      <c r="H98" s="2" t="str">
        <f t="shared" si="1"/>
        <v>Elder</v>
      </c>
      <c r="I98" s="2">
        <v>1</v>
      </c>
      <c r="J98">
        <v>0</v>
      </c>
      <c r="K98" s="3">
        <v>19877</v>
      </c>
      <c r="L98" s="1">
        <v>78.849999999999994</v>
      </c>
      <c r="M98" t="s">
        <v>160</v>
      </c>
      <c r="N98" t="s">
        <v>1323</v>
      </c>
    </row>
    <row r="99" spans="1:14" x14ac:dyDescent="0.3">
      <c r="A99">
        <v>989</v>
      </c>
      <c r="B99" t="s">
        <v>1316</v>
      </c>
      <c r="C99" t="s">
        <v>1349</v>
      </c>
      <c r="D99" t="s">
        <v>1051</v>
      </c>
      <c r="E99" t="s">
        <v>704</v>
      </c>
      <c r="F99" t="s">
        <v>1366</v>
      </c>
      <c r="G99" s="2">
        <v>29</v>
      </c>
      <c r="H99" s="2" t="str">
        <f t="shared" si="1"/>
        <v>Youth</v>
      </c>
      <c r="I99" s="2">
        <v>0</v>
      </c>
      <c r="J99">
        <v>0</v>
      </c>
      <c r="K99" s="3" t="s">
        <v>162</v>
      </c>
      <c r="L99" s="1">
        <v>7.9249999999999998</v>
      </c>
      <c r="M99"/>
      <c r="N99" t="s">
        <v>1323</v>
      </c>
    </row>
    <row r="100" spans="1:14" x14ac:dyDescent="0.3">
      <c r="A100">
        <v>990</v>
      </c>
      <c r="B100" t="s">
        <v>1317</v>
      </c>
      <c r="C100" t="s">
        <v>1349</v>
      </c>
      <c r="D100" t="s">
        <v>1052</v>
      </c>
      <c r="E100" t="s">
        <v>705</v>
      </c>
      <c r="F100" t="s">
        <v>1367</v>
      </c>
      <c r="G100" s="2">
        <v>20</v>
      </c>
      <c r="H100" s="2" t="str">
        <f t="shared" si="1"/>
        <v>Youth</v>
      </c>
      <c r="I100" s="2">
        <v>0</v>
      </c>
      <c r="J100">
        <v>0</v>
      </c>
      <c r="K100" s="3">
        <v>347471</v>
      </c>
      <c r="L100" s="1">
        <v>7.8541999999999996</v>
      </c>
      <c r="M100"/>
      <c r="N100" t="s">
        <v>1323</v>
      </c>
    </row>
    <row r="101" spans="1:14" x14ac:dyDescent="0.3">
      <c r="A101">
        <v>991</v>
      </c>
      <c r="B101" t="s">
        <v>1316</v>
      </c>
      <c r="C101" t="s">
        <v>1349</v>
      </c>
      <c r="D101" t="s">
        <v>1053</v>
      </c>
      <c r="E101" t="s">
        <v>706</v>
      </c>
      <c r="F101" t="s">
        <v>1366</v>
      </c>
      <c r="G101" s="2">
        <v>33</v>
      </c>
      <c r="H101" s="2" t="str">
        <f t="shared" si="1"/>
        <v>Youth</v>
      </c>
      <c r="I101" s="2">
        <v>0</v>
      </c>
      <c r="J101">
        <v>0</v>
      </c>
      <c r="K101" s="3" t="s">
        <v>165</v>
      </c>
      <c r="L101" s="1">
        <v>8.0500000000000007</v>
      </c>
      <c r="M101"/>
      <c r="N101" t="s">
        <v>1323</v>
      </c>
    </row>
    <row r="102" spans="1:14" x14ac:dyDescent="0.3">
      <c r="A102">
        <v>992</v>
      </c>
      <c r="B102" t="s">
        <v>1317</v>
      </c>
      <c r="C102" t="s">
        <v>1351</v>
      </c>
      <c r="D102" t="s">
        <v>1054</v>
      </c>
      <c r="E102" t="s">
        <v>707</v>
      </c>
      <c r="F102" t="s">
        <v>1367</v>
      </c>
      <c r="G102" s="2">
        <v>43</v>
      </c>
      <c r="H102" s="2" t="str">
        <f t="shared" si="1"/>
        <v>Adult</v>
      </c>
      <c r="I102" s="2">
        <v>1</v>
      </c>
      <c r="J102">
        <v>0</v>
      </c>
      <c r="K102" s="3">
        <v>11778</v>
      </c>
      <c r="L102" s="1">
        <v>55.441699999999997</v>
      </c>
      <c r="M102" t="s">
        <v>167</v>
      </c>
      <c r="N102" t="s">
        <v>1321</v>
      </c>
    </row>
    <row r="103" spans="1:14" x14ac:dyDescent="0.3">
      <c r="A103">
        <v>993</v>
      </c>
      <c r="B103" t="s">
        <v>1316</v>
      </c>
      <c r="C103" t="s">
        <v>1350</v>
      </c>
      <c r="D103" t="s">
        <v>1055</v>
      </c>
      <c r="E103" t="s">
        <v>708</v>
      </c>
      <c r="F103" t="s">
        <v>1366</v>
      </c>
      <c r="G103" s="2">
        <v>27</v>
      </c>
      <c r="H103" s="2" t="str">
        <f t="shared" si="1"/>
        <v>Youth</v>
      </c>
      <c r="I103" s="2">
        <v>1</v>
      </c>
      <c r="J103">
        <v>0</v>
      </c>
      <c r="K103" s="3">
        <v>228414</v>
      </c>
      <c r="L103" s="1">
        <v>26</v>
      </c>
      <c r="M103"/>
      <c r="N103" t="s">
        <v>1323</v>
      </c>
    </row>
    <row r="104" spans="1:14" x14ac:dyDescent="0.3">
      <c r="A104">
        <v>994</v>
      </c>
      <c r="B104" t="s">
        <v>1316</v>
      </c>
      <c r="C104" t="s">
        <v>1349</v>
      </c>
      <c r="D104" t="s">
        <v>1056</v>
      </c>
      <c r="E104" t="s">
        <v>709</v>
      </c>
      <c r="F104" t="s">
        <v>1366</v>
      </c>
      <c r="G104" s="2" t="s">
        <v>1320</v>
      </c>
      <c r="H104" s="2" t="str">
        <f t="shared" si="1"/>
        <v>Elder</v>
      </c>
      <c r="I104" s="2">
        <v>0</v>
      </c>
      <c r="J104">
        <v>0</v>
      </c>
      <c r="K104" s="3">
        <v>365235</v>
      </c>
      <c r="L104" s="1">
        <v>7.75</v>
      </c>
      <c r="M104"/>
      <c r="N104" t="s">
        <v>1322</v>
      </c>
    </row>
    <row r="105" spans="1:14" x14ac:dyDescent="0.3">
      <c r="A105">
        <v>995</v>
      </c>
      <c r="B105" t="s">
        <v>1316</v>
      </c>
      <c r="C105" t="s">
        <v>1349</v>
      </c>
      <c r="D105" t="s">
        <v>1057</v>
      </c>
      <c r="E105" t="s">
        <v>710</v>
      </c>
      <c r="F105" t="s">
        <v>1366</v>
      </c>
      <c r="G105" s="2">
        <v>26</v>
      </c>
      <c r="H105" s="2" t="str">
        <f t="shared" si="1"/>
        <v>Youth</v>
      </c>
      <c r="I105" s="2">
        <v>0</v>
      </c>
      <c r="J105">
        <v>0</v>
      </c>
      <c r="K105" s="3">
        <v>347070</v>
      </c>
      <c r="L105" s="1">
        <v>7.7750000000000004</v>
      </c>
      <c r="M105"/>
      <c r="N105" t="s">
        <v>1323</v>
      </c>
    </row>
    <row r="106" spans="1:14" x14ac:dyDescent="0.3">
      <c r="A106">
        <v>996</v>
      </c>
      <c r="B106" t="s">
        <v>1317</v>
      </c>
      <c r="C106" t="s">
        <v>1349</v>
      </c>
      <c r="D106" t="s">
        <v>1329</v>
      </c>
      <c r="E106" t="s">
        <v>711</v>
      </c>
      <c r="F106" t="s">
        <v>1367</v>
      </c>
      <c r="G106" s="2">
        <v>16</v>
      </c>
      <c r="H106" s="2" t="str">
        <f t="shared" si="1"/>
        <v>Teenagers</v>
      </c>
      <c r="I106" s="2">
        <v>1</v>
      </c>
      <c r="J106">
        <v>1</v>
      </c>
      <c r="K106" s="3">
        <v>2625</v>
      </c>
      <c r="L106" s="1">
        <v>8.5167000000000002</v>
      </c>
      <c r="M106"/>
      <c r="N106" t="s">
        <v>1321</v>
      </c>
    </row>
    <row r="107" spans="1:14" x14ac:dyDescent="0.3">
      <c r="A107">
        <v>997</v>
      </c>
      <c r="B107" t="s">
        <v>1316</v>
      </c>
      <c r="C107" t="s">
        <v>1349</v>
      </c>
      <c r="D107" t="s">
        <v>1058</v>
      </c>
      <c r="E107" t="s">
        <v>712</v>
      </c>
      <c r="F107" t="s">
        <v>1366</v>
      </c>
      <c r="G107" s="2">
        <v>28</v>
      </c>
      <c r="H107" s="2" t="str">
        <f t="shared" si="1"/>
        <v>Youth</v>
      </c>
      <c r="I107" s="2">
        <v>0</v>
      </c>
      <c r="J107">
        <v>0</v>
      </c>
      <c r="K107" s="3" t="s">
        <v>173</v>
      </c>
      <c r="L107" s="1">
        <v>22.524999999999999</v>
      </c>
      <c r="M107"/>
      <c r="N107" t="s">
        <v>1323</v>
      </c>
    </row>
    <row r="108" spans="1:14" x14ac:dyDescent="0.3">
      <c r="A108">
        <v>998</v>
      </c>
      <c r="B108" t="s">
        <v>1316</v>
      </c>
      <c r="C108" t="s">
        <v>1349</v>
      </c>
      <c r="D108" t="s">
        <v>979</v>
      </c>
      <c r="E108" t="s">
        <v>713</v>
      </c>
      <c r="F108" t="s">
        <v>1366</v>
      </c>
      <c r="G108" s="2">
        <v>21</v>
      </c>
      <c r="H108" s="2" t="str">
        <f t="shared" si="1"/>
        <v>Youth</v>
      </c>
      <c r="I108" s="2">
        <v>0</v>
      </c>
      <c r="J108">
        <v>0</v>
      </c>
      <c r="K108" s="3">
        <v>330920</v>
      </c>
      <c r="L108" s="1">
        <v>7.8208000000000002</v>
      </c>
      <c r="M108"/>
      <c r="N108" t="s">
        <v>1322</v>
      </c>
    </row>
    <row r="109" spans="1:14" x14ac:dyDescent="0.3">
      <c r="A109">
        <v>999</v>
      </c>
      <c r="B109" t="s">
        <v>1316</v>
      </c>
      <c r="C109" t="s">
        <v>1349</v>
      </c>
      <c r="D109" t="s">
        <v>1059</v>
      </c>
      <c r="E109" t="s">
        <v>714</v>
      </c>
      <c r="F109" t="s">
        <v>1366</v>
      </c>
      <c r="G109" s="2" t="s">
        <v>1320</v>
      </c>
      <c r="H109" s="2" t="str">
        <f t="shared" si="1"/>
        <v>Elder</v>
      </c>
      <c r="I109" s="2">
        <v>0</v>
      </c>
      <c r="J109">
        <v>0</v>
      </c>
      <c r="K109" s="3">
        <v>383162</v>
      </c>
      <c r="L109" s="1">
        <v>7.75</v>
      </c>
      <c r="M109"/>
      <c r="N109" t="s">
        <v>1322</v>
      </c>
    </row>
    <row r="110" spans="1:14" x14ac:dyDescent="0.3">
      <c r="A110">
        <v>1000</v>
      </c>
      <c r="B110" t="s">
        <v>1316</v>
      </c>
      <c r="C110" t="s">
        <v>1349</v>
      </c>
      <c r="D110" t="s">
        <v>1330</v>
      </c>
      <c r="E110" t="s">
        <v>715</v>
      </c>
      <c r="F110" t="s">
        <v>1366</v>
      </c>
      <c r="G110" s="2" t="s">
        <v>1320</v>
      </c>
      <c r="H110" s="2" t="str">
        <f t="shared" si="1"/>
        <v>Elder</v>
      </c>
      <c r="I110" s="2">
        <v>0</v>
      </c>
      <c r="J110">
        <v>0</v>
      </c>
      <c r="K110" s="3">
        <v>3410</v>
      </c>
      <c r="L110" s="1">
        <v>8.7125000000000004</v>
      </c>
      <c r="M110"/>
      <c r="N110" t="s">
        <v>1323</v>
      </c>
    </row>
    <row r="111" spans="1:14" x14ac:dyDescent="0.3">
      <c r="A111">
        <v>1001</v>
      </c>
      <c r="B111" t="s">
        <v>1316</v>
      </c>
      <c r="C111" t="s">
        <v>1350</v>
      </c>
      <c r="D111" t="s">
        <v>1060</v>
      </c>
      <c r="E111" t="s">
        <v>716</v>
      </c>
      <c r="F111" t="s">
        <v>1366</v>
      </c>
      <c r="G111" s="2">
        <v>18.5</v>
      </c>
      <c r="H111" s="2" t="str">
        <f t="shared" si="1"/>
        <v>Teenagers</v>
      </c>
      <c r="I111" s="2">
        <v>0</v>
      </c>
      <c r="J111">
        <v>0</v>
      </c>
      <c r="K111" s="3">
        <v>248734</v>
      </c>
      <c r="L111" s="1">
        <v>13</v>
      </c>
      <c r="M111" t="s">
        <v>178</v>
      </c>
      <c r="N111" t="s">
        <v>1323</v>
      </c>
    </row>
    <row r="112" spans="1:14" x14ac:dyDescent="0.3">
      <c r="A112">
        <v>1002</v>
      </c>
      <c r="B112" t="s">
        <v>1316</v>
      </c>
      <c r="C112" t="s">
        <v>1350</v>
      </c>
      <c r="D112" t="s">
        <v>1061</v>
      </c>
      <c r="E112" t="s">
        <v>717</v>
      </c>
      <c r="F112" t="s">
        <v>1366</v>
      </c>
      <c r="G112" s="2">
        <v>41</v>
      </c>
      <c r="H112" s="2" t="str">
        <f t="shared" si="1"/>
        <v>Adult</v>
      </c>
      <c r="I112" s="2">
        <v>0</v>
      </c>
      <c r="J112">
        <v>0</v>
      </c>
      <c r="K112" s="3">
        <v>237734</v>
      </c>
      <c r="L112" s="1">
        <v>15.0458</v>
      </c>
      <c r="M112"/>
      <c r="N112" t="s">
        <v>1321</v>
      </c>
    </row>
    <row r="113" spans="1:14" x14ac:dyDescent="0.3">
      <c r="A113">
        <v>1003</v>
      </c>
      <c r="B113" t="s">
        <v>1317</v>
      </c>
      <c r="C113" t="s">
        <v>1349</v>
      </c>
      <c r="D113" t="s">
        <v>1062</v>
      </c>
      <c r="E113" t="s">
        <v>718</v>
      </c>
      <c r="F113" t="s">
        <v>1367</v>
      </c>
      <c r="G113" s="2" t="s">
        <v>1320</v>
      </c>
      <c r="H113" s="2" t="str">
        <f t="shared" si="1"/>
        <v>Elder</v>
      </c>
      <c r="I113" s="2">
        <v>0</v>
      </c>
      <c r="J113">
        <v>0</v>
      </c>
      <c r="K113" s="3">
        <v>330968</v>
      </c>
      <c r="L113" s="1">
        <v>7.7792000000000003</v>
      </c>
      <c r="M113"/>
      <c r="N113" t="s">
        <v>1322</v>
      </c>
    </row>
    <row r="114" spans="1:14" x14ac:dyDescent="0.3">
      <c r="A114">
        <v>1004</v>
      </c>
      <c r="B114" t="s">
        <v>1317</v>
      </c>
      <c r="C114" t="s">
        <v>1351</v>
      </c>
      <c r="D114" t="s">
        <v>1063</v>
      </c>
      <c r="E114" t="s">
        <v>719</v>
      </c>
      <c r="F114" t="s">
        <v>1367</v>
      </c>
      <c r="G114" s="2">
        <v>36</v>
      </c>
      <c r="H114" s="2" t="str">
        <f t="shared" si="1"/>
        <v>Youth</v>
      </c>
      <c r="I114" s="2">
        <v>0</v>
      </c>
      <c r="J114">
        <v>0</v>
      </c>
      <c r="K114" s="3" t="s">
        <v>182</v>
      </c>
      <c r="L114" s="1">
        <v>31.679200000000002</v>
      </c>
      <c r="M114" t="s">
        <v>183</v>
      </c>
      <c r="N114" t="s">
        <v>1321</v>
      </c>
    </row>
    <row r="115" spans="1:14" x14ac:dyDescent="0.3">
      <c r="A115">
        <v>1005</v>
      </c>
      <c r="B115" t="s">
        <v>1317</v>
      </c>
      <c r="C115" t="s">
        <v>1349</v>
      </c>
      <c r="D115" t="s">
        <v>1064</v>
      </c>
      <c r="E115" t="s">
        <v>713</v>
      </c>
      <c r="F115" t="s">
        <v>1367</v>
      </c>
      <c r="G115" s="2">
        <v>18.5</v>
      </c>
      <c r="H115" s="2" t="str">
        <f t="shared" si="1"/>
        <v>Teenagers</v>
      </c>
      <c r="I115" s="2">
        <v>0</v>
      </c>
      <c r="J115">
        <v>0</v>
      </c>
      <c r="K115" s="3">
        <v>329944</v>
      </c>
      <c r="L115" s="1">
        <v>7.2832999999999997</v>
      </c>
      <c r="M115"/>
      <c r="N115" t="s">
        <v>1322</v>
      </c>
    </row>
    <row r="116" spans="1:14" x14ac:dyDescent="0.3">
      <c r="A116">
        <v>1006</v>
      </c>
      <c r="B116" t="s">
        <v>1317</v>
      </c>
      <c r="C116" t="s">
        <v>1351</v>
      </c>
      <c r="D116" t="s">
        <v>1065</v>
      </c>
      <c r="E116" t="s">
        <v>688</v>
      </c>
      <c r="F116" t="s">
        <v>1367</v>
      </c>
      <c r="G116" s="2">
        <v>63</v>
      </c>
      <c r="H116" s="2" t="str">
        <f t="shared" si="1"/>
        <v>Elder</v>
      </c>
      <c r="I116" s="2">
        <v>1</v>
      </c>
      <c r="J116">
        <v>0</v>
      </c>
      <c r="K116" s="3" t="s">
        <v>140</v>
      </c>
      <c r="L116" s="1">
        <v>221.7792</v>
      </c>
      <c r="M116" t="s">
        <v>141</v>
      </c>
      <c r="N116" t="s">
        <v>1323</v>
      </c>
    </row>
    <row r="117" spans="1:14" x14ac:dyDescent="0.3">
      <c r="A117">
        <v>1007</v>
      </c>
      <c r="B117" t="s">
        <v>1316</v>
      </c>
      <c r="C117" t="s">
        <v>1349</v>
      </c>
      <c r="D117" t="s">
        <v>1066</v>
      </c>
      <c r="E117" t="s">
        <v>720</v>
      </c>
      <c r="F117" t="s">
        <v>1366</v>
      </c>
      <c r="G117" s="2">
        <v>18</v>
      </c>
      <c r="H117" s="2" t="str">
        <f t="shared" si="1"/>
        <v>Teenagers</v>
      </c>
      <c r="I117" s="2">
        <v>1</v>
      </c>
      <c r="J117">
        <v>0</v>
      </c>
      <c r="K117" s="3">
        <v>2680</v>
      </c>
      <c r="L117" s="1">
        <v>14.4542</v>
      </c>
      <c r="M117"/>
      <c r="N117" t="s">
        <v>1321</v>
      </c>
    </row>
    <row r="118" spans="1:14" x14ac:dyDescent="0.3">
      <c r="A118">
        <v>1008</v>
      </c>
      <c r="B118" t="s">
        <v>1316</v>
      </c>
      <c r="C118" t="s">
        <v>1349</v>
      </c>
      <c r="D118" t="s">
        <v>1067</v>
      </c>
      <c r="E118" t="s">
        <v>711</v>
      </c>
      <c r="F118" t="s">
        <v>1366</v>
      </c>
      <c r="G118" s="2" t="s">
        <v>1320</v>
      </c>
      <c r="H118" s="2" t="str">
        <f t="shared" si="1"/>
        <v>Elder</v>
      </c>
      <c r="I118" s="2">
        <v>0</v>
      </c>
      <c r="J118">
        <v>0</v>
      </c>
      <c r="K118" s="3">
        <v>2681</v>
      </c>
      <c r="L118" s="1">
        <v>6.4375</v>
      </c>
      <c r="M118"/>
      <c r="N118" t="s">
        <v>1321</v>
      </c>
    </row>
    <row r="119" spans="1:14" x14ac:dyDescent="0.3">
      <c r="A119">
        <v>1009</v>
      </c>
      <c r="B119" t="s">
        <v>1317</v>
      </c>
      <c r="C119" t="s">
        <v>1349</v>
      </c>
      <c r="D119" t="s">
        <v>1068</v>
      </c>
      <c r="E119" t="s">
        <v>721</v>
      </c>
      <c r="F119" t="s">
        <v>1367</v>
      </c>
      <c r="G119" s="2">
        <v>1</v>
      </c>
      <c r="H119" s="2" t="str">
        <f t="shared" si="1"/>
        <v>Teenagers</v>
      </c>
      <c r="I119" s="2">
        <v>1</v>
      </c>
      <c r="J119">
        <v>1</v>
      </c>
      <c r="K119" s="3" t="s">
        <v>189</v>
      </c>
      <c r="L119" s="1">
        <v>16.7</v>
      </c>
      <c r="M119" t="s">
        <v>190</v>
      </c>
      <c r="N119" t="s">
        <v>1323</v>
      </c>
    </row>
    <row r="120" spans="1:14" x14ac:dyDescent="0.3">
      <c r="A120">
        <v>1010</v>
      </c>
      <c r="B120" t="s">
        <v>1316</v>
      </c>
      <c r="C120" t="s">
        <v>1351</v>
      </c>
      <c r="D120" t="s">
        <v>812</v>
      </c>
      <c r="E120" t="s">
        <v>722</v>
      </c>
      <c r="F120" t="s">
        <v>1366</v>
      </c>
      <c r="G120" s="2">
        <v>36</v>
      </c>
      <c r="H120" s="2" t="str">
        <f t="shared" si="1"/>
        <v>Youth</v>
      </c>
      <c r="I120" s="2">
        <v>0</v>
      </c>
      <c r="J120">
        <v>0</v>
      </c>
      <c r="K120" s="3">
        <v>13050</v>
      </c>
      <c r="L120" s="1">
        <v>75.241699999999994</v>
      </c>
      <c r="M120" t="s">
        <v>192</v>
      </c>
      <c r="N120" t="s">
        <v>1321</v>
      </c>
    </row>
    <row r="121" spans="1:14" x14ac:dyDescent="0.3">
      <c r="A121">
        <v>1011</v>
      </c>
      <c r="B121" t="s">
        <v>1317</v>
      </c>
      <c r="C121" t="s">
        <v>1350</v>
      </c>
      <c r="D121" t="s">
        <v>1069</v>
      </c>
      <c r="E121" t="s">
        <v>723</v>
      </c>
      <c r="F121" t="s">
        <v>1367</v>
      </c>
      <c r="G121" s="2">
        <v>29</v>
      </c>
      <c r="H121" s="2" t="str">
        <f t="shared" si="1"/>
        <v>Youth</v>
      </c>
      <c r="I121" s="2">
        <v>1</v>
      </c>
      <c r="J121">
        <v>0</v>
      </c>
      <c r="K121" s="3" t="s">
        <v>194</v>
      </c>
      <c r="L121" s="1">
        <v>26</v>
      </c>
      <c r="M121"/>
      <c r="N121" t="s">
        <v>1323</v>
      </c>
    </row>
    <row r="122" spans="1:14" x14ac:dyDescent="0.3">
      <c r="A122">
        <v>1012</v>
      </c>
      <c r="B122" t="s">
        <v>1317</v>
      </c>
      <c r="C122" t="s">
        <v>1350</v>
      </c>
      <c r="D122" t="s">
        <v>1070</v>
      </c>
      <c r="E122" t="s">
        <v>724</v>
      </c>
      <c r="F122" t="s">
        <v>1367</v>
      </c>
      <c r="G122" s="2">
        <v>12</v>
      </c>
      <c r="H122" s="2" t="str">
        <f t="shared" si="1"/>
        <v>Teenagers</v>
      </c>
      <c r="I122" s="2">
        <v>0</v>
      </c>
      <c r="J122">
        <v>0</v>
      </c>
      <c r="K122" s="3" t="s">
        <v>196</v>
      </c>
      <c r="L122" s="1">
        <v>15.75</v>
      </c>
      <c r="M122"/>
      <c r="N122" t="s">
        <v>1323</v>
      </c>
    </row>
    <row r="123" spans="1:14" x14ac:dyDescent="0.3">
      <c r="A123">
        <v>1013</v>
      </c>
      <c r="B123" t="s">
        <v>1316</v>
      </c>
      <c r="C123" t="s">
        <v>1349</v>
      </c>
      <c r="D123" t="s">
        <v>1067</v>
      </c>
      <c r="E123" t="s">
        <v>725</v>
      </c>
      <c r="F123" t="s">
        <v>1366</v>
      </c>
      <c r="G123" s="2" t="s">
        <v>1320</v>
      </c>
      <c r="H123" s="2" t="str">
        <f t="shared" si="1"/>
        <v>Elder</v>
      </c>
      <c r="I123" s="2">
        <v>1</v>
      </c>
      <c r="J123">
        <v>0</v>
      </c>
      <c r="K123" s="3">
        <v>367227</v>
      </c>
      <c r="L123" s="1">
        <v>7.75</v>
      </c>
      <c r="M123"/>
      <c r="N123" t="s">
        <v>1322</v>
      </c>
    </row>
    <row r="124" spans="1:14" x14ac:dyDescent="0.3">
      <c r="A124">
        <v>1014</v>
      </c>
      <c r="B124" t="s">
        <v>1317</v>
      </c>
      <c r="C124" t="s">
        <v>1351</v>
      </c>
      <c r="D124" t="s">
        <v>1071</v>
      </c>
      <c r="E124" t="s">
        <v>726</v>
      </c>
      <c r="F124" t="s">
        <v>1367</v>
      </c>
      <c r="G124" s="2">
        <v>35</v>
      </c>
      <c r="H124" s="2" t="str">
        <f t="shared" si="1"/>
        <v>Youth</v>
      </c>
      <c r="I124" s="2">
        <v>1</v>
      </c>
      <c r="J124">
        <v>0</v>
      </c>
      <c r="K124" s="3">
        <v>13236</v>
      </c>
      <c r="L124" s="1">
        <v>57.75</v>
      </c>
      <c r="M124" t="s">
        <v>199</v>
      </c>
      <c r="N124" t="s">
        <v>1321</v>
      </c>
    </row>
    <row r="125" spans="1:14" x14ac:dyDescent="0.3">
      <c r="A125">
        <v>1015</v>
      </c>
      <c r="B125" t="s">
        <v>1316</v>
      </c>
      <c r="C125" t="s">
        <v>1349</v>
      </c>
      <c r="D125" t="s">
        <v>1072</v>
      </c>
      <c r="E125" t="s">
        <v>727</v>
      </c>
      <c r="F125" t="s">
        <v>1366</v>
      </c>
      <c r="G125" s="2">
        <v>28</v>
      </c>
      <c r="H125" s="2" t="str">
        <f t="shared" si="1"/>
        <v>Youth</v>
      </c>
      <c r="I125" s="2">
        <v>0</v>
      </c>
      <c r="J125">
        <v>0</v>
      </c>
      <c r="K125" s="3">
        <v>392095</v>
      </c>
      <c r="L125" s="1">
        <v>7.25</v>
      </c>
      <c r="M125"/>
      <c r="N125" t="s">
        <v>1323</v>
      </c>
    </row>
    <row r="126" spans="1:14" x14ac:dyDescent="0.3">
      <c r="A126">
        <v>1016</v>
      </c>
      <c r="B126" t="s">
        <v>1316</v>
      </c>
      <c r="C126" t="s">
        <v>1349</v>
      </c>
      <c r="D126" t="s">
        <v>1067</v>
      </c>
      <c r="E126" t="s">
        <v>728</v>
      </c>
      <c r="F126" t="s">
        <v>1366</v>
      </c>
      <c r="G126" s="2" t="s">
        <v>1320</v>
      </c>
      <c r="H126" s="2" t="str">
        <f t="shared" si="1"/>
        <v>Elder</v>
      </c>
      <c r="I126" s="2">
        <v>0</v>
      </c>
      <c r="J126">
        <v>0</v>
      </c>
      <c r="K126" s="3">
        <v>368783</v>
      </c>
      <c r="L126" s="1">
        <v>7.75</v>
      </c>
      <c r="M126"/>
      <c r="N126" t="s">
        <v>1322</v>
      </c>
    </row>
    <row r="127" spans="1:14" x14ac:dyDescent="0.3">
      <c r="A127">
        <v>1017</v>
      </c>
      <c r="B127" t="s">
        <v>1317</v>
      </c>
      <c r="C127" t="s">
        <v>1349</v>
      </c>
      <c r="D127" t="s">
        <v>1073</v>
      </c>
      <c r="E127" t="s">
        <v>729</v>
      </c>
      <c r="F127" t="s">
        <v>1367</v>
      </c>
      <c r="G127" s="2">
        <v>17</v>
      </c>
      <c r="H127" s="2" t="str">
        <f t="shared" si="1"/>
        <v>Teenagers</v>
      </c>
      <c r="I127" s="2">
        <v>0</v>
      </c>
      <c r="J127">
        <v>1</v>
      </c>
      <c r="K127" s="3">
        <v>371362</v>
      </c>
      <c r="L127" s="1">
        <v>16.100000000000001</v>
      </c>
      <c r="M127"/>
      <c r="N127" t="s">
        <v>1323</v>
      </c>
    </row>
    <row r="128" spans="1:14" x14ac:dyDescent="0.3">
      <c r="A128">
        <v>1018</v>
      </c>
      <c r="B128" t="s">
        <v>1316</v>
      </c>
      <c r="C128" t="s">
        <v>1349</v>
      </c>
      <c r="D128" t="s">
        <v>1074</v>
      </c>
      <c r="E128" t="s">
        <v>730</v>
      </c>
      <c r="F128" t="s">
        <v>1366</v>
      </c>
      <c r="G128" s="2">
        <v>22</v>
      </c>
      <c r="H128" s="2" t="str">
        <f t="shared" si="1"/>
        <v>Youth</v>
      </c>
      <c r="I128" s="2">
        <v>0</v>
      </c>
      <c r="J128">
        <v>0</v>
      </c>
      <c r="K128" s="3">
        <v>350045</v>
      </c>
      <c r="L128" s="1">
        <v>7.7957999999999998</v>
      </c>
      <c r="M128"/>
      <c r="N128" t="s">
        <v>1323</v>
      </c>
    </row>
    <row r="129" spans="1:14" x14ac:dyDescent="0.3">
      <c r="A129">
        <v>1019</v>
      </c>
      <c r="B129" t="s">
        <v>1317</v>
      </c>
      <c r="C129" t="s">
        <v>1349</v>
      </c>
      <c r="D129" t="s">
        <v>1075</v>
      </c>
      <c r="E129" t="s">
        <v>731</v>
      </c>
      <c r="F129" t="s">
        <v>1367</v>
      </c>
      <c r="G129" s="2" t="s">
        <v>1320</v>
      </c>
      <c r="H129" s="2" t="str">
        <f t="shared" si="1"/>
        <v>Elder</v>
      </c>
      <c r="I129" s="2">
        <v>2</v>
      </c>
      <c r="J129">
        <v>0</v>
      </c>
      <c r="K129" s="3">
        <v>367226</v>
      </c>
      <c r="L129" s="1">
        <v>23.25</v>
      </c>
      <c r="M129"/>
      <c r="N129" t="s">
        <v>1322</v>
      </c>
    </row>
    <row r="130" spans="1:14" x14ac:dyDescent="0.3">
      <c r="A130">
        <v>1020</v>
      </c>
      <c r="B130" t="s">
        <v>1316</v>
      </c>
      <c r="C130" t="s">
        <v>1350</v>
      </c>
      <c r="D130" t="s">
        <v>1076</v>
      </c>
      <c r="E130" t="s">
        <v>732</v>
      </c>
      <c r="F130" t="s">
        <v>1366</v>
      </c>
      <c r="G130" s="2">
        <v>42</v>
      </c>
      <c r="H130" s="2" t="str">
        <f t="shared" si="1"/>
        <v>Adult</v>
      </c>
      <c r="I130" s="2">
        <v>0</v>
      </c>
      <c r="J130">
        <v>0</v>
      </c>
      <c r="K130" s="3">
        <v>211535</v>
      </c>
      <c r="L130" s="1">
        <v>13</v>
      </c>
      <c r="M130"/>
      <c r="N130" t="s">
        <v>1323</v>
      </c>
    </row>
    <row r="131" spans="1:14" x14ac:dyDescent="0.3">
      <c r="A131">
        <v>1021</v>
      </c>
      <c r="B131" t="s">
        <v>1316</v>
      </c>
      <c r="C131" t="s">
        <v>1349</v>
      </c>
      <c r="D131" t="s">
        <v>1077</v>
      </c>
      <c r="E131" t="s">
        <v>733</v>
      </c>
      <c r="F131" t="s">
        <v>1366</v>
      </c>
      <c r="G131" s="2">
        <v>24</v>
      </c>
      <c r="H131" s="2" t="str">
        <f t="shared" ref="H131:H194" si="2">IF(G131&lt;=19,"Teenagers",IF(G131&lt;=39,"Youth",IF(G131&lt;=59,"Adult",IF(G131&gt;=60,"Elder"))))</f>
        <v>Youth</v>
      </c>
      <c r="I131" s="2">
        <v>0</v>
      </c>
      <c r="J131">
        <v>0</v>
      </c>
      <c r="K131" s="3">
        <v>342441</v>
      </c>
      <c r="L131" s="1">
        <v>8.0500000000000007</v>
      </c>
      <c r="M131"/>
      <c r="N131" t="s">
        <v>1323</v>
      </c>
    </row>
    <row r="132" spans="1:14" x14ac:dyDescent="0.3">
      <c r="A132">
        <v>1022</v>
      </c>
      <c r="B132" t="s">
        <v>1316</v>
      </c>
      <c r="C132" t="s">
        <v>1349</v>
      </c>
      <c r="D132" t="s">
        <v>1078</v>
      </c>
      <c r="E132" t="s">
        <v>734</v>
      </c>
      <c r="F132" t="s">
        <v>1366</v>
      </c>
      <c r="G132" s="2">
        <v>32</v>
      </c>
      <c r="H132" s="2" t="str">
        <f t="shared" si="2"/>
        <v>Youth</v>
      </c>
      <c r="I132" s="2">
        <v>0</v>
      </c>
      <c r="J132">
        <v>0</v>
      </c>
      <c r="K132" s="3" t="s">
        <v>208</v>
      </c>
      <c r="L132" s="1">
        <v>8.0500000000000007</v>
      </c>
      <c r="M132"/>
      <c r="N132" t="s">
        <v>1323</v>
      </c>
    </row>
    <row r="133" spans="1:14" x14ac:dyDescent="0.3">
      <c r="A133">
        <v>1023</v>
      </c>
      <c r="B133" t="s">
        <v>1316</v>
      </c>
      <c r="C133" t="s">
        <v>1351</v>
      </c>
      <c r="D133" t="s">
        <v>1079</v>
      </c>
      <c r="E133" t="s">
        <v>735</v>
      </c>
      <c r="F133" t="s">
        <v>1366</v>
      </c>
      <c r="G133" s="2">
        <v>53</v>
      </c>
      <c r="H133" s="2" t="str">
        <f t="shared" si="2"/>
        <v>Adult</v>
      </c>
      <c r="I133" s="2">
        <v>0</v>
      </c>
      <c r="J133">
        <v>0</v>
      </c>
      <c r="K133" s="3">
        <v>113780</v>
      </c>
      <c r="L133" s="1">
        <v>28.5</v>
      </c>
      <c r="M133" t="s">
        <v>210</v>
      </c>
      <c r="N133" t="s">
        <v>1321</v>
      </c>
    </row>
    <row r="134" spans="1:14" x14ac:dyDescent="0.3">
      <c r="A134">
        <v>1024</v>
      </c>
      <c r="B134" t="s">
        <v>1317</v>
      </c>
      <c r="C134" t="s">
        <v>1349</v>
      </c>
      <c r="D134" t="s">
        <v>1080</v>
      </c>
      <c r="E134" t="s">
        <v>736</v>
      </c>
      <c r="F134" t="s">
        <v>1367</v>
      </c>
      <c r="G134" s="2" t="s">
        <v>1320</v>
      </c>
      <c r="H134" s="2" t="str">
        <f t="shared" si="2"/>
        <v>Elder</v>
      </c>
      <c r="I134" s="2">
        <v>0</v>
      </c>
      <c r="J134">
        <v>4</v>
      </c>
      <c r="K134" s="3">
        <v>4133</v>
      </c>
      <c r="L134" s="1">
        <v>25.466699999999999</v>
      </c>
      <c r="M134"/>
      <c r="N134" t="s">
        <v>1323</v>
      </c>
    </row>
    <row r="135" spans="1:14" x14ac:dyDescent="0.3">
      <c r="A135">
        <v>1025</v>
      </c>
      <c r="B135" t="s">
        <v>1316</v>
      </c>
      <c r="C135" t="s">
        <v>1349</v>
      </c>
      <c r="D135" t="s">
        <v>1081</v>
      </c>
      <c r="E135" t="s">
        <v>711</v>
      </c>
      <c r="F135" t="s">
        <v>1366</v>
      </c>
      <c r="G135" s="2" t="s">
        <v>1320</v>
      </c>
      <c r="H135" s="2" t="str">
        <f t="shared" si="2"/>
        <v>Elder</v>
      </c>
      <c r="I135" s="2">
        <v>1</v>
      </c>
      <c r="J135">
        <v>0</v>
      </c>
      <c r="K135" s="3">
        <v>2621</v>
      </c>
      <c r="L135" s="1">
        <v>6.4375</v>
      </c>
      <c r="M135"/>
      <c r="N135" t="s">
        <v>1321</v>
      </c>
    </row>
    <row r="136" spans="1:14" x14ac:dyDescent="0.3">
      <c r="A136">
        <v>1026</v>
      </c>
      <c r="B136" t="s">
        <v>1316</v>
      </c>
      <c r="C136" t="s">
        <v>1349</v>
      </c>
      <c r="D136" t="s">
        <v>1082</v>
      </c>
      <c r="E136" t="s">
        <v>737</v>
      </c>
      <c r="F136" t="s">
        <v>1366</v>
      </c>
      <c r="G136" s="2">
        <v>43</v>
      </c>
      <c r="H136" s="2" t="str">
        <f t="shared" si="2"/>
        <v>Adult</v>
      </c>
      <c r="I136" s="2">
        <v>0</v>
      </c>
      <c r="J136">
        <v>0</v>
      </c>
      <c r="K136" s="3">
        <v>349226</v>
      </c>
      <c r="L136" s="1">
        <v>7.8958000000000004</v>
      </c>
      <c r="M136"/>
      <c r="N136" t="s">
        <v>1323</v>
      </c>
    </row>
    <row r="137" spans="1:14" x14ac:dyDescent="0.3">
      <c r="A137">
        <v>1027</v>
      </c>
      <c r="B137" t="s">
        <v>1316</v>
      </c>
      <c r="C137" t="s">
        <v>1349</v>
      </c>
      <c r="D137" t="s">
        <v>1083</v>
      </c>
      <c r="E137" t="s">
        <v>738</v>
      </c>
      <c r="F137" t="s">
        <v>1366</v>
      </c>
      <c r="G137" s="2">
        <v>24</v>
      </c>
      <c r="H137" s="2" t="str">
        <f t="shared" si="2"/>
        <v>Youth</v>
      </c>
      <c r="I137" s="2">
        <v>0</v>
      </c>
      <c r="J137">
        <v>0</v>
      </c>
      <c r="K137" s="3">
        <v>350409</v>
      </c>
      <c r="L137" s="1">
        <v>7.8541999999999996</v>
      </c>
      <c r="M137"/>
      <c r="N137" t="s">
        <v>1323</v>
      </c>
    </row>
    <row r="138" spans="1:14" x14ac:dyDescent="0.3">
      <c r="A138">
        <v>1028</v>
      </c>
      <c r="B138" t="s">
        <v>1316</v>
      </c>
      <c r="C138" t="s">
        <v>1349</v>
      </c>
      <c r="D138" t="s">
        <v>1084</v>
      </c>
      <c r="E138" t="s">
        <v>739</v>
      </c>
      <c r="F138" t="s">
        <v>1366</v>
      </c>
      <c r="G138" s="2">
        <v>26.5</v>
      </c>
      <c r="H138" s="2" t="str">
        <f t="shared" si="2"/>
        <v>Youth</v>
      </c>
      <c r="I138" s="2">
        <v>0</v>
      </c>
      <c r="J138">
        <v>0</v>
      </c>
      <c r="K138" s="3">
        <v>2656</v>
      </c>
      <c r="L138" s="1">
        <v>7.2249999999999996</v>
      </c>
      <c r="M138"/>
      <c r="N138" t="s">
        <v>1321</v>
      </c>
    </row>
    <row r="139" spans="1:14" x14ac:dyDescent="0.3">
      <c r="A139">
        <v>1029</v>
      </c>
      <c r="B139" t="s">
        <v>1316</v>
      </c>
      <c r="C139" t="s">
        <v>1350</v>
      </c>
      <c r="D139" t="s">
        <v>1085</v>
      </c>
      <c r="E139" t="s">
        <v>740</v>
      </c>
      <c r="F139" t="s">
        <v>1366</v>
      </c>
      <c r="G139" s="2">
        <v>26</v>
      </c>
      <c r="H139" s="2" t="str">
        <f t="shared" si="2"/>
        <v>Youth</v>
      </c>
      <c r="I139" s="2">
        <v>0</v>
      </c>
      <c r="J139">
        <v>0</v>
      </c>
      <c r="K139" s="3">
        <v>248659</v>
      </c>
      <c r="L139" s="1">
        <v>13</v>
      </c>
      <c r="M139"/>
      <c r="N139" t="s">
        <v>1323</v>
      </c>
    </row>
    <row r="140" spans="1:14" x14ac:dyDescent="0.3">
      <c r="A140">
        <v>1030</v>
      </c>
      <c r="B140" t="s">
        <v>1317</v>
      </c>
      <c r="C140" t="s">
        <v>1349</v>
      </c>
      <c r="D140" t="s">
        <v>1086</v>
      </c>
      <c r="E140" t="s">
        <v>741</v>
      </c>
      <c r="F140" t="s">
        <v>1367</v>
      </c>
      <c r="G140" s="2">
        <v>23</v>
      </c>
      <c r="H140" s="2" t="str">
        <f t="shared" si="2"/>
        <v>Youth</v>
      </c>
      <c r="I140" s="2">
        <v>0</v>
      </c>
      <c r="J140">
        <v>0</v>
      </c>
      <c r="K140" s="3" t="s">
        <v>218</v>
      </c>
      <c r="L140" s="1">
        <v>8.0500000000000007</v>
      </c>
      <c r="M140"/>
      <c r="N140" t="s">
        <v>1323</v>
      </c>
    </row>
    <row r="141" spans="1:14" x14ac:dyDescent="0.3">
      <c r="A141">
        <v>1031</v>
      </c>
      <c r="B141" t="s">
        <v>1316</v>
      </c>
      <c r="C141" t="s">
        <v>1349</v>
      </c>
      <c r="D141" t="s">
        <v>1087</v>
      </c>
      <c r="E141" t="s">
        <v>742</v>
      </c>
      <c r="F141" t="s">
        <v>1366</v>
      </c>
      <c r="G141" s="2">
        <v>40</v>
      </c>
      <c r="H141" s="2" t="str">
        <f t="shared" si="2"/>
        <v>Adult</v>
      </c>
      <c r="I141" s="2">
        <v>1</v>
      </c>
      <c r="J141">
        <v>6</v>
      </c>
      <c r="K141" s="3" t="s">
        <v>220</v>
      </c>
      <c r="L141" s="1">
        <v>46.9</v>
      </c>
      <c r="M141"/>
      <c r="N141" t="s">
        <v>1323</v>
      </c>
    </row>
    <row r="142" spans="1:14" x14ac:dyDescent="0.3">
      <c r="A142">
        <v>1032</v>
      </c>
      <c r="B142" t="s">
        <v>1317</v>
      </c>
      <c r="C142" t="s">
        <v>1349</v>
      </c>
      <c r="D142" t="s">
        <v>1088</v>
      </c>
      <c r="E142" t="s">
        <v>742</v>
      </c>
      <c r="F142" t="s">
        <v>1367</v>
      </c>
      <c r="G142" s="2">
        <v>10</v>
      </c>
      <c r="H142" s="2" t="str">
        <f t="shared" si="2"/>
        <v>Teenagers</v>
      </c>
      <c r="I142" s="2">
        <v>5</v>
      </c>
      <c r="J142">
        <v>2</v>
      </c>
      <c r="K142" s="3" t="s">
        <v>220</v>
      </c>
      <c r="L142" s="1">
        <v>46.9</v>
      </c>
      <c r="M142"/>
      <c r="N142" t="s">
        <v>1323</v>
      </c>
    </row>
    <row r="143" spans="1:14" x14ac:dyDescent="0.3">
      <c r="A143">
        <v>1033</v>
      </c>
      <c r="B143" t="s">
        <v>1317</v>
      </c>
      <c r="C143" t="s">
        <v>1351</v>
      </c>
      <c r="D143" t="s">
        <v>1089</v>
      </c>
      <c r="E143" t="s">
        <v>743</v>
      </c>
      <c r="F143" t="s">
        <v>1367</v>
      </c>
      <c r="G143" s="2">
        <v>33</v>
      </c>
      <c r="H143" s="2" t="str">
        <f t="shared" si="2"/>
        <v>Youth</v>
      </c>
      <c r="I143" s="2">
        <v>0</v>
      </c>
      <c r="J143">
        <v>0</v>
      </c>
      <c r="K143" s="3">
        <v>113781</v>
      </c>
      <c r="L143" s="1">
        <v>151.55000000000001</v>
      </c>
      <c r="M143"/>
      <c r="N143" t="s">
        <v>1323</v>
      </c>
    </row>
    <row r="144" spans="1:14" x14ac:dyDescent="0.3">
      <c r="A144">
        <v>1034</v>
      </c>
      <c r="B144" t="s">
        <v>1316</v>
      </c>
      <c r="C144" t="s">
        <v>1351</v>
      </c>
      <c r="D144" t="s">
        <v>1090</v>
      </c>
      <c r="E144" t="s">
        <v>633</v>
      </c>
      <c r="F144" t="s">
        <v>1366</v>
      </c>
      <c r="G144" s="2">
        <v>61</v>
      </c>
      <c r="H144" s="2" t="str">
        <f t="shared" si="2"/>
        <v>Elder</v>
      </c>
      <c r="I144" s="2">
        <v>1</v>
      </c>
      <c r="J144">
        <v>3</v>
      </c>
      <c r="K144" s="3" t="s">
        <v>52</v>
      </c>
      <c r="L144" s="1">
        <v>262.375</v>
      </c>
      <c r="M144" t="s">
        <v>53</v>
      </c>
      <c r="N144" t="s">
        <v>1321</v>
      </c>
    </row>
    <row r="145" spans="1:14" x14ac:dyDescent="0.3">
      <c r="A145">
        <v>1035</v>
      </c>
      <c r="B145" t="s">
        <v>1316</v>
      </c>
      <c r="C145" t="s">
        <v>1350</v>
      </c>
      <c r="D145" t="s">
        <v>1091</v>
      </c>
      <c r="E145" t="s">
        <v>744</v>
      </c>
      <c r="F145" t="s">
        <v>1366</v>
      </c>
      <c r="G145" s="2">
        <v>28</v>
      </c>
      <c r="H145" s="2" t="str">
        <f t="shared" si="2"/>
        <v>Youth</v>
      </c>
      <c r="I145" s="2">
        <v>0</v>
      </c>
      <c r="J145">
        <v>0</v>
      </c>
      <c r="K145" s="3">
        <v>244358</v>
      </c>
      <c r="L145" s="1">
        <v>26</v>
      </c>
      <c r="M145"/>
      <c r="N145" t="s">
        <v>1323</v>
      </c>
    </row>
    <row r="146" spans="1:14" x14ac:dyDescent="0.3">
      <c r="A146">
        <v>1036</v>
      </c>
      <c r="B146" t="s">
        <v>1316</v>
      </c>
      <c r="C146" t="s">
        <v>1351</v>
      </c>
      <c r="D146" t="s">
        <v>1331</v>
      </c>
      <c r="E146" t="s">
        <v>745</v>
      </c>
      <c r="F146" t="s">
        <v>1366</v>
      </c>
      <c r="G146" s="2">
        <v>42</v>
      </c>
      <c r="H146" s="2" t="str">
        <f t="shared" si="2"/>
        <v>Adult</v>
      </c>
      <c r="I146" s="2">
        <v>0</v>
      </c>
      <c r="J146">
        <v>0</v>
      </c>
      <c r="K146" s="3">
        <v>17475</v>
      </c>
      <c r="L146" s="1">
        <v>26.55</v>
      </c>
      <c r="M146"/>
      <c r="N146" t="s">
        <v>1323</v>
      </c>
    </row>
    <row r="147" spans="1:14" x14ac:dyDescent="0.3">
      <c r="A147">
        <v>1037</v>
      </c>
      <c r="B147" t="s">
        <v>1316</v>
      </c>
      <c r="C147" t="s">
        <v>1349</v>
      </c>
      <c r="D147" t="s">
        <v>997</v>
      </c>
      <c r="E147" t="s">
        <v>746</v>
      </c>
      <c r="F147" t="s">
        <v>1366</v>
      </c>
      <c r="G147" s="2">
        <v>31</v>
      </c>
      <c r="H147" s="2" t="str">
        <f t="shared" si="2"/>
        <v>Youth</v>
      </c>
      <c r="I147" s="2">
        <v>3</v>
      </c>
      <c r="J147">
        <v>0</v>
      </c>
      <c r="K147" s="3">
        <v>345763</v>
      </c>
      <c r="L147" s="1">
        <v>18</v>
      </c>
      <c r="M147"/>
      <c r="N147" t="s">
        <v>1323</v>
      </c>
    </row>
    <row r="148" spans="1:14" x14ac:dyDescent="0.3">
      <c r="A148">
        <v>1038</v>
      </c>
      <c r="B148" t="s">
        <v>1316</v>
      </c>
      <c r="C148" t="s">
        <v>1351</v>
      </c>
      <c r="D148" t="s">
        <v>1092</v>
      </c>
      <c r="E148" t="s">
        <v>747</v>
      </c>
      <c r="F148" t="s">
        <v>1366</v>
      </c>
      <c r="G148" s="2" t="s">
        <v>1320</v>
      </c>
      <c r="H148" s="2" t="str">
        <f t="shared" si="2"/>
        <v>Elder</v>
      </c>
      <c r="I148" s="2">
        <v>0</v>
      </c>
      <c r="J148">
        <v>0</v>
      </c>
      <c r="K148" s="3">
        <v>17463</v>
      </c>
      <c r="L148" s="1">
        <v>51.862499999999997</v>
      </c>
      <c r="M148" t="s">
        <v>228</v>
      </c>
      <c r="N148" t="s">
        <v>1323</v>
      </c>
    </row>
    <row r="149" spans="1:14" x14ac:dyDescent="0.3">
      <c r="A149">
        <v>1039</v>
      </c>
      <c r="B149" t="s">
        <v>1316</v>
      </c>
      <c r="C149" t="s">
        <v>1349</v>
      </c>
      <c r="D149" t="s">
        <v>1093</v>
      </c>
      <c r="E149" t="s">
        <v>618</v>
      </c>
      <c r="F149" t="s">
        <v>1366</v>
      </c>
      <c r="G149" s="2">
        <v>22</v>
      </c>
      <c r="H149" s="2" t="str">
        <f t="shared" si="2"/>
        <v>Youth</v>
      </c>
      <c r="I149" s="2">
        <v>0</v>
      </c>
      <c r="J149">
        <v>0</v>
      </c>
      <c r="K149" s="3" t="s">
        <v>230</v>
      </c>
      <c r="L149" s="1">
        <v>8.0500000000000007</v>
      </c>
      <c r="M149"/>
      <c r="N149" t="s">
        <v>1323</v>
      </c>
    </row>
    <row r="150" spans="1:14" x14ac:dyDescent="0.3">
      <c r="A150">
        <v>1040</v>
      </c>
      <c r="B150" t="s">
        <v>1316</v>
      </c>
      <c r="C150" t="s">
        <v>1351</v>
      </c>
      <c r="D150" t="s">
        <v>990</v>
      </c>
      <c r="E150" t="s">
        <v>748</v>
      </c>
      <c r="F150" t="s">
        <v>1366</v>
      </c>
      <c r="G150" s="2" t="s">
        <v>1320</v>
      </c>
      <c r="H150" s="2" t="str">
        <f t="shared" si="2"/>
        <v>Elder</v>
      </c>
      <c r="I150" s="2">
        <v>0</v>
      </c>
      <c r="J150">
        <v>0</v>
      </c>
      <c r="K150" s="3">
        <v>113791</v>
      </c>
      <c r="L150" s="1">
        <v>26.55</v>
      </c>
      <c r="M150"/>
      <c r="N150" t="s">
        <v>1323</v>
      </c>
    </row>
    <row r="151" spans="1:14" x14ac:dyDescent="0.3">
      <c r="A151">
        <v>1041</v>
      </c>
      <c r="B151" t="s">
        <v>1316</v>
      </c>
      <c r="C151" t="s">
        <v>1350</v>
      </c>
      <c r="D151" t="s">
        <v>1094</v>
      </c>
      <c r="E151" t="s">
        <v>749</v>
      </c>
      <c r="F151" t="s">
        <v>1366</v>
      </c>
      <c r="G151" s="2">
        <v>30</v>
      </c>
      <c r="H151" s="2" t="str">
        <f t="shared" si="2"/>
        <v>Youth</v>
      </c>
      <c r="I151" s="2">
        <v>1</v>
      </c>
      <c r="J151">
        <v>1</v>
      </c>
      <c r="K151" s="3">
        <v>250651</v>
      </c>
      <c r="L151" s="1">
        <v>26</v>
      </c>
      <c r="M151"/>
      <c r="N151" t="s">
        <v>1323</v>
      </c>
    </row>
    <row r="152" spans="1:14" x14ac:dyDescent="0.3">
      <c r="A152">
        <v>1042</v>
      </c>
      <c r="B152" t="s">
        <v>1317</v>
      </c>
      <c r="C152" t="s">
        <v>1351</v>
      </c>
      <c r="D152" t="s">
        <v>1095</v>
      </c>
      <c r="E152" t="s">
        <v>750</v>
      </c>
      <c r="F152" t="s">
        <v>1367</v>
      </c>
      <c r="G152" s="2">
        <v>23</v>
      </c>
      <c r="H152" s="2" t="str">
        <f t="shared" si="2"/>
        <v>Youth</v>
      </c>
      <c r="I152" s="2">
        <v>0</v>
      </c>
      <c r="J152">
        <v>1</v>
      </c>
      <c r="K152" s="3">
        <v>11767</v>
      </c>
      <c r="L152" s="1">
        <v>83.158299999999997</v>
      </c>
      <c r="M152" t="s">
        <v>234</v>
      </c>
      <c r="N152" t="s">
        <v>1321</v>
      </c>
    </row>
    <row r="153" spans="1:14" x14ac:dyDescent="0.3">
      <c r="A153">
        <v>1043</v>
      </c>
      <c r="B153" t="s">
        <v>1316</v>
      </c>
      <c r="C153" t="s">
        <v>1349</v>
      </c>
      <c r="D153" t="s">
        <v>1096</v>
      </c>
      <c r="E153" t="s">
        <v>751</v>
      </c>
      <c r="F153" t="s">
        <v>1366</v>
      </c>
      <c r="G153" s="2" t="s">
        <v>1320</v>
      </c>
      <c r="H153" s="2" t="str">
        <f t="shared" si="2"/>
        <v>Elder</v>
      </c>
      <c r="I153" s="2">
        <v>0</v>
      </c>
      <c r="J153">
        <v>0</v>
      </c>
      <c r="K153" s="3">
        <v>349255</v>
      </c>
      <c r="L153" s="1">
        <v>7.8958000000000004</v>
      </c>
      <c r="M153"/>
      <c r="N153" t="s">
        <v>1321</v>
      </c>
    </row>
    <row r="154" spans="1:14" x14ac:dyDescent="0.3">
      <c r="A154">
        <v>1044</v>
      </c>
      <c r="B154" t="s">
        <v>1316</v>
      </c>
      <c r="C154" t="s">
        <v>1349</v>
      </c>
      <c r="D154" t="s">
        <v>711</v>
      </c>
      <c r="E154" t="s">
        <v>752</v>
      </c>
      <c r="F154" t="s">
        <v>1366</v>
      </c>
      <c r="G154" s="2">
        <v>60.5</v>
      </c>
      <c r="H154" s="2" t="str">
        <f t="shared" si="2"/>
        <v>Elder</v>
      </c>
      <c r="I154" s="2">
        <v>0</v>
      </c>
      <c r="J154">
        <v>0</v>
      </c>
      <c r="K154" s="3">
        <v>3701</v>
      </c>
      <c r="L154" s="1">
        <v>0</v>
      </c>
      <c r="M154"/>
      <c r="N154" t="s">
        <v>1323</v>
      </c>
    </row>
    <row r="155" spans="1:14" x14ac:dyDescent="0.3">
      <c r="A155">
        <v>1045</v>
      </c>
      <c r="B155" t="s">
        <v>1317</v>
      </c>
      <c r="C155" t="s">
        <v>1349</v>
      </c>
      <c r="D155" t="s">
        <v>1097</v>
      </c>
      <c r="E155" t="s">
        <v>753</v>
      </c>
      <c r="F155" t="s">
        <v>1367</v>
      </c>
      <c r="G155" s="2">
        <v>36</v>
      </c>
      <c r="H155" s="2" t="str">
        <f t="shared" si="2"/>
        <v>Youth</v>
      </c>
      <c r="I155" s="2">
        <v>0</v>
      </c>
      <c r="J155">
        <v>2</v>
      </c>
      <c r="K155" s="3">
        <v>350405</v>
      </c>
      <c r="L155" s="1">
        <v>12.183299999999999</v>
      </c>
      <c r="M155"/>
      <c r="N155" t="s">
        <v>1323</v>
      </c>
    </row>
    <row r="156" spans="1:14" x14ac:dyDescent="0.3">
      <c r="A156">
        <v>1046</v>
      </c>
      <c r="B156" t="s">
        <v>1316</v>
      </c>
      <c r="C156" t="s">
        <v>1349</v>
      </c>
      <c r="D156" t="s">
        <v>1098</v>
      </c>
      <c r="E156" t="s">
        <v>754</v>
      </c>
      <c r="F156" t="s">
        <v>1366</v>
      </c>
      <c r="G156" s="2">
        <v>13</v>
      </c>
      <c r="H156" s="2" t="str">
        <f t="shared" si="2"/>
        <v>Teenagers</v>
      </c>
      <c r="I156" s="2">
        <v>4</v>
      </c>
      <c r="J156">
        <v>2</v>
      </c>
      <c r="K156" s="3">
        <v>347077</v>
      </c>
      <c r="L156" s="1">
        <v>31.387499999999999</v>
      </c>
      <c r="M156"/>
      <c r="N156" t="s">
        <v>1323</v>
      </c>
    </row>
    <row r="157" spans="1:14" x14ac:dyDescent="0.3">
      <c r="A157">
        <v>1047</v>
      </c>
      <c r="B157" t="s">
        <v>1316</v>
      </c>
      <c r="C157" t="s">
        <v>1349</v>
      </c>
      <c r="D157" t="s">
        <v>1099</v>
      </c>
      <c r="E157" t="s">
        <v>755</v>
      </c>
      <c r="F157" t="s">
        <v>1366</v>
      </c>
      <c r="G157" s="2">
        <v>24</v>
      </c>
      <c r="H157" s="2" t="str">
        <f t="shared" si="2"/>
        <v>Youth</v>
      </c>
      <c r="I157" s="2">
        <v>0</v>
      </c>
      <c r="J157">
        <v>0</v>
      </c>
      <c r="K157" s="3" t="s">
        <v>240</v>
      </c>
      <c r="L157" s="1">
        <v>7.55</v>
      </c>
      <c r="M157"/>
      <c r="N157" t="s">
        <v>1323</v>
      </c>
    </row>
    <row r="158" spans="1:14" x14ac:dyDescent="0.3">
      <c r="A158">
        <v>1048</v>
      </c>
      <c r="B158" t="s">
        <v>1317</v>
      </c>
      <c r="C158" t="s">
        <v>1351</v>
      </c>
      <c r="D158" t="s">
        <v>1100</v>
      </c>
      <c r="E158" t="s">
        <v>756</v>
      </c>
      <c r="F158" t="s">
        <v>1367</v>
      </c>
      <c r="G158" s="2">
        <v>29</v>
      </c>
      <c r="H158" s="2" t="str">
        <f t="shared" si="2"/>
        <v>Youth</v>
      </c>
      <c r="I158" s="2">
        <v>0</v>
      </c>
      <c r="J158">
        <v>0</v>
      </c>
      <c r="K158" s="3" t="s">
        <v>140</v>
      </c>
      <c r="L158" s="1">
        <v>221.7792</v>
      </c>
      <c r="M158" t="s">
        <v>242</v>
      </c>
      <c r="N158" t="s">
        <v>1323</v>
      </c>
    </row>
    <row r="159" spans="1:14" x14ac:dyDescent="0.3">
      <c r="A159">
        <v>1049</v>
      </c>
      <c r="B159" t="s">
        <v>1317</v>
      </c>
      <c r="C159" t="s">
        <v>1349</v>
      </c>
      <c r="D159" t="s">
        <v>1101</v>
      </c>
      <c r="E159" t="s">
        <v>757</v>
      </c>
      <c r="F159" t="s">
        <v>1367</v>
      </c>
      <c r="G159" s="2">
        <v>23</v>
      </c>
      <c r="H159" s="2" t="str">
        <f t="shared" si="2"/>
        <v>Youth</v>
      </c>
      <c r="I159" s="2">
        <v>0</v>
      </c>
      <c r="J159">
        <v>0</v>
      </c>
      <c r="K159" s="3">
        <v>347469</v>
      </c>
      <c r="L159" s="1">
        <v>7.8541999999999996</v>
      </c>
      <c r="M159"/>
      <c r="N159" t="s">
        <v>1323</v>
      </c>
    </row>
    <row r="160" spans="1:14" x14ac:dyDescent="0.3">
      <c r="A160">
        <v>1050</v>
      </c>
      <c r="B160" t="s">
        <v>1316</v>
      </c>
      <c r="C160" t="s">
        <v>1351</v>
      </c>
      <c r="D160" t="s">
        <v>1102</v>
      </c>
      <c r="E160" t="s">
        <v>758</v>
      </c>
      <c r="F160" t="s">
        <v>1366</v>
      </c>
      <c r="G160" s="2">
        <v>42</v>
      </c>
      <c r="H160" s="2" t="str">
        <f t="shared" si="2"/>
        <v>Adult</v>
      </c>
      <c r="I160" s="2">
        <v>0</v>
      </c>
      <c r="J160">
        <v>0</v>
      </c>
      <c r="K160" s="3">
        <v>110489</v>
      </c>
      <c r="L160" s="1">
        <v>26.55</v>
      </c>
      <c r="M160" t="s">
        <v>245</v>
      </c>
      <c r="N160" t="s">
        <v>1323</v>
      </c>
    </row>
    <row r="161" spans="1:14" x14ac:dyDescent="0.3">
      <c r="A161">
        <v>1051</v>
      </c>
      <c r="B161" t="s">
        <v>1317</v>
      </c>
      <c r="C161" t="s">
        <v>1349</v>
      </c>
      <c r="D161" t="s">
        <v>1103</v>
      </c>
      <c r="E161" t="s">
        <v>759</v>
      </c>
      <c r="F161" t="s">
        <v>1367</v>
      </c>
      <c r="G161" s="2">
        <v>26</v>
      </c>
      <c r="H161" s="2" t="str">
        <f t="shared" si="2"/>
        <v>Youth</v>
      </c>
      <c r="I161" s="2">
        <v>0</v>
      </c>
      <c r="J161">
        <v>2</v>
      </c>
      <c r="K161" s="3" t="s">
        <v>247</v>
      </c>
      <c r="L161" s="1">
        <v>13.775</v>
      </c>
      <c r="M161"/>
      <c r="N161" t="s">
        <v>1323</v>
      </c>
    </row>
    <row r="162" spans="1:14" x14ac:dyDescent="0.3">
      <c r="A162">
        <v>1052</v>
      </c>
      <c r="B162" t="s">
        <v>1317</v>
      </c>
      <c r="C162" t="s">
        <v>1349</v>
      </c>
      <c r="D162" t="s">
        <v>1040</v>
      </c>
      <c r="E162" t="s">
        <v>760</v>
      </c>
      <c r="F162" t="s">
        <v>1367</v>
      </c>
      <c r="G162" s="2" t="s">
        <v>1320</v>
      </c>
      <c r="H162" s="2" t="str">
        <f t="shared" si="2"/>
        <v>Elder</v>
      </c>
      <c r="I162" s="2">
        <v>0</v>
      </c>
      <c r="J162">
        <v>0</v>
      </c>
      <c r="K162" s="3">
        <v>335432</v>
      </c>
      <c r="L162" s="1">
        <v>7.7332999999999998</v>
      </c>
      <c r="M162"/>
      <c r="N162" t="s">
        <v>1322</v>
      </c>
    </row>
    <row r="163" spans="1:14" x14ac:dyDescent="0.3">
      <c r="A163">
        <v>1053</v>
      </c>
      <c r="B163" t="s">
        <v>1316</v>
      </c>
      <c r="C163" t="s">
        <v>1349</v>
      </c>
      <c r="D163" t="s">
        <v>1104</v>
      </c>
      <c r="E163" t="s">
        <v>761</v>
      </c>
      <c r="F163" t="s">
        <v>1366</v>
      </c>
      <c r="G163" s="2">
        <v>7</v>
      </c>
      <c r="H163" s="2" t="str">
        <f t="shared" si="2"/>
        <v>Teenagers</v>
      </c>
      <c r="I163" s="2">
        <v>1</v>
      </c>
      <c r="J163">
        <v>1</v>
      </c>
      <c r="K163" s="3">
        <v>2650</v>
      </c>
      <c r="L163" s="1">
        <v>15.245799999999999</v>
      </c>
      <c r="M163"/>
      <c r="N163" t="s">
        <v>1321</v>
      </c>
    </row>
    <row r="164" spans="1:14" x14ac:dyDescent="0.3">
      <c r="A164">
        <v>1054</v>
      </c>
      <c r="B164" t="s">
        <v>1317</v>
      </c>
      <c r="C164" t="s">
        <v>1350</v>
      </c>
      <c r="D164" t="s">
        <v>1105</v>
      </c>
      <c r="E164" t="s">
        <v>762</v>
      </c>
      <c r="F164" t="s">
        <v>1367</v>
      </c>
      <c r="G164" s="2">
        <v>26</v>
      </c>
      <c r="H164" s="2" t="str">
        <f t="shared" si="2"/>
        <v>Youth</v>
      </c>
      <c r="I164" s="2">
        <v>0</v>
      </c>
      <c r="J164">
        <v>0</v>
      </c>
      <c r="K164" s="3">
        <v>220844</v>
      </c>
      <c r="L164" s="1">
        <v>13.5</v>
      </c>
      <c r="M164"/>
      <c r="N164" t="s">
        <v>1323</v>
      </c>
    </row>
    <row r="165" spans="1:14" x14ac:dyDescent="0.3">
      <c r="A165">
        <v>1055</v>
      </c>
      <c r="B165" t="s">
        <v>1316</v>
      </c>
      <c r="C165" t="s">
        <v>1349</v>
      </c>
      <c r="D165" t="s">
        <v>1106</v>
      </c>
      <c r="E165" t="s">
        <v>763</v>
      </c>
      <c r="F165" t="s">
        <v>1366</v>
      </c>
      <c r="G165" s="2" t="s">
        <v>1320</v>
      </c>
      <c r="H165" s="2" t="str">
        <f t="shared" si="2"/>
        <v>Elder</v>
      </c>
      <c r="I165" s="2">
        <v>0</v>
      </c>
      <c r="J165">
        <v>0</v>
      </c>
      <c r="K165" s="3">
        <v>343271</v>
      </c>
      <c r="L165" s="1">
        <v>7</v>
      </c>
      <c r="M165"/>
      <c r="N165" t="s">
        <v>1323</v>
      </c>
    </row>
    <row r="166" spans="1:14" x14ac:dyDescent="0.3">
      <c r="A166">
        <v>1056</v>
      </c>
      <c r="B166" t="s">
        <v>1316</v>
      </c>
      <c r="C166" t="s">
        <v>1350</v>
      </c>
      <c r="D166" t="s">
        <v>1107</v>
      </c>
      <c r="E166" t="s">
        <v>764</v>
      </c>
      <c r="F166" t="s">
        <v>1366</v>
      </c>
      <c r="G166" s="2">
        <v>41</v>
      </c>
      <c r="H166" s="2" t="str">
        <f t="shared" si="2"/>
        <v>Adult</v>
      </c>
      <c r="I166" s="2">
        <v>0</v>
      </c>
      <c r="J166">
        <v>0</v>
      </c>
      <c r="K166" s="3">
        <v>237393</v>
      </c>
      <c r="L166" s="1">
        <v>13</v>
      </c>
      <c r="M166"/>
      <c r="N166" t="s">
        <v>1323</v>
      </c>
    </row>
    <row r="167" spans="1:14" x14ac:dyDescent="0.3">
      <c r="A167">
        <v>1057</v>
      </c>
      <c r="B167" t="s">
        <v>1317</v>
      </c>
      <c r="C167" t="s">
        <v>1349</v>
      </c>
      <c r="D167" t="s">
        <v>1108</v>
      </c>
      <c r="E167" t="s">
        <v>765</v>
      </c>
      <c r="F167" t="s">
        <v>1367</v>
      </c>
      <c r="G167" s="2">
        <v>26</v>
      </c>
      <c r="H167" s="2" t="str">
        <f t="shared" si="2"/>
        <v>Youth</v>
      </c>
      <c r="I167" s="2">
        <v>1</v>
      </c>
      <c r="J167">
        <v>1</v>
      </c>
      <c r="K167" s="3">
        <v>315153</v>
      </c>
      <c r="L167" s="1">
        <v>22.024999999999999</v>
      </c>
      <c r="M167"/>
      <c r="N167" t="s">
        <v>1323</v>
      </c>
    </row>
    <row r="168" spans="1:14" x14ac:dyDescent="0.3">
      <c r="A168">
        <v>1058</v>
      </c>
      <c r="B168" t="s">
        <v>1316</v>
      </c>
      <c r="C168" t="s">
        <v>1351</v>
      </c>
      <c r="D168" t="s">
        <v>1109</v>
      </c>
      <c r="E168" t="s">
        <v>766</v>
      </c>
      <c r="F168" t="s">
        <v>1366</v>
      </c>
      <c r="G168" s="2">
        <v>48</v>
      </c>
      <c r="H168" s="2" t="str">
        <f t="shared" si="2"/>
        <v>Adult</v>
      </c>
      <c r="I168" s="2">
        <v>0</v>
      </c>
      <c r="J168">
        <v>0</v>
      </c>
      <c r="K168" s="3" t="s">
        <v>255</v>
      </c>
      <c r="L168" s="1">
        <v>50.495800000000003</v>
      </c>
      <c r="M168" t="s">
        <v>256</v>
      </c>
      <c r="N168" t="s">
        <v>1321</v>
      </c>
    </row>
    <row r="169" spans="1:14" x14ac:dyDescent="0.3">
      <c r="A169">
        <v>1059</v>
      </c>
      <c r="B169" t="s">
        <v>1316</v>
      </c>
      <c r="C169" t="s">
        <v>1349</v>
      </c>
      <c r="D169" t="s">
        <v>1110</v>
      </c>
      <c r="E169" t="s">
        <v>767</v>
      </c>
      <c r="F169" t="s">
        <v>1366</v>
      </c>
      <c r="G169" s="2">
        <v>18</v>
      </c>
      <c r="H169" s="2" t="str">
        <f t="shared" si="2"/>
        <v>Teenagers</v>
      </c>
      <c r="I169" s="2">
        <v>2</v>
      </c>
      <c r="J169">
        <v>2</v>
      </c>
      <c r="K169" s="3" t="s">
        <v>258</v>
      </c>
      <c r="L169" s="1">
        <v>34.375</v>
      </c>
      <c r="M169"/>
      <c r="N169" t="s">
        <v>1323</v>
      </c>
    </row>
    <row r="170" spans="1:14" x14ac:dyDescent="0.3">
      <c r="A170">
        <v>1060</v>
      </c>
      <c r="B170" t="s">
        <v>1317</v>
      </c>
      <c r="C170" t="s">
        <v>1351</v>
      </c>
      <c r="D170" t="s">
        <v>1111</v>
      </c>
      <c r="E170" t="s">
        <v>768</v>
      </c>
      <c r="F170" t="s">
        <v>1367</v>
      </c>
      <c r="G170" s="2" t="s">
        <v>1320</v>
      </c>
      <c r="H170" s="2" t="str">
        <f t="shared" si="2"/>
        <v>Elder</v>
      </c>
      <c r="I170" s="2">
        <v>0</v>
      </c>
      <c r="J170">
        <v>0</v>
      </c>
      <c r="K170" s="3">
        <v>17770</v>
      </c>
      <c r="L170" s="1">
        <v>27.720800000000001</v>
      </c>
      <c r="M170"/>
      <c r="N170" t="s">
        <v>1321</v>
      </c>
    </row>
    <row r="171" spans="1:14" x14ac:dyDescent="0.3">
      <c r="A171">
        <v>1061</v>
      </c>
      <c r="B171" t="s">
        <v>1317</v>
      </c>
      <c r="C171" t="s">
        <v>1349</v>
      </c>
      <c r="D171" t="s">
        <v>1112</v>
      </c>
      <c r="E171" t="s">
        <v>769</v>
      </c>
      <c r="F171" t="s">
        <v>1367</v>
      </c>
      <c r="G171" s="2">
        <v>22</v>
      </c>
      <c r="H171" s="2" t="str">
        <f t="shared" si="2"/>
        <v>Youth</v>
      </c>
      <c r="I171" s="2">
        <v>0</v>
      </c>
      <c r="J171">
        <v>0</v>
      </c>
      <c r="K171" s="3">
        <v>7548</v>
      </c>
      <c r="L171" s="1">
        <v>8.9625000000000004</v>
      </c>
      <c r="M171"/>
      <c r="N171" t="s">
        <v>1323</v>
      </c>
    </row>
    <row r="172" spans="1:14" x14ac:dyDescent="0.3">
      <c r="A172">
        <v>1062</v>
      </c>
      <c r="B172" t="s">
        <v>1316</v>
      </c>
      <c r="C172" t="s">
        <v>1349</v>
      </c>
      <c r="D172" t="s">
        <v>1113</v>
      </c>
      <c r="E172" t="s">
        <v>770</v>
      </c>
      <c r="F172" t="s">
        <v>1366</v>
      </c>
      <c r="G172" s="2" t="s">
        <v>1320</v>
      </c>
      <c r="H172" s="2" t="str">
        <f t="shared" si="2"/>
        <v>Elder</v>
      </c>
      <c r="I172" s="2">
        <v>0</v>
      </c>
      <c r="J172">
        <v>0</v>
      </c>
      <c r="K172" s="3" t="s">
        <v>262</v>
      </c>
      <c r="L172" s="1">
        <v>7.55</v>
      </c>
      <c r="M172"/>
      <c r="N172" t="s">
        <v>1323</v>
      </c>
    </row>
    <row r="173" spans="1:14" x14ac:dyDescent="0.3">
      <c r="A173">
        <v>1063</v>
      </c>
      <c r="B173" t="s">
        <v>1316</v>
      </c>
      <c r="C173" t="s">
        <v>1349</v>
      </c>
      <c r="D173" t="s">
        <v>1114</v>
      </c>
      <c r="E173" t="s">
        <v>739</v>
      </c>
      <c r="F173" t="s">
        <v>1366</v>
      </c>
      <c r="G173" s="2">
        <v>27</v>
      </c>
      <c r="H173" s="2" t="str">
        <f t="shared" si="2"/>
        <v>Youth</v>
      </c>
      <c r="I173" s="2">
        <v>0</v>
      </c>
      <c r="J173">
        <v>0</v>
      </c>
      <c r="K173" s="3">
        <v>2670</v>
      </c>
      <c r="L173" s="1">
        <v>7.2249999999999996</v>
      </c>
      <c r="M173"/>
      <c r="N173" t="s">
        <v>1321</v>
      </c>
    </row>
    <row r="174" spans="1:14" x14ac:dyDescent="0.3">
      <c r="A174">
        <v>1064</v>
      </c>
      <c r="B174" t="s">
        <v>1316</v>
      </c>
      <c r="C174" t="s">
        <v>1349</v>
      </c>
      <c r="D174" t="s">
        <v>1115</v>
      </c>
      <c r="E174" t="s">
        <v>697</v>
      </c>
      <c r="F174" t="s">
        <v>1366</v>
      </c>
      <c r="G174" s="2">
        <v>23</v>
      </c>
      <c r="H174" s="2" t="str">
        <f t="shared" si="2"/>
        <v>Youth</v>
      </c>
      <c r="I174" s="2">
        <v>1</v>
      </c>
      <c r="J174">
        <v>0</v>
      </c>
      <c r="K174" s="3">
        <v>347072</v>
      </c>
      <c r="L174" s="1">
        <v>13.9</v>
      </c>
      <c r="M174"/>
      <c r="N174" t="s">
        <v>1323</v>
      </c>
    </row>
    <row r="175" spans="1:14" x14ac:dyDescent="0.3">
      <c r="A175">
        <v>1065</v>
      </c>
      <c r="B175" t="s">
        <v>1316</v>
      </c>
      <c r="C175" t="s">
        <v>1349</v>
      </c>
      <c r="D175" t="s">
        <v>1116</v>
      </c>
      <c r="E175" t="s">
        <v>771</v>
      </c>
      <c r="F175" t="s">
        <v>1366</v>
      </c>
      <c r="G175" s="2" t="s">
        <v>1320</v>
      </c>
      <c r="H175" s="2" t="str">
        <f t="shared" si="2"/>
        <v>Elder</v>
      </c>
      <c r="I175" s="2">
        <v>0</v>
      </c>
      <c r="J175">
        <v>0</v>
      </c>
      <c r="K175" s="3">
        <v>2673</v>
      </c>
      <c r="L175" s="1">
        <v>7.2291999999999996</v>
      </c>
      <c r="M175"/>
      <c r="N175" t="s">
        <v>1321</v>
      </c>
    </row>
    <row r="176" spans="1:14" x14ac:dyDescent="0.3">
      <c r="A176">
        <v>1066</v>
      </c>
      <c r="B176" t="s">
        <v>1316</v>
      </c>
      <c r="C176" t="s">
        <v>1349</v>
      </c>
      <c r="D176" t="s">
        <v>1117</v>
      </c>
      <c r="E176" t="s">
        <v>754</v>
      </c>
      <c r="F176" t="s">
        <v>1366</v>
      </c>
      <c r="G176" s="2">
        <v>40</v>
      </c>
      <c r="H176" s="2" t="str">
        <f t="shared" si="2"/>
        <v>Adult</v>
      </c>
      <c r="I176" s="2">
        <v>1</v>
      </c>
      <c r="J176">
        <v>5</v>
      </c>
      <c r="K176" s="3">
        <v>347077</v>
      </c>
      <c r="L176" s="1">
        <v>31.387499999999999</v>
      </c>
      <c r="M176"/>
      <c r="N176" t="s">
        <v>1323</v>
      </c>
    </row>
    <row r="177" spans="1:14" x14ac:dyDescent="0.3">
      <c r="A177">
        <v>1067</v>
      </c>
      <c r="B177" t="s">
        <v>1317</v>
      </c>
      <c r="C177" t="s">
        <v>1350</v>
      </c>
      <c r="D177" t="s">
        <v>1118</v>
      </c>
      <c r="E177" t="s">
        <v>772</v>
      </c>
      <c r="F177" t="s">
        <v>1367</v>
      </c>
      <c r="G177" s="2">
        <v>15</v>
      </c>
      <c r="H177" s="2" t="str">
        <f t="shared" si="2"/>
        <v>Teenagers</v>
      </c>
      <c r="I177" s="2">
        <v>0</v>
      </c>
      <c r="J177">
        <v>2</v>
      </c>
      <c r="K177" s="3">
        <v>29750</v>
      </c>
      <c r="L177" s="1">
        <v>39</v>
      </c>
      <c r="M177"/>
      <c r="N177" t="s">
        <v>1323</v>
      </c>
    </row>
    <row r="178" spans="1:14" x14ac:dyDescent="0.3">
      <c r="A178">
        <v>1068</v>
      </c>
      <c r="B178" t="s">
        <v>1317</v>
      </c>
      <c r="C178" t="s">
        <v>1350</v>
      </c>
      <c r="D178" t="s">
        <v>1119</v>
      </c>
      <c r="E178" t="s">
        <v>773</v>
      </c>
      <c r="F178" t="s">
        <v>1367</v>
      </c>
      <c r="G178" s="2">
        <v>20</v>
      </c>
      <c r="H178" s="2" t="str">
        <f t="shared" si="2"/>
        <v>Youth</v>
      </c>
      <c r="I178" s="2">
        <v>0</v>
      </c>
      <c r="J178">
        <v>0</v>
      </c>
      <c r="K178" s="3" t="s">
        <v>269</v>
      </c>
      <c r="L178" s="1">
        <v>36.75</v>
      </c>
      <c r="M178"/>
      <c r="N178" t="s">
        <v>1323</v>
      </c>
    </row>
    <row r="179" spans="1:14" x14ac:dyDescent="0.3">
      <c r="A179">
        <v>1069</v>
      </c>
      <c r="B179" t="s">
        <v>1316</v>
      </c>
      <c r="C179" t="s">
        <v>1351</v>
      </c>
      <c r="D179" t="s">
        <v>1120</v>
      </c>
      <c r="E179" t="s">
        <v>707</v>
      </c>
      <c r="F179" t="s">
        <v>1366</v>
      </c>
      <c r="G179" s="2">
        <v>54</v>
      </c>
      <c r="H179" s="2" t="str">
        <f t="shared" si="2"/>
        <v>Adult</v>
      </c>
      <c r="I179" s="2">
        <v>1</v>
      </c>
      <c r="J179">
        <v>0</v>
      </c>
      <c r="K179" s="3">
        <v>11778</v>
      </c>
      <c r="L179" s="1">
        <v>55.441699999999997</v>
      </c>
      <c r="M179" t="s">
        <v>167</v>
      </c>
      <c r="N179" t="s">
        <v>1321</v>
      </c>
    </row>
    <row r="180" spans="1:14" x14ac:dyDescent="0.3">
      <c r="A180">
        <v>1070</v>
      </c>
      <c r="B180" t="s">
        <v>1317</v>
      </c>
      <c r="C180" t="s">
        <v>1350</v>
      </c>
      <c r="D180" t="s">
        <v>1121</v>
      </c>
      <c r="E180" t="s">
        <v>774</v>
      </c>
      <c r="F180" t="s">
        <v>1367</v>
      </c>
      <c r="G180" s="2">
        <v>36</v>
      </c>
      <c r="H180" s="2" t="str">
        <f t="shared" si="2"/>
        <v>Youth</v>
      </c>
      <c r="I180" s="2">
        <v>0</v>
      </c>
      <c r="J180">
        <v>3</v>
      </c>
      <c r="K180" s="3">
        <v>230136</v>
      </c>
      <c r="L180" s="1">
        <v>39</v>
      </c>
      <c r="M180" t="s">
        <v>272</v>
      </c>
      <c r="N180" t="s">
        <v>1323</v>
      </c>
    </row>
    <row r="181" spans="1:14" x14ac:dyDescent="0.3">
      <c r="A181">
        <v>1071</v>
      </c>
      <c r="B181" t="s">
        <v>1317</v>
      </c>
      <c r="C181" t="s">
        <v>1351</v>
      </c>
      <c r="D181" t="s">
        <v>1122</v>
      </c>
      <c r="E181" t="s">
        <v>775</v>
      </c>
      <c r="F181" t="s">
        <v>1367</v>
      </c>
      <c r="G181" s="2">
        <v>64</v>
      </c>
      <c r="H181" s="2" t="str">
        <f t="shared" si="2"/>
        <v>Elder</v>
      </c>
      <c r="I181" s="2">
        <v>0</v>
      </c>
      <c r="J181">
        <v>2</v>
      </c>
      <c r="K181" s="3" t="s">
        <v>274</v>
      </c>
      <c r="L181" s="1">
        <v>83.158299999999997</v>
      </c>
      <c r="M181" t="s">
        <v>275</v>
      </c>
      <c r="N181" t="s">
        <v>1321</v>
      </c>
    </row>
    <row r="182" spans="1:14" x14ac:dyDescent="0.3">
      <c r="A182">
        <v>1072</v>
      </c>
      <c r="B182" t="s">
        <v>1316</v>
      </c>
      <c r="C182" t="s">
        <v>1350</v>
      </c>
      <c r="D182" t="s">
        <v>1123</v>
      </c>
      <c r="E182" t="s">
        <v>776</v>
      </c>
      <c r="F182" t="s">
        <v>1366</v>
      </c>
      <c r="G182" s="2">
        <v>30</v>
      </c>
      <c r="H182" s="2" t="str">
        <f t="shared" si="2"/>
        <v>Youth</v>
      </c>
      <c r="I182" s="2">
        <v>0</v>
      </c>
      <c r="J182">
        <v>0</v>
      </c>
      <c r="K182" s="3">
        <v>233478</v>
      </c>
      <c r="L182" s="1">
        <v>13</v>
      </c>
      <c r="M182"/>
      <c r="N182" t="s">
        <v>1323</v>
      </c>
    </row>
    <row r="183" spans="1:14" x14ac:dyDescent="0.3">
      <c r="A183">
        <v>1073</v>
      </c>
      <c r="B183" t="s">
        <v>1316</v>
      </c>
      <c r="C183" t="s">
        <v>1351</v>
      </c>
      <c r="D183" t="s">
        <v>1124</v>
      </c>
      <c r="E183" t="s">
        <v>775</v>
      </c>
      <c r="F183" t="s">
        <v>1366</v>
      </c>
      <c r="G183" s="2">
        <v>37</v>
      </c>
      <c r="H183" s="2" t="str">
        <f t="shared" si="2"/>
        <v>Youth</v>
      </c>
      <c r="I183" s="2">
        <v>1</v>
      </c>
      <c r="J183">
        <v>1</v>
      </c>
      <c r="K183" s="3" t="s">
        <v>274</v>
      </c>
      <c r="L183" s="1">
        <v>83.158299999999997</v>
      </c>
      <c r="M183" t="s">
        <v>278</v>
      </c>
      <c r="N183" t="s">
        <v>1321</v>
      </c>
    </row>
    <row r="184" spans="1:14" x14ac:dyDescent="0.3">
      <c r="A184">
        <v>1074</v>
      </c>
      <c r="B184" t="s">
        <v>1317</v>
      </c>
      <c r="C184" t="s">
        <v>1351</v>
      </c>
      <c r="D184" t="s">
        <v>1125</v>
      </c>
      <c r="E184" t="s">
        <v>777</v>
      </c>
      <c r="F184" t="s">
        <v>1367</v>
      </c>
      <c r="G184" s="2">
        <v>18</v>
      </c>
      <c r="H184" s="2" t="str">
        <f t="shared" si="2"/>
        <v>Teenagers</v>
      </c>
      <c r="I184" s="2">
        <v>1</v>
      </c>
      <c r="J184">
        <v>0</v>
      </c>
      <c r="K184" s="3">
        <v>113773</v>
      </c>
      <c r="L184" s="1">
        <v>53.1</v>
      </c>
      <c r="M184" t="s">
        <v>280</v>
      </c>
      <c r="N184" t="s">
        <v>1323</v>
      </c>
    </row>
    <row r="185" spans="1:14" x14ac:dyDescent="0.3">
      <c r="A185">
        <v>1075</v>
      </c>
      <c r="B185" t="s">
        <v>1316</v>
      </c>
      <c r="C185" t="s">
        <v>1349</v>
      </c>
      <c r="D185" t="s">
        <v>1006</v>
      </c>
      <c r="E185" t="s">
        <v>778</v>
      </c>
      <c r="F185" t="s">
        <v>1366</v>
      </c>
      <c r="G185" s="2" t="s">
        <v>1320</v>
      </c>
      <c r="H185" s="2" t="str">
        <f t="shared" si="2"/>
        <v>Elder</v>
      </c>
      <c r="I185" s="2">
        <v>0</v>
      </c>
      <c r="J185">
        <v>0</v>
      </c>
      <c r="K185" s="3">
        <v>7935</v>
      </c>
      <c r="L185" s="1">
        <v>7.75</v>
      </c>
      <c r="M185"/>
      <c r="N185" t="s">
        <v>1322</v>
      </c>
    </row>
    <row r="186" spans="1:14" x14ac:dyDescent="0.3">
      <c r="A186">
        <v>1076</v>
      </c>
      <c r="B186" t="s">
        <v>1317</v>
      </c>
      <c r="C186" t="s">
        <v>1351</v>
      </c>
      <c r="D186" t="s">
        <v>1126</v>
      </c>
      <c r="E186" t="s">
        <v>779</v>
      </c>
      <c r="F186" t="s">
        <v>1367</v>
      </c>
      <c r="G186" s="2">
        <v>27</v>
      </c>
      <c r="H186" s="2" t="str">
        <f t="shared" si="2"/>
        <v>Youth</v>
      </c>
      <c r="I186" s="2">
        <v>1</v>
      </c>
      <c r="J186">
        <v>1</v>
      </c>
      <c r="K186" s="3" t="s">
        <v>283</v>
      </c>
      <c r="L186" s="1">
        <v>247.52080000000001</v>
      </c>
      <c r="M186" t="s">
        <v>284</v>
      </c>
      <c r="N186" t="s">
        <v>1321</v>
      </c>
    </row>
    <row r="187" spans="1:14" x14ac:dyDescent="0.3">
      <c r="A187">
        <v>1077</v>
      </c>
      <c r="B187" t="s">
        <v>1316</v>
      </c>
      <c r="C187" t="s">
        <v>1350</v>
      </c>
      <c r="D187" t="s">
        <v>1127</v>
      </c>
      <c r="E187" t="s">
        <v>780</v>
      </c>
      <c r="F187" t="s">
        <v>1366</v>
      </c>
      <c r="G187" s="2">
        <v>40</v>
      </c>
      <c r="H187" s="2" t="str">
        <f t="shared" si="2"/>
        <v>Adult</v>
      </c>
      <c r="I187" s="2">
        <v>0</v>
      </c>
      <c r="J187">
        <v>0</v>
      </c>
      <c r="K187" s="3">
        <v>239059</v>
      </c>
      <c r="L187" s="1">
        <v>16</v>
      </c>
      <c r="M187"/>
      <c r="N187" t="s">
        <v>1323</v>
      </c>
    </row>
    <row r="188" spans="1:14" x14ac:dyDescent="0.3">
      <c r="A188">
        <v>1078</v>
      </c>
      <c r="B188" t="s">
        <v>1317</v>
      </c>
      <c r="C188" t="s">
        <v>1350</v>
      </c>
      <c r="D188" t="s">
        <v>1128</v>
      </c>
      <c r="E188" t="s">
        <v>781</v>
      </c>
      <c r="F188" t="s">
        <v>1367</v>
      </c>
      <c r="G188" s="2">
        <v>21</v>
      </c>
      <c r="H188" s="2" t="str">
        <f t="shared" si="2"/>
        <v>Youth</v>
      </c>
      <c r="I188" s="2">
        <v>0</v>
      </c>
      <c r="J188">
        <v>1</v>
      </c>
      <c r="K188" s="3" t="s">
        <v>287</v>
      </c>
      <c r="L188" s="1">
        <v>21</v>
      </c>
      <c r="M188"/>
      <c r="N188" t="s">
        <v>1323</v>
      </c>
    </row>
    <row r="189" spans="1:14" x14ac:dyDescent="0.3">
      <c r="A189">
        <v>1079</v>
      </c>
      <c r="B189" t="s">
        <v>1316</v>
      </c>
      <c r="C189" t="s">
        <v>1349</v>
      </c>
      <c r="D189" t="s">
        <v>1099</v>
      </c>
      <c r="E189" t="s">
        <v>618</v>
      </c>
      <c r="F189" t="s">
        <v>1366</v>
      </c>
      <c r="G189" s="2">
        <v>17</v>
      </c>
      <c r="H189" s="2" t="str">
        <f t="shared" si="2"/>
        <v>Teenagers</v>
      </c>
      <c r="I189" s="2">
        <v>2</v>
      </c>
      <c r="J189">
        <v>0</v>
      </c>
      <c r="K189" s="3" t="s">
        <v>289</v>
      </c>
      <c r="L189" s="1">
        <v>8.0500000000000007</v>
      </c>
      <c r="M189"/>
      <c r="N189" t="s">
        <v>1323</v>
      </c>
    </row>
    <row r="190" spans="1:14" x14ac:dyDescent="0.3">
      <c r="A190">
        <v>1080</v>
      </c>
      <c r="B190" t="s">
        <v>1317</v>
      </c>
      <c r="C190" t="s">
        <v>1349</v>
      </c>
      <c r="D190" t="s">
        <v>1129</v>
      </c>
      <c r="E190" t="s">
        <v>782</v>
      </c>
      <c r="F190" t="s">
        <v>1367</v>
      </c>
      <c r="G190" s="2" t="s">
        <v>1320</v>
      </c>
      <c r="H190" s="2" t="str">
        <f t="shared" si="2"/>
        <v>Elder</v>
      </c>
      <c r="I190" s="2">
        <v>8</v>
      </c>
      <c r="J190">
        <v>2</v>
      </c>
      <c r="K190" s="3" t="s">
        <v>291</v>
      </c>
      <c r="L190" s="1">
        <v>69.55</v>
      </c>
      <c r="M190"/>
      <c r="N190" t="s">
        <v>1323</v>
      </c>
    </row>
    <row r="191" spans="1:14" x14ac:dyDescent="0.3">
      <c r="A191">
        <v>1081</v>
      </c>
      <c r="B191" t="s">
        <v>1316</v>
      </c>
      <c r="C191" t="s">
        <v>1350</v>
      </c>
      <c r="D191" t="s">
        <v>963</v>
      </c>
      <c r="E191" t="s">
        <v>783</v>
      </c>
      <c r="F191" t="s">
        <v>1366</v>
      </c>
      <c r="G191" s="2">
        <v>40</v>
      </c>
      <c r="H191" s="2" t="str">
        <f t="shared" si="2"/>
        <v>Adult</v>
      </c>
      <c r="I191" s="2">
        <v>0</v>
      </c>
      <c r="J191">
        <v>0</v>
      </c>
      <c r="K191" s="3">
        <v>28221</v>
      </c>
      <c r="L191" s="1">
        <v>13</v>
      </c>
      <c r="M191"/>
      <c r="N191" t="s">
        <v>1323</v>
      </c>
    </row>
    <row r="192" spans="1:14" x14ac:dyDescent="0.3">
      <c r="A192">
        <v>1082</v>
      </c>
      <c r="B192" t="s">
        <v>1316</v>
      </c>
      <c r="C192" t="s">
        <v>1350</v>
      </c>
      <c r="D192" t="s">
        <v>1130</v>
      </c>
      <c r="E192" t="s">
        <v>784</v>
      </c>
      <c r="F192" t="s">
        <v>1366</v>
      </c>
      <c r="G192" s="2">
        <v>34</v>
      </c>
      <c r="H192" s="2" t="str">
        <f t="shared" si="2"/>
        <v>Youth</v>
      </c>
      <c r="I192" s="2">
        <v>1</v>
      </c>
      <c r="J192">
        <v>0</v>
      </c>
      <c r="K192" s="3">
        <v>226875</v>
      </c>
      <c r="L192" s="1">
        <v>26</v>
      </c>
      <c r="M192"/>
      <c r="N192" t="s">
        <v>1323</v>
      </c>
    </row>
    <row r="193" spans="1:14" x14ac:dyDescent="0.3">
      <c r="A193">
        <v>1083</v>
      </c>
      <c r="B193" t="s">
        <v>1316</v>
      </c>
      <c r="C193" t="s">
        <v>1351</v>
      </c>
      <c r="D193" t="s">
        <v>1131</v>
      </c>
      <c r="E193" t="s">
        <v>785</v>
      </c>
      <c r="F193" t="s">
        <v>1366</v>
      </c>
      <c r="G193" s="2" t="s">
        <v>1320</v>
      </c>
      <c r="H193" s="2" t="str">
        <f t="shared" si="2"/>
        <v>Elder</v>
      </c>
      <c r="I193" s="2">
        <v>0</v>
      </c>
      <c r="J193">
        <v>0</v>
      </c>
      <c r="K193" s="3">
        <v>111163</v>
      </c>
      <c r="L193" s="1">
        <v>26</v>
      </c>
      <c r="M193"/>
      <c r="N193" t="s">
        <v>1323</v>
      </c>
    </row>
    <row r="194" spans="1:14" x14ac:dyDescent="0.3">
      <c r="A194">
        <v>1084</v>
      </c>
      <c r="B194" t="s">
        <v>1316</v>
      </c>
      <c r="C194" t="s">
        <v>1349</v>
      </c>
      <c r="D194" t="s">
        <v>1132</v>
      </c>
      <c r="E194" t="s">
        <v>786</v>
      </c>
      <c r="F194" t="s">
        <v>1366</v>
      </c>
      <c r="G194" s="2">
        <v>11.5</v>
      </c>
      <c r="H194" s="2" t="str">
        <f t="shared" si="2"/>
        <v>Teenagers</v>
      </c>
      <c r="I194" s="2">
        <v>1</v>
      </c>
      <c r="J194">
        <v>1</v>
      </c>
      <c r="K194" s="3" t="s">
        <v>296</v>
      </c>
      <c r="L194" s="1">
        <v>14.5</v>
      </c>
      <c r="M194"/>
      <c r="N194" t="s">
        <v>1323</v>
      </c>
    </row>
    <row r="195" spans="1:14" x14ac:dyDescent="0.3">
      <c r="A195">
        <v>1085</v>
      </c>
      <c r="B195" t="s">
        <v>1316</v>
      </c>
      <c r="C195" t="s">
        <v>1350</v>
      </c>
      <c r="D195" t="s">
        <v>1067</v>
      </c>
      <c r="E195" t="s">
        <v>787</v>
      </c>
      <c r="F195" t="s">
        <v>1366</v>
      </c>
      <c r="G195" s="2">
        <v>61</v>
      </c>
      <c r="H195" s="2" t="str">
        <f t="shared" ref="H195:H258" si="3">IF(G195&lt;=19,"Teenagers",IF(G195&lt;=39,"Youth",IF(G195&lt;=59,"Adult",IF(G195&gt;=60,"Elder"))))</f>
        <v>Elder</v>
      </c>
      <c r="I195" s="2">
        <v>0</v>
      </c>
      <c r="J195">
        <v>0</v>
      </c>
      <c r="K195" s="3">
        <v>235509</v>
      </c>
      <c r="L195" s="1">
        <v>12.35</v>
      </c>
      <c r="M195"/>
      <c r="N195" t="s">
        <v>1322</v>
      </c>
    </row>
    <row r="196" spans="1:14" x14ac:dyDescent="0.3">
      <c r="A196">
        <v>1086</v>
      </c>
      <c r="B196" t="s">
        <v>1316</v>
      </c>
      <c r="C196" t="s">
        <v>1350</v>
      </c>
      <c r="D196" t="s">
        <v>1133</v>
      </c>
      <c r="E196" t="s">
        <v>788</v>
      </c>
      <c r="F196" t="s">
        <v>1366</v>
      </c>
      <c r="G196" s="2">
        <v>8</v>
      </c>
      <c r="H196" s="2" t="str">
        <f t="shared" si="3"/>
        <v>Teenagers</v>
      </c>
      <c r="I196" s="2">
        <v>0</v>
      </c>
      <c r="J196">
        <v>2</v>
      </c>
      <c r="K196" s="3">
        <v>28220</v>
      </c>
      <c r="L196" s="1">
        <v>32.5</v>
      </c>
      <c r="M196"/>
      <c r="N196" t="s">
        <v>1323</v>
      </c>
    </row>
    <row r="197" spans="1:14" x14ac:dyDescent="0.3">
      <c r="A197">
        <v>1087</v>
      </c>
      <c r="B197" t="s">
        <v>1316</v>
      </c>
      <c r="C197" t="s">
        <v>1349</v>
      </c>
      <c r="D197" t="s">
        <v>1134</v>
      </c>
      <c r="E197" t="s">
        <v>789</v>
      </c>
      <c r="F197" t="s">
        <v>1366</v>
      </c>
      <c r="G197" s="2">
        <v>33</v>
      </c>
      <c r="H197" s="2" t="str">
        <f t="shared" si="3"/>
        <v>Youth</v>
      </c>
      <c r="I197" s="2">
        <v>0</v>
      </c>
      <c r="J197">
        <v>0</v>
      </c>
      <c r="K197" s="3">
        <v>347465</v>
      </c>
      <c r="L197" s="1">
        <v>7.8541999999999996</v>
      </c>
      <c r="M197"/>
      <c r="N197" t="s">
        <v>1323</v>
      </c>
    </row>
    <row r="198" spans="1:14" x14ac:dyDescent="0.3">
      <c r="A198">
        <v>1088</v>
      </c>
      <c r="B198" t="s">
        <v>1316</v>
      </c>
      <c r="C198" t="s">
        <v>1351</v>
      </c>
      <c r="D198" t="s">
        <v>1135</v>
      </c>
      <c r="E198" t="s">
        <v>790</v>
      </c>
      <c r="F198" t="s">
        <v>1366</v>
      </c>
      <c r="G198" s="2">
        <v>6</v>
      </c>
      <c r="H198" s="2" t="str">
        <f t="shared" si="3"/>
        <v>Teenagers</v>
      </c>
      <c r="I198" s="2">
        <v>0</v>
      </c>
      <c r="J198">
        <v>2</v>
      </c>
      <c r="K198" s="3">
        <v>16966</v>
      </c>
      <c r="L198" s="1">
        <v>134.5</v>
      </c>
      <c r="M198" t="s">
        <v>301</v>
      </c>
      <c r="N198" t="s">
        <v>1321</v>
      </c>
    </row>
    <row r="199" spans="1:14" x14ac:dyDescent="0.3">
      <c r="A199">
        <v>1089</v>
      </c>
      <c r="B199" t="s">
        <v>1317</v>
      </c>
      <c r="C199" t="s">
        <v>1349</v>
      </c>
      <c r="D199" t="s">
        <v>1136</v>
      </c>
      <c r="E199" t="s">
        <v>791</v>
      </c>
      <c r="F199" t="s">
        <v>1367</v>
      </c>
      <c r="G199" s="2">
        <v>18</v>
      </c>
      <c r="H199" s="2" t="str">
        <f t="shared" si="3"/>
        <v>Teenagers</v>
      </c>
      <c r="I199" s="2">
        <v>0</v>
      </c>
      <c r="J199">
        <v>0</v>
      </c>
      <c r="K199" s="3">
        <v>347066</v>
      </c>
      <c r="L199" s="1">
        <v>7.7750000000000004</v>
      </c>
      <c r="M199"/>
      <c r="N199" t="s">
        <v>1323</v>
      </c>
    </row>
    <row r="200" spans="1:14" x14ac:dyDescent="0.3">
      <c r="A200">
        <v>1090</v>
      </c>
      <c r="B200" t="s">
        <v>1316</v>
      </c>
      <c r="C200" t="s">
        <v>1350</v>
      </c>
      <c r="D200" t="s">
        <v>1137</v>
      </c>
      <c r="E200" t="s">
        <v>792</v>
      </c>
      <c r="F200" t="s">
        <v>1366</v>
      </c>
      <c r="G200" s="2">
        <v>23</v>
      </c>
      <c r="H200" s="2" t="str">
        <f t="shared" si="3"/>
        <v>Youth</v>
      </c>
      <c r="I200" s="2">
        <v>0</v>
      </c>
      <c r="J200">
        <v>0</v>
      </c>
      <c r="K200" s="3" t="s">
        <v>304</v>
      </c>
      <c r="L200" s="1">
        <v>10.5</v>
      </c>
      <c r="M200"/>
      <c r="N200" t="s">
        <v>1323</v>
      </c>
    </row>
    <row r="201" spans="1:14" x14ac:dyDescent="0.3">
      <c r="A201">
        <v>1091</v>
      </c>
      <c r="B201" t="s">
        <v>1317</v>
      </c>
      <c r="C201" t="s">
        <v>1349</v>
      </c>
      <c r="D201" t="s">
        <v>1138</v>
      </c>
      <c r="E201" t="s">
        <v>793</v>
      </c>
      <c r="F201" t="s">
        <v>1367</v>
      </c>
      <c r="G201" s="2" t="s">
        <v>1320</v>
      </c>
      <c r="H201" s="2" t="str">
        <f t="shared" si="3"/>
        <v>Elder</v>
      </c>
      <c r="I201" s="2">
        <v>0</v>
      </c>
      <c r="J201">
        <v>0</v>
      </c>
      <c r="K201" s="3">
        <v>65305</v>
      </c>
      <c r="L201" s="1">
        <v>8.1125000000000007</v>
      </c>
      <c r="M201"/>
      <c r="N201" t="s">
        <v>1323</v>
      </c>
    </row>
    <row r="202" spans="1:14" x14ac:dyDescent="0.3">
      <c r="A202">
        <v>1092</v>
      </c>
      <c r="B202" t="s">
        <v>1317</v>
      </c>
      <c r="C202" t="s">
        <v>1349</v>
      </c>
      <c r="D202" t="s">
        <v>1139</v>
      </c>
      <c r="E202" t="s">
        <v>794</v>
      </c>
      <c r="F202" t="s">
        <v>1367</v>
      </c>
      <c r="G202" s="2" t="s">
        <v>1320</v>
      </c>
      <c r="H202" s="2" t="str">
        <f t="shared" si="3"/>
        <v>Elder</v>
      </c>
      <c r="I202" s="2">
        <v>0</v>
      </c>
      <c r="J202">
        <v>0</v>
      </c>
      <c r="K202" s="3">
        <v>36568</v>
      </c>
      <c r="L202" s="1">
        <v>15.5</v>
      </c>
      <c r="M202"/>
      <c r="N202" t="s">
        <v>1322</v>
      </c>
    </row>
    <row r="203" spans="1:14" x14ac:dyDescent="0.3">
      <c r="A203">
        <v>1093</v>
      </c>
      <c r="B203" t="s">
        <v>1316</v>
      </c>
      <c r="C203" t="s">
        <v>1349</v>
      </c>
      <c r="D203" t="s">
        <v>1140</v>
      </c>
      <c r="E203" t="s">
        <v>795</v>
      </c>
      <c r="F203" t="s">
        <v>1366</v>
      </c>
      <c r="G203" s="2">
        <v>0.33</v>
      </c>
      <c r="H203" s="2" t="str">
        <f t="shared" si="3"/>
        <v>Teenagers</v>
      </c>
      <c r="I203" s="2">
        <v>0</v>
      </c>
      <c r="J203">
        <v>2</v>
      </c>
      <c r="K203" s="3">
        <v>347080</v>
      </c>
      <c r="L203" s="1">
        <v>14.4</v>
      </c>
      <c r="M203"/>
      <c r="N203" t="s">
        <v>1323</v>
      </c>
    </row>
    <row r="204" spans="1:14" x14ac:dyDescent="0.3">
      <c r="A204">
        <v>1094</v>
      </c>
      <c r="B204" t="s">
        <v>1316</v>
      </c>
      <c r="C204" t="s">
        <v>1351</v>
      </c>
      <c r="D204" t="s">
        <v>1141</v>
      </c>
      <c r="E204" t="s">
        <v>796</v>
      </c>
      <c r="F204" t="s">
        <v>1366</v>
      </c>
      <c r="G204" s="2">
        <v>47</v>
      </c>
      <c r="H204" s="2" t="str">
        <f t="shared" si="3"/>
        <v>Adult</v>
      </c>
      <c r="I204" s="2">
        <v>1</v>
      </c>
      <c r="J204">
        <v>0</v>
      </c>
      <c r="K204" s="3" t="s">
        <v>309</v>
      </c>
      <c r="L204" s="1">
        <v>227.52500000000001</v>
      </c>
      <c r="M204" t="s">
        <v>310</v>
      </c>
      <c r="N204" t="s">
        <v>1321</v>
      </c>
    </row>
    <row r="205" spans="1:14" x14ac:dyDescent="0.3">
      <c r="A205">
        <v>1095</v>
      </c>
      <c r="B205" t="s">
        <v>1317</v>
      </c>
      <c r="C205" t="s">
        <v>1350</v>
      </c>
      <c r="D205" t="s">
        <v>1142</v>
      </c>
      <c r="E205" t="s">
        <v>797</v>
      </c>
      <c r="F205" t="s">
        <v>1367</v>
      </c>
      <c r="G205" s="2">
        <v>8</v>
      </c>
      <c r="H205" s="2" t="str">
        <f t="shared" si="3"/>
        <v>Teenagers</v>
      </c>
      <c r="I205" s="2">
        <v>1</v>
      </c>
      <c r="J205">
        <v>1</v>
      </c>
      <c r="K205" s="3">
        <v>26360</v>
      </c>
      <c r="L205" s="1">
        <v>26</v>
      </c>
      <c r="M205"/>
      <c r="N205" t="s">
        <v>1323</v>
      </c>
    </row>
    <row r="206" spans="1:14" x14ac:dyDescent="0.3">
      <c r="A206">
        <v>1096</v>
      </c>
      <c r="B206" t="s">
        <v>1316</v>
      </c>
      <c r="C206" t="s">
        <v>1350</v>
      </c>
      <c r="D206" t="s">
        <v>1143</v>
      </c>
      <c r="E206" t="s">
        <v>798</v>
      </c>
      <c r="F206" t="s">
        <v>1366</v>
      </c>
      <c r="G206" s="2">
        <v>25</v>
      </c>
      <c r="H206" s="2" t="str">
        <f t="shared" si="3"/>
        <v>Youth</v>
      </c>
      <c r="I206" s="2">
        <v>0</v>
      </c>
      <c r="J206">
        <v>0</v>
      </c>
      <c r="K206" s="3" t="s">
        <v>313</v>
      </c>
      <c r="L206" s="1">
        <v>10.5</v>
      </c>
      <c r="M206"/>
      <c r="N206" t="s">
        <v>1323</v>
      </c>
    </row>
    <row r="207" spans="1:14" x14ac:dyDescent="0.3">
      <c r="A207">
        <v>1097</v>
      </c>
      <c r="B207" t="s">
        <v>1316</v>
      </c>
      <c r="C207" t="s">
        <v>1351</v>
      </c>
      <c r="D207" t="s">
        <v>1144</v>
      </c>
      <c r="E207" t="s">
        <v>799</v>
      </c>
      <c r="F207" t="s">
        <v>1366</v>
      </c>
      <c r="G207" s="2" t="s">
        <v>1320</v>
      </c>
      <c r="H207" s="2" t="str">
        <f t="shared" si="3"/>
        <v>Elder</v>
      </c>
      <c r="I207" s="2">
        <v>0</v>
      </c>
      <c r="J207">
        <v>0</v>
      </c>
      <c r="K207" s="3" t="s">
        <v>315</v>
      </c>
      <c r="L207" s="1">
        <v>25.741700000000002</v>
      </c>
      <c r="M207"/>
      <c r="N207" t="s">
        <v>1321</v>
      </c>
    </row>
    <row r="208" spans="1:14" x14ac:dyDescent="0.3">
      <c r="A208">
        <v>1098</v>
      </c>
      <c r="B208" t="s">
        <v>1317</v>
      </c>
      <c r="C208" t="s">
        <v>1349</v>
      </c>
      <c r="D208" t="s">
        <v>1064</v>
      </c>
      <c r="E208" t="s">
        <v>800</v>
      </c>
      <c r="F208" t="s">
        <v>1367</v>
      </c>
      <c r="G208" s="2">
        <v>35</v>
      </c>
      <c r="H208" s="2" t="str">
        <f t="shared" si="3"/>
        <v>Youth</v>
      </c>
      <c r="I208" s="2">
        <v>0</v>
      </c>
      <c r="J208">
        <v>0</v>
      </c>
      <c r="K208" s="3">
        <v>9232</v>
      </c>
      <c r="L208" s="1">
        <v>7.75</v>
      </c>
      <c r="M208"/>
      <c r="N208" t="s">
        <v>1322</v>
      </c>
    </row>
    <row r="209" spans="1:14" x14ac:dyDescent="0.3">
      <c r="A209">
        <v>1099</v>
      </c>
      <c r="B209" t="s">
        <v>1316</v>
      </c>
      <c r="C209" t="s">
        <v>1350</v>
      </c>
      <c r="D209" t="s">
        <v>1145</v>
      </c>
      <c r="E209" t="s">
        <v>801</v>
      </c>
      <c r="F209" t="s">
        <v>1366</v>
      </c>
      <c r="G209" s="2">
        <v>24</v>
      </c>
      <c r="H209" s="2" t="str">
        <f t="shared" si="3"/>
        <v>Youth</v>
      </c>
      <c r="I209" s="2">
        <v>0</v>
      </c>
      <c r="J209">
        <v>0</v>
      </c>
      <c r="K209" s="3">
        <v>28034</v>
      </c>
      <c r="L209" s="1">
        <v>10.5</v>
      </c>
      <c r="M209"/>
      <c r="N209" t="s">
        <v>1323</v>
      </c>
    </row>
    <row r="210" spans="1:14" x14ac:dyDescent="0.3">
      <c r="A210">
        <v>1100</v>
      </c>
      <c r="B210" t="s">
        <v>1317</v>
      </c>
      <c r="C210" t="s">
        <v>1351</v>
      </c>
      <c r="D210" t="s">
        <v>1146</v>
      </c>
      <c r="E210" t="s">
        <v>802</v>
      </c>
      <c r="F210" t="s">
        <v>1367</v>
      </c>
      <c r="G210" s="2">
        <v>33</v>
      </c>
      <c r="H210" s="2" t="str">
        <f t="shared" si="3"/>
        <v>Youth</v>
      </c>
      <c r="I210" s="2">
        <v>0</v>
      </c>
      <c r="J210">
        <v>0</v>
      </c>
      <c r="K210" s="3" t="s">
        <v>319</v>
      </c>
      <c r="L210" s="1">
        <v>27.720800000000001</v>
      </c>
      <c r="M210" t="s">
        <v>320</v>
      </c>
      <c r="N210" t="s">
        <v>1321</v>
      </c>
    </row>
    <row r="211" spans="1:14" x14ac:dyDescent="0.3">
      <c r="A211">
        <v>1101</v>
      </c>
      <c r="B211" t="s">
        <v>1316</v>
      </c>
      <c r="C211" t="s">
        <v>1349</v>
      </c>
      <c r="D211" t="s">
        <v>1147</v>
      </c>
      <c r="E211" t="s">
        <v>803</v>
      </c>
      <c r="F211" t="s">
        <v>1366</v>
      </c>
      <c r="G211" s="2">
        <v>25</v>
      </c>
      <c r="H211" s="2" t="str">
        <f t="shared" si="3"/>
        <v>Youth</v>
      </c>
      <c r="I211" s="2">
        <v>0</v>
      </c>
      <c r="J211">
        <v>0</v>
      </c>
      <c r="K211" s="3">
        <v>349250</v>
      </c>
      <c r="L211" s="1">
        <v>7.8958000000000004</v>
      </c>
      <c r="M211"/>
      <c r="N211" t="s">
        <v>1323</v>
      </c>
    </row>
    <row r="212" spans="1:14" x14ac:dyDescent="0.3">
      <c r="A212">
        <v>1102</v>
      </c>
      <c r="B212" t="s">
        <v>1316</v>
      </c>
      <c r="C212" t="s">
        <v>1349</v>
      </c>
      <c r="D212" t="s">
        <v>1148</v>
      </c>
      <c r="E212" t="s">
        <v>804</v>
      </c>
      <c r="F212" t="s">
        <v>1366</v>
      </c>
      <c r="G212" s="2">
        <v>32</v>
      </c>
      <c r="H212" s="2" t="str">
        <f t="shared" si="3"/>
        <v>Youth</v>
      </c>
      <c r="I212" s="2">
        <v>0</v>
      </c>
      <c r="J212">
        <v>0</v>
      </c>
      <c r="K212" s="3" t="s">
        <v>173</v>
      </c>
      <c r="L212" s="1">
        <v>22.524999999999999</v>
      </c>
      <c r="M212"/>
      <c r="N212" t="s">
        <v>1323</v>
      </c>
    </row>
    <row r="213" spans="1:14" x14ac:dyDescent="0.3">
      <c r="A213">
        <v>1103</v>
      </c>
      <c r="B213" t="s">
        <v>1316</v>
      </c>
      <c r="C213" t="s">
        <v>1349</v>
      </c>
      <c r="D213" t="s">
        <v>1149</v>
      </c>
      <c r="E213" t="s">
        <v>805</v>
      </c>
      <c r="F213" t="s">
        <v>1366</v>
      </c>
      <c r="G213" s="2" t="s">
        <v>1320</v>
      </c>
      <c r="H213" s="2" t="str">
        <f t="shared" si="3"/>
        <v>Elder</v>
      </c>
      <c r="I213" s="2">
        <v>0</v>
      </c>
      <c r="J213">
        <v>0</v>
      </c>
      <c r="K213" s="3" t="s">
        <v>324</v>
      </c>
      <c r="L213" s="1">
        <v>7.05</v>
      </c>
      <c r="M213"/>
      <c r="N213" t="s">
        <v>1323</v>
      </c>
    </row>
    <row r="214" spans="1:14" x14ac:dyDescent="0.3">
      <c r="A214">
        <v>1104</v>
      </c>
      <c r="B214" t="s">
        <v>1316</v>
      </c>
      <c r="C214" t="s">
        <v>1350</v>
      </c>
      <c r="D214" t="s">
        <v>1150</v>
      </c>
      <c r="E214" t="s">
        <v>806</v>
      </c>
      <c r="F214" t="s">
        <v>1366</v>
      </c>
      <c r="G214" s="2">
        <v>17</v>
      </c>
      <c r="H214" s="2" t="str">
        <f t="shared" si="3"/>
        <v>Teenagers</v>
      </c>
      <c r="I214" s="2">
        <v>0</v>
      </c>
      <c r="J214">
        <v>0</v>
      </c>
      <c r="K214" s="3" t="s">
        <v>326</v>
      </c>
      <c r="L214" s="1">
        <v>73.5</v>
      </c>
      <c r="M214"/>
      <c r="N214" t="s">
        <v>1323</v>
      </c>
    </row>
    <row r="215" spans="1:14" x14ac:dyDescent="0.3">
      <c r="A215">
        <v>1105</v>
      </c>
      <c r="B215" t="s">
        <v>1317</v>
      </c>
      <c r="C215" t="s">
        <v>1350</v>
      </c>
      <c r="D215" t="s">
        <v>1151</v>
      </c>
      <c r="E215" t="s">
        <v>622</v>
      </c>
      <c r="F215" t="s">
        <v>1367</v>
      </c>
      <c r="G215" s="2">
        <v>60</v>
      </c>
      <c r="H215" s="2" t="str">
        <f t="shared" si="3"/>
        <v>Elder</v>
      </c>
      <c r="I215" s="2">
        <v>1</v>
      </c>
      <c r="J215">
        <v>0</v>
      </c>
      <c r="K215" s="3">
        <v>24065</v>
      </c>
      <c r="L215" s="1">
        <v>26</v>
      </c>
      <c r="M215"/>
      <c r="N215" t="s">
        <v>1323</v>
      </c>
    </row>
    <row r="216" spans="1:14" x14ac:dyDescent="0.3">
      <c r="A216">
        <v>1106</v>
      </c>
      <c r="B216" t="s">
        <v>1317</v>
      </c>
      <c r="C216" t="s">
        <v>1349</v>
      </c>
      <c r="D216" t="s">
        <v>1152</v>
      </c>
      <c r="E216" t="s">
        <v>807</v>
      </c>
      <c r="F216" t="s">
        <v>1367</v>
      </c>
      <c r="G216" s="2">
        <v>38</v>
      </c>
      <c r="H216" s="2" t="str">
        <f t="shared" si="3"/>
        <v>Youth</v>
      </c>
      <c r="I216" s="2">
        <v>4</v>
      </c>
      <c r="J216">
        <v>2</v>
      </c>
      <c r="K216" s="3">
        <v>347091</v>
      </c>
      <c r="L216" s="1">
        <v>7.7750000000000004</v>
      </c>
      <c r="M216"/>
      <c r="N216" t="s">
        <v>1323</v>
      </c>
    </row>
    <row r="217" spans="1:14" x14ac:dyDescent="0.3">
      <c r="A217">
        <v>1107</v>
      </c>
      <c r="B217" t="s">
        <v>1316</v>
      </c>
      <c r="C217" t="s">
        <v>1351</v>
      </c>
      <c r="D217" t="s">
        <v>1153</v>
      </c>
      <c r="E217" t="s">
        <v>808</v>
      </c>
      <c r="F217" t="s">
        <v>1366</v>
      </c>
      <c r="G217" s="2">
        <v>42</v>
      </c>
      <c r="H217" s="2" t="str">
        <f t="shared" si="3"/>
        <v>Adult</v>
      </c>
      <c r="I217" s="2">
        <v>0</v>
      </c>
      <c r="J217">
        <v>0</v>
      </c>
      <c r="K217" s="3">
        <v>113038</v>
      </c>
      <c r="L217" s="1">
        <v>42.5</v>
      </c>
      <c r="M217" t="s">
        <v>330</v>
      </c>
      <c r="N217" t="s">
        <v>1323</v>
      </c>
    </row>
    <row r="218" spans="1:14" x14ac:dyDescent="0.3">
      <c r="A218">
        <v>1108</v>
      </c>
      <c r="B218" t="s">
        <v>1317</v>
      </c>
      <c r="C218" t="s">
        <v>1349</v>
      </c>
      <c r="D218" t="s">
        <v>1018</v>
      </c>
      <c r="E218" t="s">
        <v>809</v>
      </c>
      <c r="F218" t="s">
        <v>1367</v>
      </c>
      <c r="G218" s="2" t="s">
        <v>1320</v>
      </c>
      <c r="H218" s="2" t="str">
        <f t="shared" si="3"/>
        <v>Elder</v>
      </c>
      <c r="I218" s="2">
        <v>0</v>
      </c>
      <c r="J218">
        <v>0</v>
      </c>
      <c r="K218" s="3">
        <v>330924</v>
      </c>
      <c r="L218" s="1">
        <v>7.8792</v>
      </c>
      <c r="M218"/>
      <c r="N218" t="s">
        <v>1322</v>
      </c>
    </row>
    <row r="219" spans="1:14" x14ac:dyDescent="0.3">
      <c r="A219">
        <v>1109</v>
      </c>
      <c r="B219" t="s">
        <v>1316</v>
      </c>
      <c r="C219" t="s">
        <v>1351</v>
      </c>
      <c r="D219" t="s">
        <v>1154</v>
      </c>
      <c r="E219" t="s">
        <v>810</v>
      </c>
      <c r="F219" t="s">
        <v>1366</v>
      </c>
      <c r="G219" s="2">
        <v>57</v>
      </c>
      <c r="H219" s="2" t="str">
        <f t="shared" si="3"/>
        <v>Adult</v>
      </c>
      <c r="I219" s="2">
        <v>1</v>
      </c>
      <c r="J219">
        <v>1</v>
      </c>
      <c r="K219" s="3">
        <v>36928</v>
      </c>
      <c r="L219" s="1">
        <v>164.86670000000001</v>
      </c>
      <c r="M219"/>
      <c r="N219" t="s">
        <v>1323</v>
      </c>
    </row>
    <row r="220" spans="1:14" x14ac:dyDescent="0.3">
      <c r="A220">
        <v>1110</v>
      </c>
      <c r="B220" t="s">
        <v>1317</v>
      </c>
      <c r="C220" t="s">
        <v>1351</v>
      </c>
      <c r="D220" t="s">
        <v>1155</v>
      </c>
      <c r="E220" t="s">
        <v>811</v>
      </c>
      <c r="F220" t="s">
        <v>1367</v>
      </c>
      <c r="G220" s="2">
        <v>50</v>
      </c>
      <c r="H220" s="2" t="str">
        <f t="shared" si="3"/>
        <v>Adult</v>
      </c>
      <c r="I220" s="2">
        <v>1</v>
      </c>
      <c r="J220">
        <v>1</v>
      </c>
      <c r="K220" s="3">
        <v>113503</v>
      </c>
      <c r="L220" s="1">
        <v>211.5</v>
      </c>
      <c r="M220" t="s">
        <v>334</v>
      </c>
      <c r="N220" t="s">
        <v>1321</v>
      </c>
    </row>
    <row r="221" spans="1:14" x14ac:dyDescent="0.3">
      <c r="A221">
        <v>1111</v>
      </c>
      <c r="B221" t="s">
        <v>1316</v>
      </c>
      <c r="C221" t="s">
        <v>1349</v>
      </c>
      <c r="D221" t="s">
        <v>1156</v>
      </c>
      <c r="E221" t="s">
        <v>812</v>
      </c>
      <c r="F221" t="s">
        <v>1366</v>
      </c>
      <c r="G221" s="2" t="s">
        <v>1320</v>
      </c>
      <c r="H221" s="2" t="str">
        <f t="shared" si="3"/>
        <v>Elder</v>
      </c>
      <c r="I221" s="2">
        <v>0</v>
      </c>
      <c r="J221">
        <v>0</v>
      </c>
      <c r="K221" s="3">
        <v>32302</v>
      </c>
      <c r="L221" s="1">
        <v>8.0500000000000007</v>
      </c>
      <c r="M221"/>
      <c r="N221" t="s">
        <v>1323</v>
      </c>
    </row>
    <row r="222" spans="1:14" x14ac:dyDescent="0.3">
      <c r="A222">
        <v>1112</v>
      </c>
      <c r="B222" t="s">
        <v>1317</v>
      </c>
      <c r="C222" t="s">
        <v>1350</v>
      </c>
      <c r="D222" t="s">
        <v>1157</v>
      </c>
      <c r="E222" t="s">
        <v>813</v>
      </c>
      <c r="F222" t="s">
        <v>1367</v>
      </c>
      <c r="G222" s="2">
        <v>30</v>
      </c>
      <c r="H222" s="2" t="str">
        <f t="shared" si="3"/>
        <v>Youth</v>
      </c>
      <c r="I222" s="2">
        <v>1</v>
      </c>
      <c r="J222">
        <v>0</v>
      </c>
      <c r="K222" s="3" t="s">
        <v>337</v>
      </c>
      <c r="L222" s="1">
        <v>13.8583</v>
      </c>
      <c r="M222"/>
      <c r="N222" t="s">
        <v>1321</v>
      </c>
    </row>
    <row r="223" spans="1:14" x14ac:dyDescent="0.3">
      <c r="A223">
        <v>1113</v>
      </c>
      <c r="B223" t="s">
        <v>1316</v>
      </c>
      <c r="C223" t="s">
        <v>1349</v>
      </c>
      <c r="D223" t="s">
        <v>1158</v>
      </c>
      <c r="E223" t="s">
        <v>814</v>
      </c>
      <c r="F223" t="s">
        <v>1366</v>
      </c>
      <c r="G223" s="2">
        <v>21</v>
      </c>
      <c r="H223" s="2" t="str">
        <f t="shared" si="3"/>
        <v>Youth</v>
      </c>
      <c r="I223" s="2">
        <v>0</v>
      </c>
      <c r="J223">
        <v>0</v>
      </c>
      <c r="K223" s="3">
        <v>342684</v>
      </c>
      <c r="L223" s="1">
        <v>8.0500000000000007</v>
      </c>
      <c r="M223"/>
      <c r="N223" t="s">
        <v>1323</v>
      </c>
    </row>
    <row r="224" spans="1:14" x14ac:dyDescent="0.3">
      <c r="A224">
        <v>1114</v>
      </c>
      <c r="B224" t="s">
        <v>1317</v>
      </c>
      <c r="C224" t="s">
        <v>1350</v>
      </c>
      <c r="D224" t="s">
        <v>1159</v>
      </c>
      <c r="E224" t="s">
        <v>815</v>
      </c>
      <c r="F224" t="s">
        <v>1367</v>
      </c>
      <c r="G224" s="2">
        <v>22</v>
      </c>
      <c r="H224" s="2" t="str">
        <f t="shared" si="3"/>
        <v>Youth</v>
      </c>
      <c r="I224" s="2">
        <v>0</v>
      </c>
      <c r="J224">
        <v>0</v>
      </c>
      <c r="K224" s="3" t="s">
        <v>340</v>
      </c>
      <c r="L224" s="1">
        <v>10.5</v>
      </c>
      <c r="M224" t="s">
        <v>341</v>
      </c>
      <c r="N224" t="s">
        <v>1323</v>
      </c>
    </row>
    <row r="225" spans="1:14" x14ac:dyDescent="0.3">
      <c r="A225">
        <v>1115</v>
      </c>
      <c r="B225" t="s">
        <v>1316</v>
      </c>
      <c r="C225" t="s">
        <v>1349</v>
      </c>
      <c r="D225" t="s">
        <v>1160</v>
      </c>
      <c r="E225" t="s">
        <v>789</v>
      </c>
      <c r="F225" t="s">
        <v>1366</v>
      </c>
      <c r="G225" s="2">
        <v>21</v>
      </c>
      <c r="H225" s="2" t="str">
        <f t="shared" si="3"/>
        <v>Youth</v>
      </c>
      <c r="I225" s="2">
        <v>0</v>
      </c>
      <c r="J225">
        <v>0</v>
      </c>
      <c r="K225" s="3">
        <v>350053</v>
      </c>
      <c r="L225" s="1">
        <v>7.7957999999999998</v>
      </c>
      <c r="M225"/>
      <c r="N225" t="s">
        <v>1323</v>
      </c>
    </row>
    <row r="226" spans="1:14" x14ac:dyDescent="0.3">
      <c r="A226">
        <v>1116</v>
      </c>
      <c r="B226" t="s">
        <v>1317</v>
      </c>
      <c r="C226" t="s">
        <v>1351</v>
      </c>
      <c r="D226" t="s">
        <v>1161</v>
      </c>
      <c r="E226" t="s">
        <v>816</v>
      </c>
      <c r="F226" t="s">
        <v>1367</v>
      </c>
      <c r="G226" s="2">
        <v>53</v>
      </c>
      <c r="H226" s="2" t="str">
        <f t="shared" si="3"/>
        <v>Adult</v>
      </c>
      <c r="I226" s="2">
        <v>0</v>
      </c>
      <c r="J226">
        <v>0</v>
      </c>
      <c r="K226" s="3" t="s">
        <v>344</v>
      </c>
      <c r="L226" s="1">
        <v>27.445799999999998</v>
      </c>
      <c r="M226"/>
      <c r="N226" t="s">
        <v>1321</v>
      </c>
    </row>
    <row r="227" spans="1:14" x14ac:dyDescent="0.3">
      <c r="A227">
        <v>1117</v>
      </c>
      <c r="B227" t="s">
        <v>1317</v>
      </c>
      <c r="C227" t="s">
        <v>1349</v>
      </c>
      <c r="D227" t="s">
        <v>1332</v>
      </c>
      <c r="E227" t="s">
        <v>817</v>
      </c>
      <c r="F227" t="s">
        <v>1367</v>
      </c>
      <c r="G227" s="2" t="s">
        <v>1320</v>
      </c>
      <c r="H227" s="2" t="str">
        <f t="shared" si="3"/>
        <v>Elder</v>
      </c>
      <c r="I227" s="2">
        <v>0</v>
      </c>
      <c r="J227">
        <v>2</v>
      </c>
      <c r="K227" s="3">
        <v>2661</v>
      </c>
      <c r="L227" s="1">
        <v>15.245799999999999</v>
      </c>
      <c r="M227"/>
      <c r="N227" t="s">
        <v>1321</v>
      </c>
    </row>
    <row r="228" spans="1:14" x14ac:dyDescent="0.3">
      <c r="A228">
        <v>1118</v>
      </c>
      <c r="B228" t="s">
        <v>1316</v>
      </c>
      <c r="C228" t="s">
        <v>1349</v>
      </c>
      <c r="D228" t="s">
        <v>1162</v>
      </c>
      <c r="E228" t="s">
        <v>754</v>
      </c>
      <c r="F228" t="s">
        <v>1366</v>
      </c>
      <c r="G228" s="2">
        <v>23</v>
      </c>
      <c r="H228" s="2" t="str">
        <f t="shared" si="3"/>
        <v>Youth</v>
      </c>
      <c r="I228" s="2">
        <v>0</v>
      </c>
      <c r="J228">
        <v>0</v>
      </c>
      <c r="K228" s="3">
        <v>350054</v>
      </c>
      <c r="L228" s="1">
        <v>7.7957999999999998</v>
      </c>
      <c r="M228"/>
      <c r="N228" t="s">
        <v>1323</v>
      </c>
    </row>
    <row r="229" spans="1:14" x14ac:dyDescent="0.3">
      <c r="A229">
        <v>1119</v>
      </c>
      <c r="B229" t="s">
        <v>1317</v>
      </c>
      <c r="C229" t="s">
        <v>1349</v>
      </c>
      <c r="D229" t="s">
        <v>1163</v>
      </c>
      <c r="E229" t="s">
        <v>818</v>
      </c>
      <c r="F229" t="s">
        <v>1367</v>
      </c>
      <c r="G229" s="2" t="s">
        <v>1320</v>
      </c>
      <c r="H229" s="2" t="str">
        <f t="shared" si="3"/>
        <v>Elder</v>
      </c>
      <c r="I229" s="2">
        <v>0</v>
      </c>
      <c r="J229">
        <v>0</v>
      </c>
      <c r="K229" s="3">
        <v>370368</v>
      </c>
      <c r="L229" s="1">
        <v>7.75</v>
      </c>
      <c r="M229"/>
      <c r="N229" t="s">
        <v>1322</v>
      </c>
    </row>
    <row r="230" spans="1:14" x14ac:dyDescent="0.3">
      <c r="A230">
        <v>1120</v>
      </c>
      <c r="B230" t="s">
        <v>1316</v>
      </c>
      <c r="C230" t="s">
        <v>1349</v>
      </c>
      <c r="D230" t="s">
        <v>1164</v>
      </c>
      <c r="E230" t="s">
        <v>819</v>
      </c>
      <c r="F230" t="s">
        <v>1366</v>
      </c>
      <c r="G230" s="2">
        <v>40.5</v>
      </c>
      <c r="H230" s="2" t="str">
        <f t="shared" si="3"/>
        <v>Adult</v>
      </c>
      <c r="I230" s="2">
        <v>0</v>
      </c>
      <c r="J230">
        <v>0</v>
      </c>
      <c r="K230" s="3" t="s">
        <v>349</v>
      </c>
      <c r="L230" s="1">
        <v>15.1</v>
      </c>
      <c r="M230"/>
      <c r="N230" t="s">
        <v>1323</v>
      </c>
    </row>
    <row r="231" spans="1:14" x14ac:dyDescent="0.3">
      <c r="A231">
        <v>1121</v>
      </c>
      <c r="B231" t="s">
        <v>1316</v>
      </c>
      <c r="C231" t="s">
        <v>1350</v>
      </c>
      <c r="D231" t="s">
        <v>1165</v>
      </c>
      <c r="E231" t="s">
        <v>661</v>
      </c>
      <c r="F231" t="s">
        <v>1366</v>
      </c>
      <c r="G231" s="2">
        <v>36</v>
      </c>
      <c r="H231" s="2" t="str">
        <f t="shared" si="3"/>
        <v>Youth</v>
      </c>
      <c r="I231" s="2">
        <v>0</v>
      </c>
      <c r="J231">
        <v>0</v>
      </c>
      <c r="K231" s="3">
        <v>242963</v>
      </c>
      <c r="L231" s="1">
        <v>13</v>
      </c>
      <c r="M231"/>
      <c r="N231" t="s">
        <v>1323</v>
      </c>
    </row>
    <row r="232" spans="1:14" x14ac:dyDescent="0.3">
      <c r="A232">
        <v>1122</v>
      </c>
      <c r="B232" t="s">
        <v>1316</v>
      </c>
      <c r="C232" t="s">
        <v>1350</v>
      </c>
      <c r="D232" t="s">
        <v>1166</v>
      </c>
      <c r="E232" t="s">
        <v>820</v>
      </c>
      <c r="F232" t="s">
        <v>1366</v>
      </c>
      <c r="G232" s="2">
        <v>14</v>
      </c>
      <c r="H232" s="2" t="str">
        <f t="shared" si="3"/>
        <v>Teenagers</v>
      </c>
      <c r="I232" s="2">
        <v>0</v>
      </c>
      <c r="J232">
        <v>0</v>
      </c>
      <c r="K232" s="3">
        <v>220845</v>
      </c>
      <c r="L232" s="1">
        <v>65</v>
      </c>
      <c r="M232"/>
      <c r="N232" t="s">
        <v>1323</v>
      </c>
    </row>
    <row r="233" spans="1:14" x14ac:dyDescent="0.3">
      <c r="A233">
        <v>1123</v>
      </c>
      <c r="B233" t="s">
        <v>1317</v>
      </c>
      <c r="C233" t="s">
        <v>1351</v>
      </c>
      <c r="D233" t="s">
        <v>1167</v>
      </c>
      <c r="E233" t="s">
        <v>821</v>
      </c>
      <c r="F233" t="s">
        <v>1367</v>
      </c>
      <c r="G233" s="2">
        <v>21</v>
      </c>
      <c r="H233" s="2" t="str">
        <f t="shared" si="3"/>
        <v>Youth</v>
      </c>
      <c r="I233" s="2">
        <v>0</v>
      </c>
      <c r="J233">
        <v>0</v>
      </c>
      <c r="K233" s="3">
        <v>113795</v>
      </c>
      <c r="L233" s="1">
        <v>26.55</v>
      </c>
      <c r="M233"/>
      <c r="N233" t="s">
        <v>1323</v>
      </c>
    </row>
    <row r="234" spans="1:14" x14ac:dyDescent="0.3">
      <c r="A234">
        <v>1124</v>
      </c>
      <c r="B234" t="s">
        <v>1316</v>
      </c>
      <c r="C234" t="s">
        <v>1349</v>
      </c>
      <c r="D234" t="s">
        <v>1168</v>
      </c>
      <c r="E234" t="s">
        <v>822</v>
      </c>
      <c r="F234" t="s">
        <v>1366</v>
      </c>
      <c r="G234" s="2">
        <v>21</v>
      </c>
      <c r="H234" s="2" t="str">
        <f t="shared" si="3"/>
        <v>Youth</v>
      </c>
      <c r="I234" s="2">
        <v>1</v>
      </c>
      <c r="J234">
        <v>0</v>
      </c>
      <c r="K234" s="3">
        <v>3101266</v>
      </c>
      <c r="L234" s="1">
        <v>6.4958</v>
      </c>
      <c r="M234"/>
      <c r="N234" t="s">
        <v>1323</v>
      </c>
    </row>
    <row r="235" spans="1:14" x14ac:dyDescent="0.3">
      <c r="A235">
        <v>1125</v>
      </c>
      <c r="B235" t="s">
        <v>1316</v>
      </c>
      <c r="C235" t="s">
        <v>1349</v>
      </c>
      <c r="D235" t="s">
        <v>1169</v>
      </c>
      <c r="E235" t="s">
        <v>823</v>
      </c>
      <c r="F235" t="s">
        <v>1366</v>
      </c>
      <c r="G235" s="2" t="s">
        <v>1320</v>
      </c>
      <c r="H235" s="2" t="str">
        <f t="shared" si="3"/>
        <v>Elder</v>
      </c>
      <c r="I235" s="2">
        <v>0</v>
      </c>
      <c r="J235">
        <v>0</v>
      </c>
      <c r="K235" s="3">
        <v>330971</v>
      </c>
      <c r="L235" s="1">
        <v>7.8792</v>
      </c>
      <c r="M235"/>
      <c r="N235" t="s">
        <v>1322</v>
      </c>
    </row>
    <row r="236" spans="1:14" x14ac:dyDescent="0.3">
      <c r="A236">
        <v>1126</v>
      </c>
      <c r="B236" t="s">
        <v>1316</v>
      </c>
      <c r="C236" t="s">
        <v>1351</v>
      </c>
      <c r="D236" t="s">
        <v>1170</v>
      </c>
      <c r="E236" t="s">
        <v>824</v>
      </c>
      <c r="F236" t="s">
        <v>1366</v>
      </c>
      <c r="G236" s="2">
        <v>39</v>
      </c>
      <c r="H236" s="2" t="str">
        <f t="shared" si="3"/>
        <v>Youth</v>
      </c>
      <c r="I236" s="2">
        <v>1</v>
      </c>
      <c r="J236">
        <v>0</v>
      </c>
      <c r="K236" s="3" t="s">
        <v>356</v>
      </c>
      <c r="L236" s="1">
        <v>71.283299999999997</v>
      </c>
      <c r="M236" t="s">
        <v>357</v>
      </c>
      <c r="N236" t="s">
        <v>1321</v>
      </c>
    </row>
    <row r="237" spans="1:14" x14ac:dyDescent="0.3">
      <c r="A237">
        <v>1127</v>
      </c>
      <c r="B237" t="s">
        <v>1316</v>
      </c>
      <c r="C237" t="s">
        <v>1349</v>
      </c>
      <c r="D237" t="s">
        <v>1171</v>
      </c>
      <c r="E237" t="s">
        <v>825</v>
      </c>
      <c r="F237" t="s">
        <v>1366</v>
      </c>
      <c r="G237" s="2">
        <v>20</v>
      </c>
      <c r="H237" s="2" t="str">
        <f t="shared" si="3"/>
        <v>Youth</v>
      </c>
      <c r="I237" s="2">
        <v>0</v>
      </c>
      <c r="J237">
        <v>0</v>
      </c>
      <c r="K237" s="3">
        <v>350416</v>
      </c>
      <c r="L237" s="1">
        <v>7.8541999999999996</v>
      </c>
      <c r="M237"/>
      <c r="N237" t="s">
        <v>1323</v>
      </c>
    </row>
    <row r="238" spans="1:14" x14ac:dyDescent="0.3">
      <c r="A238">
        <v>1128</v>
      </c>
      <c r="B238" t="s">
        <v>1316</v>
      </c>
      <c r="C238" t="s">
        <v>1351</v>
      </c>
      <c r="D238" t="s">
        <v>1172</v>
      </c>
      <c r="E238" t="s">
        <v>826</v>
      </c>
      <c r="F238" t="s">
        <v>1366</v>
      </c>
      <c r="G238" s="2">
        <v>64</v>
      </c>
      <c r="H238" s="2" t="str">
        <f t="shared" si="3"/>
        <v>Elder</v>
      </c>
      <c r="I238" s="2">
        <v>1</v>
      </c>
      <c r="J238">
        <v>0</v>
      </c>
      <c r="K238" s="3">
        <v>110813</v>
      </c>
      <c r="L238" s="1">
        <v>75.25</v>
      </c>
      <c r="M238" t="s">
        <v>360</v>
      </c>
      <c r="N238" t="s">
        <v>1321</v>
      </c>
    </row>
    <row r="239" spans="1:14" x14ac:dyDescent="0.3">
      <c r="A239">
        <v>1129</v>
      </c>
      <c r="B239" t="s">
        <v>1316</v>
      </c>
      <c r="C239" t="s">
        <v>1349</v>
      </c>
      <c r="D239" t="s">
        <v>1173</v>
      </c>
      <c r="E239" t="s">
        <v>827</v>
      </c>
      <c r="F239" t="s">
        <v>1366</v>
      </c>
      <c r="G239" s="2">
        <v>20</v>
      </c>
      <c r="H239" s="2" t="str">
        <f t="shared" si="3"/>
        <v>Youth</v>
      </c>
      <c r="I239" s="2">
        <v>0</v>
      </c>
      <c r="J239">
        <v>0</v>
      </c>
      <c r="K239" s="3">
        <v>2679</v>
      </c>
      <c r="L239" s="1">
        <v>7.2249999999999996</v>
      </c>
      <c r="M239"/>
      <c r="N239" t="s">
        <v>1321</v>
      </c>
    </row>
    <row r="240" spans="1:14" x14ac:dyDescent="0.3">
      <c r="A240">
        <v>1130</v>
      </c>
      <c r="B240" t="s">
        <v>1317</v>
      </c>
      <c r="C240" t="s">
        <v>1350</v>
      </c>
      <c r="D240" t="s">
        <v>1174</v>
      </c>
      <c r="E240" t="s">
        <v>828</v>
      </c>
      <c r="F240" t="s">
        <v>1367</v>
      </c>
      <c r="G240" s="2">
        <v>18</v>
      </c>
      <c r="H240" s="2" t="str">
        <f t="shared" si="3"/>
        <v>Teenagers</v>
      </c>
      <c r="I240" s="2">
        <v>1</v>
      </c>
      <c r="J240">
        <v>1</v>
      </c>
      <c r="K240" s="3">
        <v>250650</v>
      </c>
      <c r="L240" s="1">
        <v>13</v>
      </c>
      <c r="M240"/>
      <c r="N240" t="s">
        <v>1323</v>
      </c>
    </row>
    <row r="241" spans="1:14" x14ac:dyDescent="0.3">
      <c r="A241">
        <v>1131</v>
      </c>
      <c r="B241" t="s">
        <v>1317</v>
      </c>
      <c r="C241" t="s">
        <v>1351</v>
      </c>
      <c r="D241" t="s">
        <v>1175</v>
      </c>
      <c r="E241" t="s">
        <v>779</v>
      </c>
      <c r="F241" t="s">
        <v>1367</v>
      </c>
      <c r="G241" s="2">
        <v>48</v>
      </c>
      <c r="H241" s="2" t="str">
        <f t="shared" si="3"/>
        <v>Adult</v>
      </c>
      <c r="I241" s="2">
        <v>1</v>
      </c>
      <c r="J241">
        <v>0</v>
      </c>
      <c r="K241" s="3" t="s">
        <v>364</v>
      </c>
      <c r="L241" s="1">
        <v>106.425</v>
      </c>
      <c r="M241" t="s">
        <v>365</v>
      </c>
      <c r="N241" t="s">
        <v>1321</v>
      </c>
    </row>
    <row r="242" spans="1:14" x14ac:dyDescent="0.3">
      <c r="A242">
        <v>1132</v>
      </c>
      <c r="B242" t="s">
        <v>1317</v>
      </c>
      <c r="C242" t="s">
        <v>1351</v>
      </c>
      <c r="D242" t="s">
        <v>1176</v>
      </c>
      <c r="E242" t="s">
        <v>829</v>
      </c>
      <c r="F242" t="s">
        <v>1367</v>
      </c>
      <c r="G242" s="2">
        <v>55</v>
      </c>
      <c r="H242" s="2" t="str">
        <f t="shared" si="3"/>
        <v>Adult</v>
      </c>
      <c r="I242" s="2">
        <v>0</v>
      </c>
      <c r="J242">
        <v>0</v>
      </c>
      <c r="K242" s="3">
        <v>112377</v>
      </c>
      <c r="L242" s="1">
        <v>27.720800000000001</v>
      </c>
      <c r="M242"/>
      <c r="N242" t="s">
        <v>1321</v>
      </c>
    </row>
    <row r="243" spans="1:14" x14ac:dyDescent="0.3">
      <c r="A243">
        <v>1133</v>
      </c>
      <c r="B243" t="s">
        <v>1317</v>
      </c>
      <c r="C243" t="s">
        <v>1350</v>
      </c>
      <c r="D243" t="s">
        <v>1177</v>
      </c>
      <c r="E243" t="s">
        <v>830</v>
      </c>
      <c r="F243" t="s">
        <v>1367</v>
      </c>
      <c r="G243" s="2">
        <v>45</v>
      </c>
      <c r="H243" s="2" t="str">
        <f t="shared" si="3"/>
        <v>Adult</v>
      </c>
      <c r="I243" s="2">
        <v>0</v>
      </c>
      <c r="J243">
        <v>2</v>
      </c>
      <c r="K243" s="3">
        <v>237789</v>
      </c>
      <c r="L243" s="1">
        <v>30</v>
      </c>
      <c r="M243"/>
      <c r="N243" t="s">
        <v>1323</v>
      </c>
    </row>
    <row r="244" spans="1:14" x14ac:dyDescent="0.3">
      <c r="A244">
        <v>1134</v>
      </c>
      <c r="B244" t="s">
        <v>1316</v>
      </c>
      <c r="C244" t="s">
        <v>1351</v>
      </c>
      <c r="D244" t="s">
        <v>1178</v>
      </c>
      <c r="E244" t="s">
        <v>790</v>
      </c>
      <c r="F244" t="s">
        <v>1366</v>
      </c>
      <c r="G244" s="2">
        <v>45</v>
      </c>
      <c r="H244" s="2" t="str">
        <f t="shared" si="3"/>
        <v>Adult</v>
      </c>
      <c r="I244" s="2">
        <v>1</v>
      </c>
      <c r="J244">
        <v>1</v>
      </c>
      <c r="K244" s="3">
        <v>16966</v>
      </c>
      <c r="L244" s="1">
        <v>134.5</v>
      </c>
      <c r="M244" t="s">
        <v>301</v>
      </c>
      <c r="N244" t="s">
        <v>1321</v>
      </c>
    </row>
    <row r="245" spans="1:14" x14ac:dyDescent="0.3">
      <c r="A245">
        <v>1135</v>
      </c>
      <c r="B245" t="s">
        <v>1316</v>
      </c>
      <c r="C245" t="s">
        <v>1349</v>
      </c>
      <c r="D245" t="s">
        <v>1179</v>
      </c>
      <c r="E245" t="s">
        <v>831</v>
      </c>
      <c r="F245" t="s">
        <v>1366</v>
      </c>
      <c r="G245" s="2" t="s">
        <v>1320</v>
      </c>
      <c r="H245" s="2" t="str">
        <f t="shared" si="3"/>
        <v>Elder</v>
      </c>
      <c r="I245" s="2">
        <v>0</v>
      </c>
      <c r="J245">
        <v>0</v>
      </c>
      <c r="K245" s="3">
        <v>3470</v>
      </c>
      <c r="L245" s="1">
        <v>7.8875000000000002</v>
      </c>
      <c r="M245"/>
      <c r="N245" t="s">
        <v>1323</v>
      </c>
    </row>
    <row r="246" spans="1:14" x14ac:dyDescent="0.3">
      <c r="A246">
        <v>1136</v>
      </c>
      <c r="B246" t="s">
        <v>1316</v>
      </c>
      <c r="C246" t="s">
        <v>1349</v>
      </c>
      <c r="D246" t="s">
        <v>1333</v>
      </c>
      <c r="E246" t="s">
        <v>642</v>
      </c>
      <c r="F246" t="s">
        <v>1366</v>
      </c>
      <c r="G246" s="2" t="s">
        <v>1320</v>
      </c>
      <c r="H246" s="2" t="str">
        <f t="shared" si="3"/>
        <v>Elder</v>
      </c>
      <c r="I246" s="2">
        <v>1</v>
      </c>
      <c r="J246">
        <v>2</v>
      </c>
      <c r="K246" s="3" t="s">
        <v>69</v>
      </c>
      <c r="L246" s="1">
        <v>23.45</v>
      </c>
      <c r="M246"/>
      <c r="N246" t="s">
        <v>1323</v>
      </c>
    </row>
    <row r="247" spans="1:14" x14ac:dyDescent="0.3">
      <c r="A247">
        <v>1137</v>
      </c>
      <c r="B247" t="s">
        <v>1316</v>
      </c>
      <c r="C247" t="s">
        <v>1351</v>
      </c>
      <c r="D247" t="s">
        <v>1180</v>
      </c>
      <c r="E247" t="s">
        <v>832</v>
      </c>
      <c r="F247" t="s">
        <v>1366</v>
      </c>
      <c r="G247" s="2">
        <v>41</v>
      </c>
      <c r="H247" s="2" t="str">
        <f t="shared" si="3"/>
        <v>Adult</v>
      </c>
      <c r="I247" s="2">
        <v>1</v>
      </c>
      <c r="J247">
        <v>0</v>
      </c>
      <c r="K247" s="3">
        <v>17464</v>
      </c>
      <c r="L247" s="1">
        <v>51.862499999999997</v>
      </c>
      <c r="M247" t="s">
        <v>372</v>
      </c>
      <c r="N247" t="s">
        <v>1323</v>
      </c>
    </row>
    <row r="248" spans="1:14" x14ac:dyDescent="0.3">
      <c r="A248">
        <v>1138</v>
      </c>
      <c r="B248" t="s">
        <v>1317</v>
      </c>
      <c r="C248" t="s">
        <v>1350</v>
      </c>
      <c r="D248" t="s">
        <v>1181</v>
      </c>
      <c r="E248" t="s">
        <v>833</v>
      </c>
      <c r="F248" t="s">
        <v>1367</v>
      </c>
      <c r="G248" s="2">
        <v>22</v>
      </c>
      <c r="H248" s="2" t="str">
        <f t="shared" si="3"/>
        <v>Youth</v>
      </c>
      <c r="I248" s="2">
        <v>0</v>
      </c>
      <c r="J248">
        <v>0</v>
      </c>
      <c r="K248" s="3" t="s">
        <v>117</v>
      </c>
      <c r="L248" s="1">
        <v>21</v>
      </c>
      <c r="M248"/>
      <c r="N248" t="s">
        <v>1323</v>
      </c>
    </row>
    <row r="249" spans="1:14" x14ac:dyDescent="0.3">
      <c r="A249">
        <v>1139</v>
      </c>
      <c r="B249" t="s">
        <v>1316</v>
      </c>
      <c r="C249" t="s">
        <v>1350</v>
      </c>
      <c r="D249" t="s">
        <v>1182</v>
      </c>
      <c r="E249" t="s">
        <v>788</v>
      </c>
      <c r="F249" t="s">
        <v>1366</v>
      </c>
      <c r="G249" s="2">
        <v>42</v>
      </c>
      <c r="H249" s="2" t="str">
        <f t="shared" si="3"/>
        <v>Adult</v>
      </c>
      <c r="I249" s="2">
        <v>1</v>
      </c>
      <c r="J249">
        <v>1</v>
      </c>
      <c r="K249" s="3">
        <v>28220</v>
      </c>
      <c r="L249" s="1">
        <v>32.5</v>
      </c>
      <c r="M249"/>
      <c r="N249" t="s">
        <v>1323</v>
      </c>
    </row>
    <row r="250" spans="1:14" x14ac:dyDescent="0.3">
      <c r="A250">
        <v>1140</v>
      </c>
      <c r="B250" t="s">
        <v>1317</v>
      </c>
      <c r="C250" t="s">
        <v>1350</v>
      </c>
      <c r="D250" t="s">
        <v>1183</v>
      </c>
      <c r="E250" t="s">
        <v>834</v>
      </c>
      <c r="F250" t="s">
        <v>1367</v>
      </c>
      <c r="G250" s="2">
        <v>29</v>
      </c>
      <c r="H250" s="2" t="str">
        <f t="shared" si="3"/>
        <v>Youth</v>
      </c>
      <c r="I250" s="2">
        <v>1</v>
      </c>
      <c r="J250">
        <v>0</v>
      </c>
      <c r="K250" s="3">
        <v>26707</v>
      </c>
      <c r="L250" s="1">
        <v>26</v>
      </c>
      <c r="M250"/>
      <c r="N250" t="s">
        <v>1323</v>
      </c>
    </row>
    <row r="251" spans="1:14" x14ac:dyDescent="0.3">
      <c r="A251">
        <v>1141</v>
      </c>
      <c r="B251" t="s">
        <v>1317</v>
      </c>
      <c r="C251" t="s">
        <v>1349</v>
      </c>
      <c r="D251" t="s">
        <v>1334</v>
      </c>
      <c r="E251" t="s">
        <v>692</v>
      </c>
      <c r="F251" t="s">
        <v>1367</v>
      </c>
      <c r="G251" s="2" t="s">
        <v>1320</v>
      </c>
      <c r="H251" s="2" t="str">
        <f t="shared" si="3"/>
        <v>Elder</v>
      </c>
      <c r="I251" s="2">
        <v>1</v>
      </c>
      <c r="J251">
        <v>0</v>
      </c>
      <c r="K251" s="3">
        <v>2660</v>
      </c>
      <c r="L251" s="1">
        <v>14.4542</v>
      </c>
      <c r="M251"/>
      <c r="N251" t="s">
        <v>1321</v>
      </c>
    </row>
    <row r="252" spans="1:14" x14ac:dyDescent="0.3">
      <c r="A252">
        <v>1142</v>
      </c>
      <c r="B252" t="s">
        <v>1317</v>
      </c>
      <c r="C252" t="s">
        <v>1350</v>
      </c>
      <c r="D252" t="s">
        <v>1184</v>
      </c>
      <c r="E252" t="s">
        <v>835</v>
      </c>
      <c r="F252" t="s">
        <v>1367</v>
      </c>
      <c r="G252" s="2">
        <v>0.92</v>
      </c>
      <c r="H252" s="2" t="str">
        <f t="shared" si="3"/>
        <v>Teenagers</v>
      </c>
      <c r="I252" s="2">
        <v>1</v>
      </c>
      <c r="J252">
        <v>2</v>
      </c>
      <c r="K252" s="3" t="s">
        <v>378</v>
      </c>
      <c r="L252" s="1">
        <v>27.75</v>
      </c>
      <c r="M252"/>
      <c r="N252" t="s">
        <v>1323</v>
      </c>
    </row>
    <row r="253" spans="1:14" x14ac:dyDescent="0.3">
      <c r="A253">
        <v>1143</v>
      </c>
      <c r="B253" t="s">
        <v>1316</v>
      </c>
      <c r="C253" t="s">
        <v>1349</v>
      </c>
      <c r="D253" t="s">
        <v>1185</v>
      </c>
      <c r="E253" t="s">
        <v>836</v>
      </c>
      <c r="F253" t="s">
        <v>1366</v>
      </c>
      <c r="G253" s="2">
        <v>20</v>
      </c>
      <c r="H253" s="2" t="str">
        <f t="shared" si="3"/>
        <v>Youth</v>
      </c>
      <c r="I253" s="2">
        <v>0</v>
      </c>
      <c r="J253">
        <v>0</v>
      </c>
      <c r="K253" s="3" t="s">
        <v>380</v>
      </c>
      <c r="L253" s="1">
        <v>7.9249999999999998</v>
      </c>
      <c r="M253"/>
      <c r="N253" t="s">
        <v>1323</v>
      </c>
    </row>
    <row r="254" spans="1:14" x14ac:dyDescent="0.3">
      <c r="A254">
        <v>1144</v>
      </c>
      <c r="B254" t="s">
        <v>1316</v>
      </c>
      <c r="C254" t="s">
        <v>1351</v>
      </c>
      <c r="D254" t="s">
        <v>1186</v>
      </c>
      <c r="E254" t="s">
        <v>837</v>
      </c>
      <c r="F254" t="s">
        <v>1366</v>
      </c>
      <c r="G254" s="2">
        <v>27</v>
      </c>
      <c r="H254" s="2" t="str">
        <f t="shared" si="3"/>
        <v>Youth</v>
      </c>
      <c r="I254" s="2">
        <v>1</v>
      </c>
      <c r="J254">
        <v>0</v>
      </c>
      <c r="K254" s="3">
        <v>13508</v>
      </c>
      <c r="L254" s="1">
        <v>136.7792</v>
      </c>
      <c r="M254" t="s">
        <v>382</v>
      </c>
      <c r="N254" t="s">
        <v>1321</v>
      </c>
    </row>
    <row r="255" spans="1:14" x14ac:dyDescent="0.3">
      <c r="A255">
        <v>1145</v>
      </c>
      <c r="B255" t="s">
        <v>1316</v>
      </c>
      <c r="C255" t="s">
        <v>1349</v>
      </c>
      <c r="D255" t="s">
        <v>1168</v>
      </c>
      <c r="E255" t="s">
        <v>838</v>
      </c>
      <c r="F255" t="s">
        <v>1366</v>
      </c>
      <c r="G255" s="2">
        <v>24</v>
      </c>
      <c r="H255" s="2" t="str">
        <f t="shared" si="3"/>
        <v>Youth</v>
      </c>
      <c r="I255" s="2">
        <v>0</v>
      </c>
      <c r="J255">
        <v>0</v>
      </c>
      <c r="K255" s="3">
        <v>7266</v>
      </c>
      <c r="L255" s="1">
        <v>9.3249999999999993</v>
      </c>
      <c r="M255"/>
      <c r="N255" t="s">
        <v>1323</v>
      </c>
    </row>
    <row r="256" spans="1:14" x14ac:dyDescent="0.3">
      <c r="A256">
        <v>1146</v>
      </c>
      <c r="B256" t="s">
        <v>1316</v>
      </c>
      <c r="C256" t="s">
        <v>1349</v>
      </c>
      <c r="D256" t="s">
        <v>1187</v>
      </c>
      <c r="E256" t="s">
        <v>839</v>
      </c>
      <c r="F256" t="s">
        <v>1366</v>
      </c>
      <c r="G256" s="2">
        <v>32.5</v>
      </c>
      <c r="H256" s="2" t="str">
        <f t="shared" si="3"/>
        <v>Youth</v>
      </c>
      <c r="I256" s="2">
        <v>0</v>
      </c>
      <c r="J256">
        <v>0</v>
      </c>
      <c r="K256" s="3">
        <v>345775</v>
      </c>
      <c r="L256" s="1">
        <v>9.5</v>
      </c>
      <c r="M256"/>
      <c r="N256" t="s">
        <v>1323</v>
      </c>
    </row>
    <row r="257" spans="1:14" x14ac:dyDescent="0.3">
      <c r="A257">
        <v>1147</v>
      </c>
      <c r="B257" t="s">
        <v>1316</v>
      </c>
      <c r="C257" t="s">
        <v>1349</v>
      </c>
      <c r="D257" t="s">
        <v>1188</v>
      </c>
      <c r="E257" t="s">
        <v>840</v>
      </c>
      <c r="F257" t="s">
        <v>1366</v>
      </c>
      <c r="G257" s="2" t="s">
        <v>1320</v>
      </c>
      <c r="H257" s="2" t="str">
        <f t="shared" si="3"/>
        <v>Elder</v>
      </c>
      <c r="I257" s="2">
        <v>0</v>
      </c>
      <c r="J257">
        <v>0</v>
      </c>
      <c r="K257" s="3" t="s">
        <v>386</v>
      </c>
      <c r="L257" s="1">
        <v>7.55</v>
      </c>
      <c r="M257"/>
      <c r="N257" t="s">
        <v>1323</v>
      </c>
    </row>
    <row r="258" spans="1:14" x14ac:dyDescent="0.3">
      <c r="A258">
        <v>1148</v>
      </c>
      <c r="B258" t="s">
        <v>1316</v>
      </c>
      <c r="C258" t="s">
        <v>1349</v>
      </c>
      <c r="D258" t="s">
        <v>1067</v>
      </c>
      <c r="E258" t="s">
        <v>809</v>
      </c>
      <c r="F258" t="s">
        <v>1366</v>
      </c>
      <c r="G258" s="2" t="s">
        <v>1320</v>
      </c>
      <c r="H258" s="2" t="str">
        <f t="shared" si="3"/>
        <v>Elder</v>
      </c>
      <c r="I258" s="2">
        <v>0</v>
      </c>
      <c r="J258">
        <v>0</v>
      </c>
      <c r="K258" s="3" t="s">
        <v>388</v>
      </c>
      <c r="L258" s="1">
        <v>7.75</v>
      </c>
      <c r="M258"/>
      <c r="N258" t="s">
        <v>1322</v>
      </c>
    </row>
    <row r="259" spans="1:14" x14ac:dyDescent="0.3">
      <c r="A259">
        <v>1149</v>
      </c>
      <c r="B259" t="s">
        <v>1316</v>
      </c>
      <c r="C259" t="s">
        <v>1349</v>
      </c>
      <c r="D259" t="s">
        <v>1189</v>
      </c>
      <c r="E259" t="s">
        <v>841</v>
      </c>
      <c r="F259" t="s">
        <v>1366</v>
      </c>
      <c r="G259" s="2">
        <v>28</v>
      </c>
      <c r="H259" s="2" t="str">
        <f t="shared" ref="H259:H322" si="4">IF(G259&lt;=19,"Teenagers",IF(G259&lt;=39,"Youth",IF(G259&lt;=59,"Adult",IF(G259&gt;=60,"Elder"))))</f>
        <v>Youth</v>
      </c>
      <c r="I259" s="2">
        <v>0</v>
      </c>
      <c r="J259">
        <v>0</v>
      </c>
      <c r="K259" s="3">
        <v>363611</v>
      </c>
      <c r="L259" s="1">
        <v>8.0500000000000007</v>
      </c>
      <c r="M259"/>
      <c r="N259" t="s">
        <v>1323</v>
      </c>
    </row>
    <row r="260" spans="1:14" x14ac:dyDescent="0.3">
      <c r="A260">
        <v>1150</v>
      </c>
      <c r="B260" t="s">
        <v>1317</v>
      </c>
      <c r="C260" t="s">
        <v>1350</v>
      </c>
      <c r="D260" t="s">
        <v>1190</v>
      </c>
      <c r="E260" t="s">
        <v>842</v>
      </c>
      <c r="F260" t="s">
        <v>1367</v>
      </c>
      <c r="G260" s="2">
        <v>19</v>
      </c>
      <c r="H260" s="2" t="str">
        <f t="shared" si="4"/>
        <v>Teenagers</v>
      </c>
      <c r="I260" s="2">
        <v>0</v>
      </c>
      <c r="J260">
        <v>0</v>
      </c>
      <c r="K260" s="3">
        <v>28404</v>
      </c>
      <c r="L260" s="1">
        <v>13</v>
      </c>
      <c r="M260"/>
      <c r="N260" t="s">
        <v>1323</v>
      </c>
    </row>
    <row r="261" spans="1:14" x14ac:dyDescent="0.3">
      <c r="A261">
        <v>1151</v>
      </c>
      <c r="B261" t="s">
        <v>1316</v>
      </c>
      <c r="C261" t="s">
        <v>1349</v>
      </c>
      <c r="D261" t="s">
        <v>1191</v>
      </c>
      <c r="E261" t="s">
        <v>843</v>
      </c>
      <c r="F261" t="s">
        <v>1366</v>
      </c>
      <c r="G261" s="2">
        <v>21</v>
      </c>
      <c r="H261" s="2" t="str">
        <f t="shared" si="4"/>
        <v>Youth</v>
      </c>
      <c r="I261" s="2">
        <v>0</v>
      </c>
      <c r="J261">
        <v>0</v>
      </c>
      <c r="K261" s="3">
        <v>345501</v>
      </c>
      <c r="L261" s="1">
        <v>7.7750000000000004</v>
      </c>
      <c r="M261"/>
      <c r="N261" t="s">
        <v>1323</v>
      </c>
    </row>
    <row r="262" spans="1:14" x14ac:dyDescent="0.3">
      <c r="A262">
        <v>1152</v>
      </c>
      <c r="B262" t="s">
        <v>1316</v>
      </c>
      <c r="C262" t="s">
        <v>1349</v>
      </c>
      <c r="D262" t="s">
        <v>1192</v>
      </c>
      <c r="E262" t="s">
        <v>844</v>
      </c>
      <c r="F262" t="s">
        <v>1366</v>
      </c>
      <c r="G262" s="2">
        <v>36.5</v>
      </c>
      <c r="H262" s="2" t="str">
        <f t="shared" si="4"/>
        <v>Youth</v>
      </c>
      <c r="I262" s="2">
        <v>1</v>
      </c>
      <c r="J262">
        <v>0</v>
      </c>
      <c r="K262" s="3">
        <v>345572</v>
      </c>
      <c r="L262" s="1">
        <v>17.399999999999999</v>
      </c>
      <c r="M262"/>
      <c r="N262" t="s">
        <v>1323</v>
      </c>
    </row>
    <row r="263" spans="1:14" x14ac:dyDescent="0.3">
      <c r="A263">
        <v>1153</v>
      </c>
      <c r="B263" t="s">
        <v>1316</v>
      </c>
      <c r="C263" t="s">
        <v>1349</v>
      </c>
      <c r="D263" t="s">
        <v>1193</v>
      </c>
      <c r="E263" t="s">
        <v>791</v>
      </c>
      <c r="F263" t="s">
        <v>1366</v>
      </c>
      <c r="G263" s="2">
        <v>21</v>
      </c>
      <c r="H263" s="2" t="str">
        <f t="shared" si="4"/>
        <v>Youth</v>
      </c>
      <c r="I263" s="2">
        <v>0</v>
      </c>
      <c r="J263">
        <v>0</v>
      </c>
      <c r="K263" s="3">
        <v>350410</v>
      </c>
      <c r="L263" s="1">
        <v>7.8541999999999996</v>
      </c>
      <c r="M263"/>
      <c r="N263" t="s">
        <v>1323</v>
      </c>
    </row>
    <row r="264" spans="1:14" x14ac:dyDescent="0.3">
      <c r="A264">
        <v>1154</v>
      </c>
      <c r="B264" t="s">
        <v>1317</v>
      </c>
      <c r="C264" t="s">
        <v>1350</v>
      </c>
      <c r="D264" t="s">
        <v>1335</v>
      </c>
      <c r="E264" t="s">
        <v>696</v>
      </c>
      <c r="F264" t="s">
        <v>1367</v>
      </c>
      <c r="G264" s="2">
        <v>29</v>
      </c>
      <c r="H264" s="2" t="str">
        <f t="shared" si="4"/>
        <v>Youth</v>
      </c>
      <c r="I264" s="2">
        <v>0</v>
      </c>
      <c r="J264">
        <v>2</v>
      </c>
      <c r="K264" s="3">
        <v>29103</v>
      </c>
      <c r="L264" s="1">
        <v>23</v>
      </c>
      <c r="M264"/>
      <c r="N264" t="s">
        <v>1323</v>
      </c>
    </row>
    <row r="265" spans="1:14" x14ac:dyDescent="0.3">
      <c r="A265">
        <v>1155</v>
      </c>
      <c r="B265" t="s">
        <v>1317</v>
      </c>
      <c r="C265" t="s">
        <v>1349</v>
      </c>
      <c r="D265" t="s">
        <v>1194</v>
      </c>
      <c r="E265" t="s">
        <v>753</v>
      </c>
      <c r="F265" t="s">
        <v>1367</v>
      </c>
      <c r="G265" s="2">
        <v>1</v>
      </c>
      <c r="H265" s="2" t="str">
        <f t="shared" si="4"/>
        <v>Teenagers</v>
      </c>
      <c r="I265" s="2">
        <v>1</v>
      </c>
      <c r="J265">
        <v>1</v>
      </c>
      <c r="K265" s="3">
        <v>350405</v>
      </c>
      <c r="L265" s="1">
        <v>12.183299999999999</v>
      </c>
      <c r="M265"/>
      <c r="N265" t="s">
        <v>1323</v>
      </c>
    </row>
    <row r="266" spans="1:14" x14ac:dyDescent="0.3">
      <c r="A266">
        <v>1156</v>
      </c>
      <c r="B266" t="s">
        <v>1316</v>
      </c>
      <c r="C266" t="s">
        <v>1350</v>
      </c>
      <c r="D266" t="s">
        <v>1195</v>
      </c>
      <c r="E266" t="s">
        <v>845</v>
      </c>
      <c r="F266" t="s">
        <v>1366</v>
      </c>
      <c r="G266" s="2">
        <v>30</v>
      </c>
      <c r="H266" s="2" t="str">
        <f t="shared" si="4"/>
        <v>Youth</v>
      </c>
      <c r="I266" s="2">
        <v>0</v>
      </c>
      <c r="J266">
        <v>0</v>
      </c>
      <c r="K266" s="3" t="s">
        <v>397</v>
      </c>
      <c r="L266" s="1">
        <v>12.737500000000001</v>
      </c>
      <c r="M266"/>
      <c r="N266" t="s">
        <v>1321</v>
      </c>
    </row>
    <row r="267" spans="1:14" x14ac:dyDescent="0.3">
      <c r="A267">
        <v>1157</v>
      </c>
      <c r="B267" t="s">
        <v>1316</v>
      </c>
      <c r="C267" t="s">
        <v>1349</v>
      </c>
      <c r="D267" t="s">
        <v>1196</v>
      </c>
      <c r="E267" t="s">
        <v>846</v>
      </c>
      <c r="F267" t="s">
        <v>1366</v>
      </c>
      <c r="G267" s="2" t="s">
        <v>1320</v>
      </c>
      <c r="H267" s="2" t="str">
        <f t="shared" si="4"/>
        <v>Elder</v>
      </c>
      <c r="I267" s="2">
        <v>0</v>
      </c>
      <c r="J267">
        <v>0</v>
      </c>
      <c r="K267" s="3">
        <v>349235</v>
      </c>
      <c r="L267" s="1">
        <v>7.8958000000000004</v>
      </c>
      <c r="M267"/>
      <c r="N267" t="s">
        <v>1323</v>
      </c>
    </row>
    <row r="268" spans="1:14" x14ac:dyDescent="0.3">
      <c r="A268">
        <v>1158</v>
      </c>
      <c r="B268" t="s">
        <v>1316</v>
      </c>
      <c r="C268" t="s">
        <v>1351</v>
      </c>
      <c r="D268" t="s">
        <v>1197</v>
      </c>
      <c r="E268" t="s">
        <v>847</v>
      </c>
      <c r="F268" t="s">
        <v>1366</v>
      </c>
      <c r="G268" s="2" t="s">
        <v>1320</v>
      </c>
      <c r="H268" s="2" t="str">
        <f t="shared" si="4"/>
        <v>Elder</v>
      </c>
      <c r="I268" s="2">
        <v>0</v>
      </c>
      <c r="J268">
        <v>0</v>
      </c>
      <c r="K268" s="3">
        <v>112051</v>
      </c>
      <c r="L268" s="1">
        <v>0</v>
      </c>
      <c r="M268"/>
      <c r="N268" t="s">
        <v>1323</v>
      </c>
    </row>
    <row r="269" spans="1:14" x14ac:dyDescent="0.3">
      <c r="A269">
        <v>1159</v>
      </c>
      <c r="B269" t="s">
        <v>1316</v>
      </c>
      <c r="C269" t="s">
        <v>1349</v>
      </c>
      <c r="D269" t="s">
        <v>1198</v>
      </c>
      <c r="E269" t="s">
        <v>826</v>
      </c>
      <c r="F269" t="s">
        <v>1366</v>
      </c>
      <c r="G269" s="2" t="s">
        <v>1320</v>
      </c>
      <c r="H269" s="2" t="str">
        <f t="shared" si="4"/>
        <v>Elder</v>
      </c>
      <c r="I269" s="2">
        <v>0</v>
      </c>
      <c r="J269">
        <v>0</v>
      </c>
      <c r="K269" s="3" t="s">
        <v>401</v>
      </c>
      <c r="L269" s="1">
        <v>7.55</v>
      </c>
      <c r="M269"/>
      <c r="N269" t="s">
        <v>1323</v>
      </c>
    </row>
    <row r="270" spans="1:14" x14ac:dyDescent="0.3">
      <c r="A270">
        <v>1160</v>
      </c>
      <c r="B270" t="s">
        <v>1317</v>
      </c>
      <c r="C270" t="s">
        <v>1349</v>
      </c>
      <c r="D270" t="s">
        <v>1199</v>
      </c>
      <c r="E270" t="s">
        <v>622</v>
      </c>
      <c r="F270" t="s">
        <v>1367</v>
      </c>
      <c r="G270" s="2" t="s">
        <v>1320</v>
      </c>
      <c r="H270" s="2" t="str">
        <f t="shared" si="4"/>
        <v>Elder</v>
      </c>
      <c r="I270" s="2">
        <v>0</v>
      </c>
      <c r="J270">
        <v>0</v>
      </c>
      <c r="K270" s="3" t="s">
        <v>403</v>
      </c>
      <c r="L270" s="1">
        <v>8.0500000000000007</v>
      </c>
      <c r="M270"/>
      <c r="N270" t="s">
        <v>1323</v>
      </c>
    </row>
    <row r="271" spans="1:14" x14ac:dyDescent="0.3">
      <c r="A271">
        <v>1161</v>
      </c>
      <c r="B271" t="s">
        <v>1316</v>
      </c>
      <c r="C271" t="s">
        <v>1349</v>
      </c>
      <c r="D271" t="s">
        <v>1200</v>
      </c>
      <c r="E271" t="s">
        <v>848</v>
      </c>
      <c r="F271" t="s">
        <v>1366</v>
      </c>
      <c r="G271" s="2">
        <v>17</v>
      </c>
      <c r="H271" s="2" t="str">
        <f t="shared" si="4"/>
        <v>Teenagers</v>
      </c>
      <c r="I271" s="2">
        <v>0</v>
      </c>
      <c r="J271">
        <v>0</v>
      </c>
      <c r="K271" s="3">
        <v>315095</v>
      </c>
      <c r="L271" s="1">
        <v>8.6624999999999996</v>
      </c>
      <c r="M271"/>
      <c r="N271" t="s">
        <v>1323</v>
      </c>
    </row>
    <row r="272" spans="1:14" x14ac:dyDescent="0.3">
      <c r="A272">
        <v>1162</v>
      </c>
      <c r="B272" t="s">
        <v>1316</v>
      </c>
      <c r="C272" t="s">
        <v>1351</v>
      </c>
      <c r="D272" t="s">
        <v>965</v>
      </c>
      <c r="E272" t="s">
        <v>849</v>
      </c>
      <c r="F272" t="s">
        <v>1366</v>
      </c>
      <c r="G272" s="2">
        <v>46</v>
      </c>
      <c r="H272" s="2" t="str">
        <f t="shared" si="4"/>
        <v>Adult</v>
      </c>
      <c r="I272" s="2">
        <v>0</v>
      </c>
      <c r="J272">
        <v>0</v>
      </c>
      <c r="K272" s="3">
        <v>13050</v>
      </c>
      <c r="L272" s="1">
        <v>75.241699999999994</v>
      </c>
      <c r="M272" t="s">
        <v>192</v>
      </c>
      <c r="N272" t="s">
        <v>1321</v>
      </c>
    </row>
    <row r="273" spans="1:14" x14ac:dyDescent="0.3">
      <c r="A273">
        <v>1163</v>
      </c>
      <c r="B273" t="s">
        <v>1316</v>
      </c>
      <c r="C273" t="s">
        <v>1349</v>
      </c>
      <c r="D273" t="s">
        <v>1006</v>
      </c>
      <c r="E273" t="s">
        <v>850</v>
      </c>
      <c r="F273" t="s">
        <v>1366</v>
      </c>
      <c r="G273" s="2" t="s">
        <v>1320</v>
      </c>
      <c r="H273" s="2" t="str">
        <f t="shared" si="4"/>
        <v>Elder</v>
      </c>
      <c r="I273" s="2">
        <v>0</v>
      </c>
      <c r="J273">
        <v>0</v>
      </c>
      <c r="K273" s="3">
        <v>368573</v>
      </c>
      <c r="L273" s="1">
        <v>7.75</v>
      </c>
      <c r="M273"/>
      <c r="N273" t="s">
        <v>1322</v>
      </c>
    </row>
    <row r="274" spans="1:14" x14ac:dyDescent="0.3">
      <c r="A274">
        <v>1164</v>
      </c>
      <c r="B274" t="s">
        <v>1317</v>
      </c>
      <c r="C274" t="s">
        <v>1351</v>
      </c>
      <c r="D274" t="s">
        <v>1201</v>
      </c>
      <c r="E274" t="s">
        <v>837</v>
      </c>
      <c r="F274" t="s">
        <v>1367</v>
      </c>
      <c r="G274" s="2">
        <v>26</v>
      </c>
      <c r="H274" s="2" t="str">
        <f t="shared" si="4"/>
        <v>Youth</v>
      </c>
      <c r="I274" s="2">
        <v>1</v>
      </c>
      <c r="J274">
        <v>0</v>
      </c>
      <c r="K274" s="3">
        <v>13508</v>
      </c>
      <c r="L274" s="1">
        <v>136.7792</v>
      </c>
      <c r="M274" t="s">
        <v>382</v>
      </c>
      <c r="N274" t="s">
        <v>1321</v>
      </c>
    </row>
    <row r="275" spans="1:14" x14ac:dyDescent="0.3">
      <c r="A275">
        <v>1165</v>
      </c>
      <c r="B275" t="s">
        <v>1317</v>
      </c>
      <c r="C275" t="s">
        <v>1349</v>
      </c>
      <c r="D275" t="s">
        <v>1202</v>
      </c>
      <c r="E275" t="s">
        <v>851</v>
      </c>
      <c r="F275" t="s">
        <v>1367</v>
      </c>
      <c r="G275" s="2" t="s">
        <v>1320</v>
      </c>
      <c r="H275" s="2" t="str">
        <f t="shared" si="4"/>
        <v>Elder</v>
      </c>
      <c r="I275" s="2">
        <v>1</v>
      </c>
      <c r="J275">
        <v>0</v>
      </c>
      <c r="K275" s="3">
        <v>370371</v>
      </c>
      <c r="L275" s="1">
        <v>15.5</v>
      </c>
      <c r="M275"/>
      <c r="N275" t="s">
        <v>1322</v>
      </c>
    </row>
    <row r="276" spans="1:14" x14ac:dyDescent="0.3">
      <c r="A276">
        <v>1166</v>
      </c>
      <c r="B276" t="s">
        <v>1316</v>
      </c>
      <c r="C276" t="s">
        <v>1349</v>
      </c>
      <c r="D276" t="s">
        <v>1203</v>
      </c>
      <c r="E276" t="s">
        <v>852</v>
      </c>
      <c r="F276" t="s">
        <v>1366</v>
      </c>
      <c r="G276" s="2" t="s">
        <v>1320</v>
      </c>
      <c r="H276" s="2" t="str">
        <f t="shared" si="4"/>
        <v>Elder</v>
      </c>
      <c r="I276" s="2">
        <v>0</v>
      </c>
      <c r="J276">
        <v>0</v>
      </c>
      <c r="K276" s="3">
        <v>2676</v>
      </c>
      <c r="L276" s="1">
        <v>7.2249999999999996</v>
      </c>
      <c r="M276"/>
      <c r="N276" t="s">
        <v>1321</v>
      </c>
    </row>
    <row r="277" spans="1:14" x14ac:dyDescent="0.3">
      <c r="A277">
        <v>1167</v>
      </c>
      <c r="B277" t="s">
        <v>1317</v>
      </c>
      <c r="C277" t="s">
        <v>1350</v>
      </c>
      <c r="D277" t="s">
        <v>1204</v>
      </c>
      <c r="E277" t="s">
        <v>853</v>
      </c>
      <c r="F277" t="s">
        <v>1367</v>
      </c>
      <c r="G277" s="2">
        <v>20</v>
      </c>
      <c r="H277" s="2" t="str">
        <f t="shared" si="4"/>
        <v>Youth</v>
      </c>
      <c r="I277" s="2">
        <v>1</v>
      </c>
      <c r="J277">
        <v>0</v>
      </c>
      <c r="K277" s="3">
        <v>236853</v>
      </c>
      <c r="L277" s="1">
        <v>26</v>
      </c>
      <c r="M277"/>
      <c r="N277" t="s">
        <v>1323</v>
      </c>
    </row>
    <row r="278" spans="1:14" x14ac:dyDescent="0.3">
      <c r="A278">
        <v>1168</v>
      </c>
      <c r="B278" t="s">
        <v>1316</v>
      </c>
      <c r="C278" t="s">
        <v>1350</v>
      </c>
      <c r="D278" t="s">
        <v>1205</v>
      </c>
      <c r="E278" t="s">
        <v>854</v>
      </c>
      <c r="F278" t="s">
        <v>1366</v>
      </c>
      <c r="G278" s="2">
        <v>28</v>
      </c>
      <c r="H278" s="2" t="str">
        <f t="shared" si="4"/>
        <v>Youth</v>
      </c>
      <c r="I278" s="2">
        <v>0</v>
      </c>
      <c r="J278">
        <v>0</v>
      </c>
      <c r="K278" s="3" t="s">
        <v>412</v>
      </c>
      <c r="L278" s="1">
        <v>10.5</v>
      </c>
      <c r="M278"/>
      <c r="N278" t="s">
        <v>1323</v>
      </c>
    </row>
    <row r="279" spans="1:14" x14ac:dyDescent="0.3">
      <c r="A279">
        <v>1169</v>
      </c>
      <c r="B279" t="s">
        <v>1316</v>
      </c>
      <c r="C279" t="s">
        <v>1350</v>
      </c>
      <c r="D279" t="s">
        <v>1206</v>
      </c>
      <c r="E279" t="s">
        <v>855</v>
      </c>
      <c r="F279" t="s">
        <v>1366</v>
      </c>
      <c r="G279" s="2">
        <v>40</v>
      </c>
      <c r="H279" s="2" t="str">
        <f t="shared" si="4"/>
        <v>Adult</v>
      </c>
      <c r="I279" s="2">
        <v>1</v>
      </c>
      <c r="J279">
        <v>0</v>
      </c>
      <c r="K279" s="3">
        <v>2926</v>
      </c>
      <c r="L279" s="1">
        <v>26</v>
      </c>
      <c r="M279"/>
      <c r="N279" t="s">
        <v>1323</v>
      </c>
    </row>
    <row r="280" spans="1:14" x14ac:dyDescent="0.3">
      <c r="A280">
        <v>1170</v>
      </c>
      <c r="B280" t="s">
        <v>1316</v>
      </c>
      <c r="C280" t="s">
        <v>1350</v>
      </c>
      <c r="D280" t="s">
        <v>1102</v>
      </c>
      <c r="E280" t="s">
        <v>856</v>
      </c>
      <c r="F280" t="s">
        <v>1366</v>
      </c>
      <c r="G280" s="2">
        <v>30</v>
      </c>
      <c r="H280" s="2" t="str">
        <f t="shared" si="4"/>
        <v>Youth</v>
      </c>
      <c r="I280" s="2">
        <v>1</v>
      </c>
      <c r="J280">
        <v>0</v>
      </c>
      <c r="K280" s="3" t="s">
        <v>415</v>
      </c>
      <c r="L280" s="1">
        <v>21</v>
      </c>
      <c r="M280"/>
      <c r="N280" t="s">
        <v>1323</v>
      </c>
    </row>
    <row r="281" spans="1:14" x14ac:dyDescent="0.3">
      <c r="A281">
        <v>1171</v>
      </c>
      <c r="B281" t="s">
        <v>1316</v>
      </c>
      <c r="C281" t="s">
        <v>1350</v>
      </c>
      <c r="D281" t="s">
        <v>1207</v>
      </c>
      <c r="E281" t="s">
        <v>857</v>
      </c>
      <c r="F281" t="s">
        <v>1366</v>
      </c>
      <c r="G281" s="2">
        <v>22</v>
      </c>
      <c r="H281" s="2" t="str">
        <f t="shared" si="4"/>
        <v>Youth</v>
      </c>
      <c r="I281" s="2">
        <v>0</v>
      </c>
      <c r="J281">
        <v>0</v>
      </c>
      <c r="K281" s="3" t="s">
        <v>417</v>
      </c>
      <c r="L281" s="1">
        <v>10.5</v>
      </c>
      <c r="M281"/>
      <c r="N281" t="s">
        <v>1323</v>
      </c>
    </row>
    <row r="282" spans="1:14" x14ac:dyDescent="0.3">
      <c r="A282">
        <v>1172</v>
      </c>
      <c r="B282" t="s">
        <v>1317</v>
      </c>
      <c r="C282" t="s">
        <v>1349</v>
      </c>
      <c r="D282" t="s">
        <v>1208</v>
      </c>
      <c r="E282" t="s">
        <v>858</v>
      </c>
      <c r="F282" t="s">
        <v>1367</v>
      </c>
      <c r="G282" s="2">
        <v>23</v>
      </c>
      <c r="H282" s="2" t="str">
        <f t="shared" si="4"/>
        <v>Youth</v>
      </c>
      <c r="I282" s="2">
        <v>0</v>
      </c>
      <c r="J282">
        <v>0</v>
      </c>
      <c r="K282" s="3">
        <v>315085</v>
      </c>
      <c r="L282" s="1">
        <v>8.6624999999999996</v>
      </c>
      <c r="M282"/>
      <c r="N282" t="s">
        <v>1323</v>
      </c>
    </row>
    <row r="283" spans="1:14" x14ac:dyDescent="0.3">
      <c r="A283">
        <v>1173</v>
      </c>
      <c r="B283" t="s">
        <v>1316</v>
      </c>
      <c r="C283" t="s">
        <v>1349</v>
      </c>
      <c r="D283" t="s">
        <v>1209</v>
      </c>
      <c r="E283" t="s">
        <v>759</v>
      </c>
      <c r="F283" t="s">
        <v>1366</v>
      </c>
      <c r="G283" s="2">
        <v>0.75</v>
      </c>
      <c r="H283" s="2" t="str">
        <f t="shared" si="4"/>
        <v>Teenagers</v>
      </c>
      <c r="I283" s="2">
        <v>1</v>
      </c>
      <c r="J283">
        <v>1</v>
      </c>
      <c r="K283" s="3" t="s">
        <v>247</v>
      </c>
      <c r="L283" s="1">
        <v>13.775</v>
      </c>
      <c r="M283"/>
      <c r="N283" t="s">
        <v>1323</v>
      </c>
    </row>
    <row r="284" spans="1:14" x14ac:dyDescent="0.3">
      <c r="A284">
        <v>1174</v>
      </c>
      <c r="B284" t="s">
        <v>1317</v>
      </c>
      <c r="C284" t="s">
        <v>1349</v>
      </c>
      <c r="D284" t="s">
        <v>1210</v>
      </c>
      <c r="E284" t="s">
        <v>859</v>
      </c>
      <c r="F284" t="s">
        <v>1367</v>
      </c>
      <c r="G284" s="2" t="s">
        <v>1320</v>
      </c>
      <c r="H284" s="2" t="str">
        <f t="shared" si="4"/>
        <v>Elder</v>
      </c>
      <c r="I284" s="2">
        <v>0</v>
      </c>
      <c r="J284">
        <v>0</v>
      </c>
      <c r="K284" s="3">
        <v>364859</v>
      </c>
      <c r="L284" s="1">
        <v>7.75</v>
      </c>
      <c r="M284"/>
      <c r="N284" t="s">
        <v>1322</v>
      </c>
    </row>
    <row r="285" spans="1:14" x14ac:dyDescent="0.3">
      <c r="A285">
        <v>1175</v>
      </c>
      <c r="B285" t="s">
        <v>1317</v>
      </c>
      <c r="C285" t="s">
        <v>1349</v>
      </c>
      <c r="D285" t="s">
        <v>1211</v>
      </c>
      <c r="E285" t="s">
        <v>761</v>
      </c>
      <c r="F285" t="s">
        <v>1367</v>
      </c>
      <c r="G285" s="2">
        <v>9</v>
      </c>
      <c r="H285" s="2" t="str">
        <f t="shared" si="4"/>
        <v>Teenagers</v>
      </c>
      <c r="I285" s="2">
        <v>1</v>
      </c>
      <c r="J285">
        <v>1</v>
      </c>
      <c r="K285" s="3">
        <v>2650</v>
      </c>
      <c r="L285" s="1">
        <v>15.245799999999999</v>
      </c>
      <c r="M285"/>
      <c r="N285" t="s">
        <v>1321</v>
      </c>
    </row>
    <row r="286" spans="1:14" x14ac:dyDescent="0.3">
      <c r="A286">
        <v>1176</v>
      </c>
      <c r="B286" t="s">
        <v>1317</v>
      </c>
      <c r="C286" t="s">
        <v>1349</v>
      </c>
      <c r="D286" t="s">
        <v>1212</v>
      </c>
      <c r="E286" t="s">
        <v>860</v>
      </c>
      <c r="F286" t="s">
        <v>1367</v>
      </c>
      <c r="G286" s="2">
        <v>2</v>
      </c>
      <c r="H286" s="2" t="str">
        <f t="shared" si="4"/>
        <v>Teenagers</v>
      </c>
      <c r="I286" s="2">
        <v>1</v>
      </c>
      <c r="J286">
        <v>1</v>
      </c>
      <c r="K286" s="3">
        <v>370129</v>
      </c>
      <c r="L286" s="1">
        <v>20.212499999999999</v>
      </c>
      <c r="M286"/>
      <c r="N286" t="s">
        <v>1323</v>
      </c>
    </row>
    <row r="287" spans="1:14" x14ac:dyDescent="0.3">
      <c r="A287">
        <v>1177</v>
      </c>
      <c r="B287" t="s">
        <v>1316</v>
      </c>
      <c r="C287" t="s">
        <v>1349</v>
      </c>
      <c r="D287" t="s">
        <v>1056</v>
      </c>
      <c r="E287" t="s">
        <v>861</v>
      </c>
      <c r="F287" t="s">
        <v>1366</v>
      </c>
      <c r="G287" s="2">
        <v>36</v>
      </c>
      <c r="H287" s="2" t="str">
        <f t="shared" si="4"/>
        <v>Youth</v>
      </c>
      <c r="I287" s="2">
        <v>0</v>
      </c>
      <c r="J287">
        <v>0</v>
      </c>
      <c r="K287" s="3" t="s">
        <v>424</v>
      </c>
      <c r="L287" s="1">
        <v>7.25</v>
      </c>
      <c r="M287"/>
      <c r="N287" t="s">
        <v>1323</v>
      </c>
    </row>
    <row r="288" spans="1:14" x14ac:dyDescent="0.3">
      <c r="A288">
        <v>1178</v>
      </c>
      <c r="B288" t="s">
        <v>1316</v>
      </c>
      <c r="C288" t="s">
        <v>1349</v>
      </c>
      <c r="D288" t="s">
        <v>1213</v>
      </c>
      <c r="E288" t="s">
        <v>650</v>
      </c>
      <c r="F288" t="s">
        <v>1366</v>
      </c>
      <c r="G288" s="2" t="s">
        <v>1320</v>
      </c>
      <c r="H288" s="2" t="str">
        <f t="shared" si="4"/>
        <v>Elder</v>
      </c>
      <c r="I288" s="2">
        <v>0</v>
      </c>
      <c r="J288">
        <v>0</v>
      </c>
      <c r="K288" s="3" t="s">
        <v>426</v>
      </c>
      <c r="L288" s="1">
        <v>7.25</v>
      </c>
      <c r="M288"/>
      <c r="N288" t="s">
        <v>1323</v>
      </c>
    </row>
    <row r="289" spans="1:14" x14ac:dyDescent="0.3">
      <c r="A289">
        <v>1179</v>
      </c>
      <c r="B289" t="s">
        <v>1316</v>
      </c>
      <c r="C289" t="s">
        <v>1351</v>
      </c>
      <c r="D289" t="s">
        <v>1214</v>
      </c>
      <c r="E289" t="s">
        <v>621</v>
      </c>
      <c r="F289" t="s">
        <v>1366</v>
      </c>
      <c r="G289" s="2">
        <v>24</v>
      </c>
      <c r="H289" s="2" t="str">
        <f t="shared" si="4"/>
        <v>Youth</v>
      </c>
      <c r="I289" s="2">
        <v>1</v>
      </c>
      <c r="J289">
        <v>0</v>
      </c>
      <c r="K289" s="3">
        <v>21228</v>
      </c>
      <c r="L289" s="1">
        <v>82.2667</v>
      </c>
      <c r="M289" t="s">
        <v>31</v>
      </c>
      <c r="N289" t="s">
        <v>1323</v>
      </c>
    </row>
    <row r="290" spans="1:14" x14ac:dyDescent="0.3">
      <c r="A290">
        <v>1180</v>
      </c>
      <c r="B290" t="s">
        <v>1316</v>
      </c>
      <c r="C290" t="s">
        <v>1349</v>
      </c>
      <c r="D290" t="s">
        <v>1215</v>
      </c>
      <c r="E290" t="s">
        <v>862</v>
      </c>
      <c r="F290" t="s">
        <v>1366</v>
      </c>
      <c r="G290" s="2" t="s">
        <v>1320</v>
      </c>
      <c r="H290" s="2" t="str">
        <f t="shared" si="4"/>
        <v>Elder</v>
      </c>
      <c r="I290" s="2">
        <v>0</v>
      </c>
      <c r="J290">
        <v>0</v>
      </c>
      <c r="K290" s="3">
        <v>2655</v>
      </c>
      <c r="L290" s="1">
        <v>7.2291999999999996</v>
      </c>
      <c r="M290" t="s">
        <v>429</v>
      </c>
      <c r="N290" t="s">
        <v>1321</v>
      </c>
    </row>
    <row r="291" spans="1:14" x14ac:dyDescent="0.3">
      <c r="A291">
        <v>1181</v>
      </c>
      <c r="B291" t="s">
        <v>1316</v>
      </c>
      <c r="C291" t="s">
        <v>1349</v>
      </c>
      <c r="D291" t="s">
        <v>1216</v>
      </c>
      <c r="E291" t="s">
        <v>767</v>
      </c>
      <c r="F291" t="s">
        <v>1366</v>
      </c>
      <c r="G291" s="2" t="s">
        <v>1320</v>
      </c>
      <c r="H291" s="2" t="str">
        <f t="shared" si="4"/>
        <v>Elder</v>
      </c>
      <c r="I291" s="2">
        <v>0</v>
      </c>
      <c r="J291">
        <v>0</v>
      </c>
      <c r="K291" s="3" t="s">
        <v>431</v>
      </c>
      <c r="L291" s="1">
        <v>8.0500000000000007</v>
      </c>
      <c r="M291"/>
      <c r="N291" t="s">
        <v>1323</v>
      </c>
    </row>
    <row r="292" spans="1:14" x14ac:dyDescent="0.3">
      <c r="A292">
        <v>1182</v>
      </c>
      <c r="B292" t="s">
        <v>1316</v>
      </c>
      <c r="C292" t="s">
        <v>1351</v>
      </c>
      <c r="D292" t="s">
        <v>1217</v>
      </c>
      <c r="E292" t="s">
        <v>863</v>
      </c>
      <c r="F292" t="s">
        <v>1366</v>
      </c>
      <c r="G292" s="2" t="s">
        <v>1320</v>
      </c>
      <c r="H292" s="2" t="str">
        <f t="shared" si="4"/>
        <v>Elder</v>
      </c>
      <c r="I292" s="2">
        <v>0</v>
      </c>
      <c r="J292">
        <v>0</v>
      </c>
      <c r="K292" s="3" t="s">
        <v>433</v>
      </c>
      <c r="L292" s="1">
        <v>39.6</v>
      </c>
      <c r="M292"/>
      <c r="N292" t="s">
        <v>1323</v>
      </c>
    </row>
    <row r="293" spans="1:14" x14ac:dyDescent="0.3">
      <c r="A293">
        <v>1183</v>
      </c>
      <c r="B293" t="s">
        <v>1317</v>
      </c>
      <c r="C293" t="s">
        <v>1349</v>
      </c>
      <c r="D293" t="s">
        <v>1336</v>
      </c>
      <c r="E293" t="s">
        <v>864</v>
      </c>
      <c r="F293" t="s">
        <v>1367</v>
      </c>
      <c r="G293" s="2">
        <v>30</v>
      </c>
      <c r="H293" s="2" t="str">
        <f t="shared" si="4"/>
        <v>Youth</v>
      </c>
      <c r="I293" s="2">
        <v>0</v>
      </c>
      <c r="J293">
        <v>0</v>
      </c>
      <c r="K293" s="3">
        <v>382650</v>
      </c>
      <c r="L293" s="1">
        <v>6.95</v>
      </c>
      <c r="M293"/>
      <c r="N293" t="s">
        <v>1322</v>
      </c>
    </row>
    <row r="294" spans="1:14" x14ac:dyDescent="0.3">
      <c r="A294">
        <v>1184</v>
      </c>
      <c r="B294" t="s">
        <v>1316</v>
      </c>
      <c r="C294" t="s">
        <v>1349</v>
      </c>
      <c r="D294" t="s">
        <v>1218</v>
      </c>
      <c r="E294" t="s">
        <v>865</v>
      </c>
      <c r="F294" t="s">
        <v>1366</v>
      </c>
      <c r="G294" s="2" t="s">
        <v>1320</v>
      </c>
      <c r="H294" s="2" t="str">
        <f t="shared" si="4"/>
        <v>Elder</v>
      </c>
      <c r="I294" s="2">
        <v>0</v>
      </c>
      <c r="J294">
        <v>0</v>
      </c>
      <c r="K294" s="3">
        <v>2652</v>
      </c>
      <c r="L294" s="1">
        <v>7.2291999999999996</v>
      </c>
      <c r="M294"/>
      <c r="N294" t="s">
        <v>1321</v>
      </c>
    </row>
    <row r="295" spans="1:14" x14ac:dyDescent="0.3">
      <c r="A295">
        <v>1185</v>
      </c>
      <c r="B295" t="s">
        <v>1316</v>
      </c>
      <c r="C295" t="s">
        <v>1351</v>
      </c>
      <c r="D295" t="s">
        <v>1219</v>
      </c>
      <c r="E295" t="s">
        <v>866</v>
      </c>
      <c r="F295" t="s">
        <v>1366</v>
      </c>
      <c r="G295" s="2">
        <v>53</v>
      </c>
      <c r="H295" s="2" t="str">
        <f t="shared" si="4"/>
        <v>Adult</v>
      </c>
      <c r="I295" s="2">
        <v>1</v>
      </c>
      <c r="J295">
        <v>1</v>
      </c>
      <c r="K295" s="3">
        <v>33638</v>
      </c>
      <c r="L295" s="1">
        <v>81.8583</v>
      </c>
      <c r="M295" t="s">
        <v>437</v>
      </c>
      <c r="N295" t="s">
        <v>1323</v>
      </c>
    </row>
    <row r="296" spans="1:14" x14ac:dyDescent="0.3">
      <c r="A296">
        <v>1186</v>
      </c>
      <c r="B296" t="s">
        <v>1316</v>
      </c>
      <c r="C296" t="s">
        <v>1349</v>
      </c>
      <c r="D296" t="s">
        <v>1220</v>
      </c>
      <c r="E296" t="s">
        <v>867</v>
      </c>
      <c r="F296" t="s">
        <v>1366</v>
      </c>
      <c r="G296" s="2">
        <v>36</v>
      </c>
      <c r="H296" s="2" t="str">
        <f t="shared" si="4"/>
        <v>Youth</v>
      </c>
      <c r="I296" s="2">
        <v>0</v>
      </c>
      <c r="J296">
        <v>0</v>
      </c>
      <c r="K296" s="3">
        <v>345771</v>
      </c>
      <c r="L296" s="1">
        <v>9.5</v>
      </c>
      <c r="M296"/>
      <c r="N296" t="s">
        <v>1323</v>
      </c>
    </row>
    <row r="297" spans="1:14" x14ac:dyDescent="0.3">
      <c r="A297">
        <v>1187</v>
      </c>
      <c r="B297" t="s">
        <v>1316</v>
      </c>
      <c r="C297" t="s">
        <v>1349</v>
      </c>
      <c r="D297" t="s">
        <v>1221</v>
      </c>
      <c r="E297" t="s">
        <v>868</v>
      </c>
      <c r="F297" t="s">
        <v>1366</v>
      </c>
      <c r="G297" s="2">
        <v>26</v>
      </c>
      <c r="H297" s="2" t="str">
        <f t="shared" si="4"/>
        <v>Youth</v>
      </c>
      <c r="I297" s="2">
        <v>0</v>
      </c>
      <c r="J297">
        <v>0</v>
      </c>
      <c r="K297" s="3">
        <v>349202</v>
      </c>
      <c r="L297" s="1">
        <v>7.8958000000000004</v>
      </c>
      <c r="M297"/>
      <c r="N297" t="s">
        <v>1323</v>
      </c>
    </row>
    <row r="298" spans="1:14" x14ac:dyDescent="0.3">
      <c r="A298">
        <v>1188</v>
      </c>
      <c r="B298" t="s">
        <v>1317</v>
      </c>
      <c r="C298" t="s">
        <v>1350</v>
      </c>
      <c r="D298" t="s">
        <v>1222</v>
      </c>
      <c r="E298" t="s">
        <v>869</v>
      </c>
      <c r="F298" t="s">
        <v>1367</v>
      </c>
      <c r="G298" s="2">
        <v>1</v>
      </c>
      <c r="H298" s="2" t="str">
        <f t="shared" si="4"/>
        <v>Teenagers</v>
      </c>
      <c r="I298" s="2">
        <v>1</v>
      </c>
      <c r="J298">
        <v>2</v>
      </c>
      <c r="K298" s="3" t="s">
        <v>441</v>
      </c>
      <c r="L298" s="1">
        <v>41.5792</v>
      </c>
      <c r="M298"/>
      <c r="N298" t="s">
        <v>1321</v>
      </c>
    </row>
    <row r="299" spans="1:14" x14ac:dyDescent="0.3">
      <c r="A299">
        <v>1189</v>
      </c>
      <c r="B299" t="s">
        <v>1316</v>
      </c>
      <c r="C299" t="s">
        <v>1349</v>
      </c>
      <c r="D299" t="s">
        <v>1223</v>
      </c>
      <c r="E299" t="s">
        <v>638</v>
      </c>
      <c r="F299" t="s">
        <v>1366</v>
      </c>
      <c r="G299" s="2" t="s">
        <v>1320</v>
      </c>
      <c r="H299" s="2" t="str">
        <f t="shared" si="4"/>
        <v>Elder</v>
      </c>
      <c r="I299" s="2">
        <v>2</v>
      </c>
      <c r="J299">
        <v>0</v>
      </c>
      <c r="K299" s="3">
        <v>2662</v>
      </c>
      <c r="L299" s="1">
        <v>21.679200000000002</v>
      </c>
      <c r="M299"/>
      <c r="N299" t="s">
        <v>1321</v>
      </c>
    </row>
    <row r="300" spans="1:14" x14ac:dyDescent="0.3">
      <c r="A300">
        <v>1190</v>
      </c>
      <c r="B300" t="s">
        <v>1316</v>
      </c>
      <c r="C300" t="s">
        <v>1351</v>
      </c>
      <c r="D300" t="s">
        <v>1224</v>
      </c>
      <c r="E300" t="s">
        <v>870</v>
      </c>
      <c r="F300" t="s">
        <v>1366</v>
      </c>
      <c r="G300" s="2">
        <v>30</v>
      </c>
      <c r="H300" s="2" t="str">
        <f t="shared" si="4"/>
        <v>Youth</v>
      </c>
      <c r="I300" s="2">
        <v>0</v>
      </c>
      <c r="J300">
        <v>0</v>
      </c>
      <c r="K300" s="3">
        <v>113801</v>
      </c>
      <c r="L300" s="1">
        <v>45.5</v>
      </c>
      <c r="M300"/>
      <c r="N300" t="s">
        <v>1323</v>
      </c>
    </row>
    <row r="301" spans="1:14" x14ac:dyDescent="0.3">
      <c r="A301">
        <v>1191</v>
      </c>
      <c r="B301" t="s">
        <v>1316</v>
      </c>
      <c r="C301" t="s">
        <v>1349</v>
      </c>
      <c r="D301" t="s">
        <v>1225</v>
      </c>
      <c r="E301" t="s">
        <v>871</v>
      </c>
      <c r="F301" t="s">
        <v>1366</v>
      </c>
      <c r="G301" s="2">
        <v>29</v>
      </c>
      <c r="H301" s="2" t="str">
        <f t="shared" si="4"/>
        <v>Youth</v>
      </c>
      <c r="I301" s="2">
        <v>0</v>
      </c>
      <c r="J301">
        <v>0</v>
      </c>
      <c r="K301" s="3">
        <v>347467</v>
      </c>
      <c r="L301" s="1">
        <v>7.8541999999999996</v>
      </c>
      <c r="M301"/>
      <c r="N301" t="s">
        <v>1323</v>
      </c>
    </row>
    <row r="302" spans="1:14" x14ac:dyDescent="0.3">
      <c r="A302">
        <v>1192</v>
      </c>
      <c r="B302" t="s">
        <v>1316</v>
      </c>
      <c r="C302" t="s">
        <v>1349</v>
      </c>
      <c r="D302" t="s">
        <v>1226</v>
      </c>
      <c r="E302" t="s">
        <v>872</v>
      </c>
      <c r="F302" t="s">
        <v>1366</v>
      </c>
      <c r="G302" s="2">
        <v>32</v>
      </c>
      <c r="H302" s="2" t="str">
        <f t="shared" si="4"/>
        <v>Youth</v>
      </c>
      <c r="I302" s="2">
        <v>0</v>
      </c>
      <c r="J302">
        <v>0</v>
      </c>
      <c r="K302" s="3">
        <v>347079</v>
      </c>
      <c r="L302" s="1">
        <v>7.7750000000000004</v>
      </c>
      <c r="M302"/>
      <c r="N302" t="s">
        <v>1323</v>
      </c>
    </row>
    <row r="303" spans="1:14" x14ac:dyDescent="0.3">
      <c r="A303">
        <v>1193</v>
      </c>
      <c r="B303" t="s">
        <v>1316</v>
      </c>
      <c r="C303" t="s">
        <v>1350</v>
      </c>
      <c r="D303" t="s">
        <v>1227</v>
      </c>
      <c r="E303" t="s">
        <v>873</v>
      </c>
      <c r="F303" t="s">
        <v>1366</v>
      </c>
      <c r="G303" s="2" t="s">
        <v>1320</v>
      </c>
      <c r="H303" s="2" t="str">
        <f t="shared" si="4"/>
        <v>Elder</v>
      </c>
      <c r="I303" s="2">
        <v>0</v>
      </c>
      <c r="J303">
        <v>0</v>
      </c>
      <c r="K303" s="3">
        <v>237735</v>
      </c>
      <c r="L303" s="1">
        <v>15.0458</v>
      </c>
      <c r="M303" t="s">
        <v>447</v>
      </c>
      <c r="N303" t="s">
        <v>1321</v>
      </c>
    </row>
    <row r="304" spans="1:14" x14ac:dyDescent="0.3">
      <c r="A304">
        <v>1194</v>
      </c>
      <c r="B304" t="s">
        <v>1316</v>
      </c>
      <c r="C304" t="s">
        <v>1350</v>
      </c>
      <c r="D304" t="s">
        <v>1228</v>
      </c>
      <c r="E304" t="s">
        <v>781</v>
      </c>
      <c r="F304" t="s">
        <v>1366</v>
      </c>
      <c r="G304" s="2">
        <v>43</v>
      </c>
      <c r="H304" s="2" t="str">
        <f t="shared" si="4"/>
        <v>Adult</v>
      </c>
      <c r="I304" s="2">
        <v>0</v>
      </c>
      <c r="J304">
        <v>1</v>
      </c>
      <c r="K304" s="3" t="s">
        <v>287</v>
      </c>
      <c r="L304" s="1">
        <v>21</v>
      </c>
      <c r="M304"/>
      <c r="N304" t="s">
        <v>1323</v>
      </c>
    </row>
    <row r="305" spans="1:14" x14ac:dyDescent="0.3">
      <c r="A305">
        <v>1195</v>
      </c>
      <c r="B305" t="s">
        <v>1316</v>
      </c>
      <c r="C305" t="s">
        <v>1349</v>
      </c>
      <c r="D305" t="s">
        <v>1229</v>
      </c>
      <c r="E305" t="s">
        <v>848</v>
      </c>
      <c r="F305" t="s">
        <v>1366</v>
      </c>
      <c r="G305" s="2">
        <v>24</v>
      </c>
      <c r="H305" s="2" t="str">
        <f t="shared" si="4"/>
        <v>Youth</v>
      </c>
      <c r="I305" s="2">
        <v>0</v>
      </c>
      <c r="J305">
        <v>0</v>
      </c>
      <c r="K305" s="3">
        <v>315092</v>
      </c>
      <c r="L305" s="1">
        <v>8.6624999999999996</v>
      </c>
      <c r="M305"/>
      <c r="N305" t="s">
        <v>1323</v>
      </c>
    </row>
    <row r="306" spans="1:14" x14ac:dyDescent="0.3">
      <c r="A306">
        <v>1196</v>
      </c>
      <c r="B306" t="s">
        <v>1317</v>
      </c>
      <c r="C306" t="s">
        <v>1349</v>
      </c>
      <c r="D306" t="s">
        <v>1337</v>
      </c>
      <c r="E306" t="s">
        <v>874</v>
      </c>
      <c r="F306" t="s">
        <v>1367</v>
      </c>
      <c r="G306" s="2" t="s">
        <v>1320</v>
      </c>
      <c r="H306" s="2" t="str">
        <f t="shared" si="4"/>
        <v>Elder</v>
      </c>
      <c r="I306" s="2">
        <v>0</v>
      </c>
      <c r="J306">
        <v>0</v>
      </c>
      <c r="K306" s="3">
        <v>383123</v>
      </c>
      <c r="L306" s="1">
        <v>7.75</v>
      </c>
      <c r="M306"/>
      <c r="N306" t="s">
        <v>1322</v>
      </c>
    </row>
    <row r="307" spans="1:14" x14ac:dyDescent="0.3">
      <c r="A307">
        <v>1197</v>
      </c>
      <c r="B307" t="s">
        <v>1317</v>
      </c>
      <c r="C307" t="s">
        <v>1351</v>
      </c>
      <c r="D307" t="s">
        <v>1230</v>
      </c>
      <c r="E307" t="s">
        <v>875</v>
      </c>
      <c r="F307" t="s">
        <v>1367</v>
      </c>
      <c r="G307" s="2">
        <v>64</v>
      </c>
      <c r="H307" s="2" t="str">
        <f t="shared" si="4"/>
        <v>Elder</v>
      </c>
      <c r="I307" s="2">
        <v>1</v>
      </c>
      <c r="J307">
        <v>1</v>
      </c>
      <c r="K307" s="3">
        <v>112901</v>
      </c>
      <c r="L307" s="1">
        <v>26.55</v>
      </c>
      <c r="M307" t="s">
        <v>452</v>
      </c>
      <c r="N307" t="s">
        <v>1323</v>
      </c>
    </row>
    <row r="308" spans="1:14" x14ac:dyDescent="0.3">
      <c r="A308">
        <v>1198</v>
      </c>
      <c r="B308" t="s">
        <v>1316</v>
      </c>
      <c r="C308" t="s">
        <v>1351</v>
      </c>
      <c r="D308" t="s">
        <v>1231</v>
      </c>
      <c r="E308" t="s">
        <v>876</v>
      </c>
      <c r="F308" t="s">
        <v>1366</v>
      </c>
      <c r="G308" s="2">
        <v>30</v>
      </c>
      <c r="H308" s="2" t="str">
        <f t="shared" si="4"/>
        <v>Youth</v>
      </c>
      <c r="I308" s="2">
        <v>1</v>
      </c>
      <c r="J308">
        <v>2</v>
      </c>
      <c r="K308" s="3">
        <v>113781</v>
      </c>
      <c r="L308" s="1">
        <v>151.55000000000001</v>
      </c>
      <c r="M308" t="s">
        <v>454</v>
      </c>
      <c r="N308" t="s">
        <v>1323</v>
      </c>
    </row>
    <row r="309" spans="1:14" x14ac:dyDescent="0.3">
      <c r="A309">
        <v>1199</v>
      </c>
      <c r="B309" t="s">
        <v>1316</v>
      </c>
      <c r="C309" t="s">
        <v>1349</v>
      </c>
      <c r="D309" t="s">
        <v>1232</v>
      </c>
      <c r="E309" t="s">
        <v>877</v>
      </c>
      <c r="F309" t="s">
        <v>1366</v>
      </c>
      <c r="G309" s="2">
        <v>0.83</v>
      </c>
      <c r="H309" s="2" t="str">
        <f t="shared" si="4"/>
        <v>Teenagers</v>
      </c>
      <c r="I309" s="2">
        <v>0</v>
      </c>
      <c r="J309">
        <v>1</v>
      </c>
      <c r="K309" s="3">
        <v>392091</v>
      </c>
      <c r="L309" s="1">
        <v>9.35</v>
      </c>
      <c r="M309"/>
      <c r="N309" t="s">
        <v>1323</v>
      </c>
    </row>
    <row r="310" spans="1:14" x14ac:dyDescent="0.3">
      <c r="A310">
        <v>1200</v>
      </c>
      <c r="B310" t="s">
        <v>1316</v>
      </c>
      <c r="C310" t="s">
        <v>1351</v>
      </c>
      <c r="D310" t="s">
        <v>1233</v>
      </c>
      <c r="E310" t="s">
        <v>878</v>
      </c>
      <c r="F310" t="s">
        <v>1366</v>
      </c>
      <c r="G310" s="2">
        <v>55</v>
      </c>
      <c r="H310" s="2" t="str">
        <f t="shared" si="4"/>
        <v>Adult</v>
      </c>
      <c r="I310" s="2">
        <v>1</v>
      </c>
      <c r="J310">
        <v>1</v>
      </c>
      <c r="K310" s="3">
        <v>12749</v>
      </c>
      <c r="L310" s="1">
        <v>93.5</v>
      </c>
      <c r="M310" t="s">
        <v>457</v>
      </c>
      <c r="N310" t="s">
        <v>1323</v>
      </c>
    </row>
    <row r="311" spans="1:14" x14ac:dyDescent="0.3">
      <c r="A311">
        <v>1201</v>
      </c>
      <c r="B311" t="s">
        <v>1317</v>
      </c>
      <c r="C311" t="s">
        <v>1349</v>
      </c>
      <c r="D311" t="s">
        <v>1234</v>
      </c>
      <c r="E311" t="s">
        <v>879</v>
      </c>
      <c r="F311" t="s">
        <v>1367</v>
      </c>
      <c r="G311" s="2">
        <v>45</v>
      </c>
      <c r="H311" s="2" t="str">
        <f t="shared" si="4"/>
        <v>Adult</v>
      </c>
      <c r="I311" s="2">
        <v>1</v>
      </c>
      <c r="J311">
        <v>0</v>
      </c>
      <c r="K311" s="3">
        <v>350026</v>
      </c>
      <c r="L311" s="1">
        <v>14.1083</v>
      </c>
      <c r="M311"/>
      <c r="N311" t="s">
        <v>1323</v>
      </c>
    </row>
    <row r="312" spans="1:14" x14ac:dyDescent="0.3">
      <c r="A312">
        <v>1202</v>
      </c>
      <c r="B312" t="s">
        <v>1316</v>
      </c>
      <c r="C312" t="s">
        <v>1349</v>
      </c>
      <c r="D312" t="s">
        <v>1235</v>
      </c>
      <c r="E312" t="s">
        <v>646</v>
      </c>
      <c r="F312" t="s">
        <v>1366</v>
      </c>
      <c r="G312" s="2">
        <v>18</v>
      </c>
      <c r="H312" s="2" t="str">
        <f t="shared" si="4"/>
        <v>Teenagers</v>
      </c>
      <c r="I312" s="2">
        <v>0</v>
      </c>
      <c r="J312">
        <v>0</v>
      </c>
      <c r="K312" s="3">
        <v>315091</v>
      </c>
      <c r="L312" s="1">
        <v>8.6624999999999996</v>
      </c>
      <c r="M312"/>
      <c r="N312" t="s">
        <v>1323</v>
      </c>
    </row>
    <row r="313" spans="1:14" x14ac:dyDescent="0.3">
      <c r="A313">
        <v>1203</v>
      </c>
      <c r="B313" t="s">
        <v>1316</v>
      </c>
      <c r="C313" t="s">
        <v>1349</v>
      </c>
      <c r="D313" t="s">
        <v>1236</v>
      </c>
      <c r="E313" t="s">
        <v>880</v>
      </c>
      <c r="F313" t="s">
        <v>1366</v>
      </c>
      <c r="G313" s="2">
        <v>22</v>
      </c>
      <c r="H313" s="2" t="str">
        <f t="shared" si="4"/>
        <v>Youth</v>
      </c>
      <c r="I313" s="2">
        <v>0</v>
      </c>
      <c r="J313">
        <v>0</v>
      </c>
      <c r="K313" s="3">
        <v>2658</v>
      </c>
      <c r="L313" s="1">
        <v>7.2249999999999996</v>
      </c>
      <c r="M313"/>
      <c r="N313" t="s">
        <v>1321</v>
      </c>
    </row>
    <row r="314" spans="1:14" x14ac:dyDescent="0.3">
      <c r="A314">
        <v>1204</v>
      </c>
      <c r="B314" t="s">
        <v>1316</v>
      </c>
      <c r="C314" t="s">
        <v>1349</v>
      </c>
      <c r="D314" t="s">
        <v>1206</v>
      </c>
      <c r="E314" t="s">
        <v>881</v>
      </c>
      <c r="F314" t="s">
        <v>1366</v>
      </c>
      <c r="G314" s="2" t="s">
        <v>1320</v>
      </c>
      <c r="H314" s="2" t="str">
        <f t="shared" si="4"/>
        <v>Elder</v>
      </c>
      <c r="I314" s="2">
        <v>0</v>
      </c>
      <c r="J314">
        <v>0</v>
      </c>
      <c r="K314" s="3" t="s">
        <v>462</v>
      </c>
      <c r="L314" s="1">
        <v>7.5750000000000002</v>
      </c>
      <c r="M314"/>
      <c r="N314" t="s">
        <v>1323</v>
      </c>
    </row>
    <row r="315" spans="1:14" x14ac:dyDescent="0.3">
      <c r="A315">
        <v>1205</v>
      </c>
      <c r="B315" t="s">
        <v>1317</v>
      </c>
      <c r="C315" t="s">
        <v>1349</v>
      </c>
      <c r="D315" t="s">
        <v>1237</v>
      </c>
      <c r="E315" t="s">
        <v>882</v>
      </c>
      <c r="F315" t="s">
        <v>1367</v>
      </c>
      <c r="G315" s="2">
        <v>37</v>
      </c>
      <c r="H315" s="2" t="str">
        <f t="shared" si="4"/>
        <v>Youth</v>
      </c>
      <c r="I315" s="2">
        <v>0</v>
      </c>
      <c r="J315">
        <v>0</v>
      </c>
      <c r="K315" s="3">
        <v>368364</v>
      </c>
      <c r="L315" s="1">
        <v>7.75</v>
      </c>
      <c r="M315"/>
      <c r="N315" t="s">
        <v>1322</v>
      </c>
    </row>
    <row r="316" spans="1:14" x14ac:dyDescent="0.3">
      <c r="A316">
        <v>1206</v>
      </c>
      <c r="B316" t="s">
        <v>1317</v>
      </c>
      <c r="C316" t="s">
        <v>1351</v>
      </c>
      <c r="D316" t="s">
        <v>1238</v>
      </c>
      <c r="E316" t="s">
        <v>883</v>
      </c>
      <c r="F316" t="s">
        <v>1367</v>
      </c>
      <c r="G316" s="2">
        <v>55</v>
      </c>
      <c r="H316" s="2" t="str">
        <f t="shared" si="4"/>
        <v>Adult</v>
      </c>
      <c r="I316" s="2">
        <v>0</v>
      </c>
      <c r="J316">
        <v>0</v>
      </c>
      <c r="K316" s="3" t="s">
        <v>465</v>
      </c>
      <c r="L316" s="1">
        <v>135.63329999999999</v>
      </c>
      <c r="M316" t="s">
        <v>466</v>
      </c>
      <c r="N316" t="s">
        <v>1321</v>
      </c>
    </row>
    <row r="317" spans="1:14" x14ac:dyDescent="0.3">
      <c r="A317">
        <v>1207</v>
      </c>
      <c r="B317" t="s">
        <v>1317</v>
      </c>
      <c r="C317" t="s">
        <v>1349</v>
      </c>
      <c r="D317" t="s">
        <v>969</v>
      </c>
      <c r="E317" t="s">
        <v>884</v>
      </c>
      <c r="F317" t="s">
        <v>1367</v>
      </c>
      <c r="G317" s="2">
        <v>17</v>
      </c>
      <c r="H317" s="2" t="str">
        <f t="shared" si="4"/>
        <v>Teenagers</v>
      </c>
      <c r="I317" s="2">
        <v>0</v>
      </c>
      <c r="J317">
        <v>0</v>
      </c>
      <c r="K317" s="3" t="s">
        <v>468</v>
      </c>
      <c r="L317" s="1">
        <v>7.7332999999999998</v>
      </c>
      <c r="M317"/>
      <c r="N317" t="s">
        <v>1322</v>
      </c>
    </row>
    <row r="318" spans="1:14" x14ac:dyDescent="0.3">
      <c r="A318">
        <v>1208</v>
      </c>
      <c r="B318" t="s">
        <v>1316</v>
      </c>
      <c r="C318" t="s">
        <v>1351</v>
      </c>
      <c r="D318" t="s">
        <v>1239</v>
      </c>
      <c r="E318" t="s">
        <v>885</v>
      </c>
      <c r="F318" t="s">
        <v>1366</v>
      </c>
      <c r="G318" s="2">
        <v>57</v>
      </c>
      <c r="H318" s="2" t="str">
        <f t="shared" si="4"/>
        <v>Adult</v>
      </c>
      <c r="I318" s="2">
        <v>1</v>
      </c>
      <c r="J318">
        <v>0</v>
      </c>
      <c r="K318" s="3" t="s">
        <v>470</v>
      </c>
      <c r="L318" s="1">
        <v>146.52080000000001</v>
      </c>
      <c r="M318" t="s">
        <v>471</v>
      </c>
      <c r="N318" t="s">
        <v>1321</v>
      </c>
    </row>
    <row r="319" spans="1:14" x14ac:dyDescent="0.3">
      <c r="A319">
        <v>1209</v>
      </c>
      <c r="B319" t="s">
        <v>1316</v>
      </c>
      <c r="C319" t="s">
        <v>1350</v>
      </c>
      <c r="D319" t="s">
        <v>1240</v>
      </c>
      <c r="E319" t="s">
        <v>886</v>
      </c>
      <c r="F319" t="s">
        <v>1366</v>
      </c>
      <c r="G319" s="2">
        <v>19</v>
      </c>
      <c r="H319" s="2" t="str">
        <f t="shared" si="4"/>
        <v>Teenagers</v>
      </c>
      <c r="I319" s="2">
        <v>0</v>
      </c>
      <c r="J319">
        <v>0</v>
      </c>
      <c r="K319" s="3">
        <v>28004</v>
      </c>
      <c r="L319" s="1">
        <v>10.5</v>
      </c>
      <c r="M319"/>
      <c r="N319" t="s">
        <v>1323</v>
      </c>
    </row>
    <row r="320" spans="1:14" x14ac:dyDescent="0.3">
      <c r="A320">
        <v>1210</v>
      </c>
      <c r="B320" t="s">
        <v>1316</v>
      </c>
      <c r="C320" t="s">
        <v>1349</v>
      </c>
      <c r="D320" t="s">
        <v>1241</v>
      </c>
      <c r="E320" t="s">
        <v>887</v>
      </c>
      <c r="F320" t="s">
        <v>1366</v>
      </c>
      <c r="G320" s="2">
        <v>27</v>
      </c>
      <c r="H320" s="2" t="str">
        <f t="shared" si="4"/>
        <v>Youth</v>
      </c>
      <c r="I320" s="2">
        <v>0</v>
      </c>
      <c r="J320">
        <v>0</v>
      </c>
      <c r="K320" s="3">
        <v>350408</v>
      </c>
      <c r="L320" s="1">
        <v>7.8541999999999996</v>
      </c>
      <c r="M320"/>
      <c r="N320" t="s">
        <v>1323</v>
      </c>
    </row>
    <row r="321" spans="1:14" x14ac:dyDescent="0.3">
      <c r="A321">
        <v>1211</v>
      </c>
      <c r="B321" t="s">
        <v>1316</v>
      </c>
      <c r="C321" t="s">
        <v>1350</v>
      </c>
      <c r="D321" t="s">
        <v>1242</v>
      </c>
      <c r="E321" t="s">
        <v>640</v>
      </c>
      <c r="F321" t="s">
        <v>1366</v>
      </c>
      <c r="G321" s="2">
        <v>22</v>
      </c>
      <c r="H321" s="2" t="str">
        <f t="shared" si="4"/>
        <v>Youth</v>
      </c>
      <c r="I321" s="2">
        <v>2</v>
      </c>
      <c r="J321">
        <v>0</v>
      </c>
      <c r="K321" s="3" t="s">
        <v>65</v>
      </c>
      <c r="L321" s="1">
        <v>31.5</v>
      </c>
      <c r="M321"/>
      <c r="N321" t="s">
        <v>1323</v>
      </c>
    </row>
    <row r="322" spans="1:14" x14ac:dyDescent="0.3">
      <c r="A322">
        <v>1212</v>
      </c>
      <c r="B322" t="s">
        <v>1316</v>
      </c>
      <c r="C322" t="s">
        <v>1349</v>
      </c>
      <c r="D322" t="s">
        <v>1243</v>
      </c>
      <c r="E322" t="s">
        <v>807</v>
      </c>
      <c r="F322" t="s">
        <v>1366</v>
      </c>
      <c r="G322" s="2">
        <v>26</v>
      </c>
      <c r="H322" s="2" t="str">
        <f t="shared" si="4"/>
        <v>Youth</v>
      </c>
      <c r="I322" s="2">
        <v>0</v>
      </c>
      <c r="J322">
        <v>0</v>
      </c>
      <c r="K322" s="3">
        <v>347075</v>
      </c>
      <c r="L322" s="1">
        <v>7.7750000000000004</v>
      </c>
      <c r="M322"/>
      <c r="N322" t="s">
        <v>1323</v>
      </c>
    </row>
    <row r="323" spans="1:14" x14ac:dyDescent="0.3">
      <c r="A323">
        <v>1213</v>
      </c>
      <c r="B323" t="s">
        <v>1316</v>
      </c>
      <c r="C323" t="s">
        <v>1349</v>
      </c>
      <c r="D323" t="s">
        <v>1244</v>
      </c>
      <c r="E323" t="s">
        <v>888</v>
      </c>
      <c r="F323" t="s">
        <v>1366</v>
      </c>
      <c r="G323" s="2">
        <v>25</v>
      </c>
      <c r="H323" s="2" t="str">
        <f t="shared" ref="H323:H386" si="5">IF(G323&lt;=19,"Teenagers",IF(G323&lt;=39,"Youth",IF(G323&lt;=59,"Adult",IF(G323&gt;=60,"Elder"))))</f>
        <v>Youth</v>
      </c>
      <c r="I323" s="2">
        <v>0</v>
      </c>
      <c r="J323">
        <v>0</v>
      </c>
      <c r="K323" s="3">
        <v>2654</v>
      </c>
      <c r="L323" s="1">
        <v>7.2291999999999996</v>
      </c>
      <c r="M323" t="s">
        <v>477</v>
      </c>
      <c r="N323" t="s">
        <v>1321</v>
      </c>
    </row>
    <row r="324" spans="1:14" x14ac:dyDescent="0.3">
      <c r="A324">
        <v>1214</v>
      </c>
      <c r="B324" t="s">
        <v>1316</v>
      </c>
      <c r="C324" t="s">
        <v>1350</v>
      </c>
      <c r="D324" t="s">
        <v>1245</v>
      </c>
      <c r="E324" t="s">
        <v>889</v>
      </c>
      <c r="F324" t="s">
        <v>1366</v>
      </c>
      <c r="G324" s="2">
        <v>26</v>
      </c>
      <c r="H324" s="2" t="str">
        <f t="shared" si="5"/>
        <v>Youth</v>
      </c>
      <c r="I324" s="2">
        <v>0</v>
      </c>
      <c r="J324">
        <v>0</v>
      </c>
      <c r="K324" s="3">
        <v>244368</v>
      </c>
      <c r="L324" s="1">
        <v>13</v>
      </c>
      <c r="M324" t="s">
        <v>479</v>
      </c>
      <c r="N324" t="s">
        <v>1323</v>
      </c>
    </row>
    <row r="325" spans="1:14" x14ac:dyDescent="0.3">
      <c r="A325">
        <v>1215</v>
      </c>
      <c r="B325" t="s">
        <v>1316</v>
      </c>
      <c r="C325" t="s">
        <v>1351</v>
      </c>
      <c r="D325" t="s">
        <v>1246</v>
      </c>
      <c r="E325" t="s">
        <v>890</v>
      </c>
      <c r="F325" t="s">
        <v>1366</v>
      </c>
      <c r="G325" s="2">
        <v>33</v>
      </c>
      <c r="H325" s="2" t="str">
        <f t="shared" si="5"/>
        <v>Youth</v>
      </c>
      <c r="I325" s="2">
        <v>0</v>
      </c>
      <c r="J325">
        <v>0</v>
      </c>
      <c r="K325" s="3">
        <v>113790</v>
      </c>
      <c r="L325" s="1">
        <v>26.55</v>
      </c>
      <c r="M325"/>
      <c r="N325" t="s">
        <v>1323</v>
      </c>
    </row>
    <row r="326" spans="1:14" x14ac:dyDescent="0.3">
      <c r="A326">
        <v>1216</v>
      </c>
      <c r="B326" t="s">
        <v>1317</v>
      </c>
      <c r="C326" t="s">
        <v>1351</v>
      </c>
      <c r="D326" t="s">
        <v>1247</v>
      </c>
      <c r="E326" t="s">
        <v>891</v>
      </c>
      <c r="F326" t="s">
        <v>1367</v>
      </c>
      <c r="G326" s="2">
        <v>39</v>
      </c>
      <c r="H326" s="2" t="str">
        <f t="shared" si="5"/>
        <v>Youth</v>
      </c>
      <c r="I326" s="2">
        <v>0</v>
      </c>
      <c r="J326">
        <v>0</v>
      </c>
      <c r="K326" s="3">
        <v>24160</v>
      </c>
      <c r="L326" s="1">
        <v>211.33750000000001</v>
      </c>
      <c r="M326"/>
      <c r="N326" t="s">
        <v>1323</v>
      </c>
    </row>
    <row r="327" spans="1:14" x14ac:dyDescent="0.3">
      <c r="A327">
        <v>1217</v>
      </c>
      <c r="B327" t="s">
        <v>1316</v>
      </c>
      <c r="C327" t="s">
        <v>1349</v>
      </c>
      <c r="D327" t="s">
        <v>1248</v>
      </c>
      <c r="E327" t="s">
        <v>892</v>
      </c>
      <c r="F327" t="s">
        <v>1366</v>
      </c>
      <c r="G327" s="2">
        <v>23</v>
      </c>
      <c r="H327" s="2" t="str">
        <f t="shared" si="5"/>
        <v>Youth</v>
      </c>
      <c r="I327" s="2">
        <v>0</v>
      </c>
      <c r="J327">
        <v>0</v>
      </c>
      <c r="K327" s="3" t="s">
        <v>483</v>
      </c>
      <c r="L327" s="1">
        <v>7.05</v>
      </c>
      <c r="M327"/>
      <c r="N327" t="s">
        <v>1323</v>
      </c>
    </row>
    <row r="328" spans="1:14" x14ac:dyDescent="0.3">
      <c r="A328">
        <v>1218</v>
      </c>
      <c r="B328" t="s">
        <v>1317</v>
      </c>
      <c r="C328" t="s">
        <v>1350</v>
      </c>
      <c r="D328" t="s">
        <v>1249</v>
      </c>
      <c r="E328" t="s">
        <v>774</v>
      </c>
      <c r="F328" t="s">
        <v>1367</v>
      </c>
      <c r="G328" s="2">
        <v>12</v>
      </c>
      <c r="H328" s="2" t="str">
        <f t="shared" si="5"/>
        <v>Teenagers</v>
      </c>
      <c r="I328" s="2">
        <v>2</v>
      </c>
      <c r="J328">
        <v>1</v>
      </c>
      <c r="K328" s="3">
        <v>230136</v>
      </c>
      <c r="L328" s="1">
        <v>39</v>
      </c>
      <c r="M328" t="s">
        <v>272</v>
      </c>
      <c r="N328" t="s">
        <v>1323</v>
      </c>
    </row>
    <row r="329" spans="1:14" x14ac:dyDescent="0.3">
      <c r="A329">
        <v>1219</v>
      </c>
      <c r="B329" t="s">
        <v>1316</v>
      </c>
      <c r="C329" t="s">
        <v>1351</v>
      </c>
      <c r="D329" t="s">
        <v>1338</v>
      </c>
      <c r="E329" t="s">
        <v>893</v>
      </c>
      <c r="F329" t="s">
        <v>1366</v>
      </c>
      <c r="G329" s="2">
        <v>46</v>
      </c>
      <c r="H329" s="2" t="str">
        <f t="shared" si="5"/>
        <v>Adult</v>
      </c>
      <c r="I329" s="2">
        <v>0</v>
      </c>
      <c r="J329">
        <v>0</v>
      </c>
      <c r="K329" s="3" t="s">
        <v>486</v>
      </c>
      <c r="L329" s="1">
        <v>79.2</v>
      </c>
      <c r="M329"/>
      <c r="N329" t="s">
        <v>1321</v>
      </c>
    </row>
    <row r="330" spans="1:14" x14ac:dyDescent="0.3">
      <c r="A330">
        <v>1220</v>
      </c>
      <c r="B330" t="s">
        <v>1316</v>
      </c>
      <c r="C330" t="s">
        <v>1350</v>
      </c>
      <c r="D330" t="s">
        <v>1250</v>
      </c>
      <c r="E330" t="s">
        <v>894</v>
      </c>
      <c r="F330" t="s">
        <v>1366</v>
      </c>
      <c r="G330" s="2">
        <v>29</v>
      </c>
      <c r="H330" s="2" t="str">
        <f t="shared" si="5"/>
        <v>Youth</v>
      </c>
      <c r="I330" s="2">
        <v>1</v>
      </c>
      <c r="J330">
        <v>0</v>
      </c>
      <c r="K330" s="3">
        <v>2003</v>
      </c>
      <c r="L330" s="1">
        <v>26</v>
      </c>
      <c r="M330"/>
      <c r="N330" t="s">
        <v>1323</v>
      </c>
    </row>
    <row r="331" spans="1:14" x14ac:dyDescent="0.3">
      <c r="A331">
        <v>1221</v>
      </c>
      <c r="B331" t="s">
        <v>1316</v>
      </c>
      <c r="C331" t="s">
        <v>1350</v>
      </c>
      <c r="D331" t="s">
        <v>1251</v>
      </c>
      <c r="E331" t="s">
        <v>895</v>
      </c>
      <c r="F331" t="s">
        <v>1366</v>
      </c>
      <c r="G331" s="2">
        <v>21</v>
      </c>
      <c r="H331" s="2" t="str">
        <f t="shared" si="5"/>
        <v>Youth</v>
      </c>
      <c r="I331" s="2">
        <v>0</v>
      </c>
      <c r="J331">
        <v>0</v>
      </c>
      <c r="K331" s="3">
        <v>236854</v>
      </c>
      <c r="L331" s="1">
        <v>13</v>
      </c>
      <c r="M331"/>
      <c r="N331" t="s">
        <v>1323</v>
      </c>
    </row>
    <row r="332" spans="1:14" x14ac:dyDescent="0.3">
      <c r="A332">
        <v>1222</v>
      </c>
      <c r="B332" t="s">
        <v>1317</v>
      </c>
      <c r="C332" t="s">
        <v>1350</v>
      </c>
      <c r="D332" t="s">
        <v>1252</v>
      </c>
      <c r="E332" t="s">
        <v>618</v>
      </c>
      <c r="F332" t="s">
        <v>1367</v>
      </c>
      <c r="G332" s="2">
        <v>48</v>
      </c>
      <c r="H332" s="2" t="str">
        <f t="shared" si="5"/>
        <v>Adult</v>
      </c>
      <c r="I332" s="2">
        <v>0</v>
      </c>
      <c r="J332">
        <v>2</v>
      </c>
      <c r="K332" s="3" t="s">
        <v>269</v>
      </c>
      <c r="L332" s="1">
        <v>36.75</v>
      </c>
      <c r="M332"/>
      <c r="N332" t="s">
        <v>1323</v>
      </c>
    </row>
    <row r="333" spans="1:14" x14ac:dyDescent="0.3">
      <c r="A333">
        <v>1223</v>
      </c>
      <c r="B333" t="s">
        <v>1316</v>
      </c>
      <c r="C333" t="s">
        <v>1351</v>
      </c>
      <c r="D333" t="s">
        <v>1253</v>
      </c>
      <c r="E333" t="s">
        <v>896</v>
      </c>
      <c r="F333" t="s">
        <v>1366</v>
      </c>
      <c r="G333" s="2">
        <v>39</v>
      </c>
      <c r="H333" s="2" t="str">
        <f t="shared" si="5"/>
        <v>Youth</v>
      </c>
      <c r="I333" s="2">
        <v>0</v>
      </c>
      <c r="J333">
        <v>0</v>
      </c>
      <c r="K333" s="3" t="s">
        <v>491</v>
      </c>
      <c r="L333" s="1">
        <v>29.7</v>
      </c>
      <c r="M333" t="s">
        <v>492</v>
      </c>
      <c r="N333" t="s">
        <v>1321</v>
      </c>
    </row>
    <row r="334" spans="1:14" x14ac:dyDescent="0.3">
      <c r="A334">
        <v>1224</v>
      </c>
      <c r="B334" t="s">
        <v>1316</v>
      </c>
      <c r="C334" t="s">
        <v>1349</v>
      </c>
      <c r="D334" t="s">
        <v>1254</v>
      </c>
      <c r="E334" t="s">
        <v>711</v>
      </c>
      <c r="F334" t="s">
        <v>1366</v>
      </c>
      <c r="G334" s="2" t="s">
        <v>1320</v>
      </c>
      <c r="H334" s="2" t="str">
        <f t="shared" si="5"/>
        <v>Elder</v>
      </c>
      <c r="I334" s="2">
        <v>0</v>
      </c>
      <c r="J334">
        <v>0</v>
      </c>
      <c r="K334" s="3">
        <v>2684</v>
      </c>
      <c r="L334" s="1">
        <v>7.2249999999999996</v>
      </c>
      <c r="M334"/>
      <c r="N334" t="s">
        <v>1321</v>
      </c>
    </row>
    <row r="335" spans="1:14" x14ac:dyDescent="0.3">
      <c r="A335">
        <v>1225</v>
      </c>
      <c r="B335" t="s">
        <v>1317</v>
      </c>
      <c r="C335" t="s">
        <v>1349</v>
      </c>
      <c r="D335" t="s">
        <v>1339</v>
      </c>
      <c r="E335" t="s">
        <v>897</v>
      </c>
      <c r="F335" t="s">
        <v>1367</v>
      </c>
      <c r="G335" s="2">
        <v>19</v>
      </c>
      <c r="H335" s="2" t="str">
        <f t="shared" si="5"/>
        <v>Teenagers</v>
      </c>
      <c r="I335" s="2">
        <v>1</v>
      </c>
      <c r="J335">
        <v>1</v>
      </c>
      <c r="K335" s="3">
        <v>2653</v>
      </c>
      <c r="L335" s="1">
        <v>15.7417</v>
      </c>
      <c r="M335"/>
      <c r="N335" t="s">
        <v>1321</v>
      </c>
    </row>
    <row r="336" spans="1:14" x14ac:dyDescent="0.3">
      <c r="A336">
        <v>1226</v>
      </c>
      <c r="B336" t="s">
        <v>1316</v>
      </c>
      <c r="C336" t="s">
        <v>1349</v>
      </c>
      <c r="D336" t="s">
        <v>1255</v>
      </c>
      <c r="E336" t="s">
        <v>665</v>
      </c>
      <c r="F336" t="s">
        <v>1366</v>
      </c>
      <c r="G336" s="2">
        <v>27</v>
      </c>
      <c r="H336" s="2" t="str">
        <f t="shared" si="5"/>
        <v>Youth</v>
      </c>
      <c r="I336" s="2">
        <v>0</v>
      </c>
      <c r="J336">
        <v>0</v>
      </c>
      <c r="K336" s="3">
        <v>349229</v>
      </c>
      <c r="L336" s="1">
        <v>7.8958000000000004</v>
      </c>
      <c r="M336"/>
      <c r="N336" t="s">
        <v>1323</v>
      </c>
    </row>
    <row r="337" spans="1:14" x14ac:dyDescent="0.3">
      <c r="A337">
        <v>1227</v>
      </c>
      <c r="B337" t="s">
        <v>1316</v>
      </c>
      <c r="C337" t="s">
        <v>1351</v>
      </c>
      <c r="D337" t="s">
        <v>1256</v>
      </c>
      <c r="E337" t="s">
        <v>898</v>
      </c>
      <c r="F337" t="s">
        <v>1366</v>
      </c>
      <c r="G337" s="2">
        <v>30</v>
      </c>
      <c r="H337" s="2" t="str">
        <f t="shared" si="5"/>
        <v>Youth</v>
      </c>
      <c r="I337" s="2">
        <v>0</v>
      </c>
      <c r="J337">
        <v>0</v>
      </c>
      <c r="K337" s="3">
        <v>110469</v>
      </c>
      <c r="L337" s="1">
        <v>26</v>
      </c>
      <c r="M337" t="s">
        <v>497</v>
      </c>
      <c r="N337" t="s">
        <v>1323</v>
      </c>
    </row>
    <row r="338" spans="1:14" x14ac:dyDescent="0.3">
      <c r="A338">
        <v>1228</v>
      </c>
      <c r="B338" t="s">
        <v>1316</v>
      </c>
      <c r="C338" t="s">
        <v>1350</v>
      </c>
      <c r="D338" t="s">
        <v>1257</v>
      </c>
      <c r="E338" t="s">
        <v>899</v>
      </c>
      <c r="F338" t="s">
        <v>1366</v>
      </c>
      <c r="G338" s="2">
        <v>32</v>
      </c>
      <c r="H338" s="2" t="str">
        <f t="shared" si="5"/>
        <v>Youth</v>
      </c>
      <c r="I338" s="2">
        <v>0</v>
      </c>
      <c r="J338">
        <v>0</v>
      </c>
      <c r="K338" s="3">
        <v>244360</v>
      </c>
      <c r="L338" s="1">
        <v>13</v>
      </c>
      <c r="M338"/>
      <c r="N338" t="s">
        <v>1323</v>
      </c>
    </row>
    <row r="339" spans="1:14" x14ac:dyDescent="0.3">
      <c r="A339">
        <v>1229</v>
      </c>
      <c r="B339" t="s">
        <v>1316</v>
      </c>
      <c r="C339" t="s">
        <v>1349</v>
      </c>
      <c r="D339" t="s">
        <v>1099</v>
      </c>
      <c r="E339" t="s">
        <v>900</v>
      </c>
      <c r="F339" t="s">
        <v>1366</v>
      </c>
      <c r="G339" s="2">
        <v>39</v>
      </c>
      <c r="H339" s="2" t="str">
        <f t="shared" si="5"/>
        <v>Youth</v>
      </c>
      <c r="I339" s="2">
        <v>0</v>
      </c>
      <c r="J339">
        <v>2</v>
      </c>
      <c r="K339" s="3">
        <v>2675</v>
      </c>
      <c r="L339" s="1">
        <v>7.2291999999999996</v>
      </c>
      <c r="M339"/>
      <c r="N339" t="s">
        <v>1321</v>
      </c>
    </row>
    <row r="340" spans="1:14" x14ac:dyDescent="0.3">
      <c r="A340">
        <v>1230</v>
      </c>
      <c r="B340" t="s">
        <v>1316</v>
      </c>
      <c r="C340" t="s">
        <v>1350</v>
      </c>
      <c r="D340" t="s">
        <v>1258</v>
      </c>
      <c r="E340" t="s">
        <v>901</v>
      </c>
      <c r="F340" t="s">
        <v>1366</v>
      </c>
      <c r="G340" s="2">
        <v>25</v>
      </c>
      <c r="H340" s="2" t="str">
        <f t="shared" si="5"/>
        <v>Youth</v>
      </c>
      <c r="I340" s="2">
        <v>0</v>
      </c>
      <c r="J340">
        <v>0</v>
      </c>
      <c r="K340" s="3" t="s">
        <v>65</v>
      </c>
      <c r="L340" s="1">
        <v>31.5</v>
      </c>
      <c r="M340"/>
      <c r="N340" t="s">
        <v>1323</v>
      </c>
    </row>
    <row r="341" spans="1:14" x14ac:dyDescent="0.3">
      <c r="A341">
        <v>1231</v>
      </c>
      <c r="B341" t="s">
        <v>1316</v>
      </c>
      <c r="C341" t="s">
        <v>1349</v>
      </c>
      <c r="D341" t="s">
        <v>1259</v>
      </c>
      <c r="E341" t="s">
        <v>902</v>
      </c>
      <c r="F341" t="s">
        <v>1366</v>
      </c>
      <c r="G341" s="2" t="s">
        <v>1320</v>
      </c>
      <c r="H341" s="2" t="str">
        <f t="shared" si="5"/>
        <v>Elder</v>
      </c>
      <c r="I341" s="2">
        <v>0</v>
      </c>
      <c r="J341">
        <v>0</v>
      </c>
      <c r="K341" s="3">
        <v>2622</v>
      </c>
      <c r="L341" s="1">
        <v>7.2291999999999996</v>
      </c>
      <c r="M341"/>
      <c r="N341" t="s">
        <v>1321</v>
      </c>
    </row>
    <row r="342" spans="1:14" x14ac:dyDescent="0.3">
      <c r="A342">
        <v>1232</v>
      </c>
      <c r="B342" t="s">
        <v>1316</v>
      </c>
      <c r="C342" t="s">
        <v>1350</v>
      </c>
      <c r="D342" t="s">
        <v>1260</v>
      </c>
      <c r="E342" t="s">
        <v>903</v>
      </c>
      <c r="F342" t="s">
        <v>1366</v>
      </c>
      <c r="G342" s="2">
        <v>18</v>
      </c>
      <c r="H342" s="2" t="str">
        <f t="shared" si="5"/>
        <v>Teenagers</v>
      </c>
      <c r="I342" s="2">
        <v>0</v>
      </c>
      <c r="J342">
        <v>0</v>
      </c>
      <c r="K342" s="3" t="s">
        <v>503</v>
      </c>
      <c r="L342" s="1">
        <v>10.5</v>
      </c>
      <c r="M342"/>
      <c r="N342" t="s">
        <v>1323</v>
      </c>
    </row>
    <row r="343" spans="1:14" x14ac:dyDescent="0.3">
      <c r="A343">
        <v>1233</v>
      </c>
      <c r="B343" t="s">
        <v>1316</v>
      </c>
      <c r="C343" t="s">
        <v>1349</v>
      </c>
      <c r="D343" t="s">
        <v>1261</v>
      </c>
      <c r="E343" t="s">
        <v>904</v>
      </c>
      <c r="F343" t="s">
        <v>1366</v>
      </c>
      <c r="G343" s="2">
        <v>32</v>
      </c>
      <c r="H343" s="2" t="str">
        <f t="shared" si="5"/>
        <v>Youth</v>
      </c>
      <c r="I343" s="2">
        <v>0</v>
      </c>
      <c r="J343">
        <v>0</v>
      </c>
      <c r="K343" s="3">
        <v>350403</v>
      </c>
      <c r="L343" s="1">
        <v>7.5792000000000002</v>
      </c>
      <c r="M343"/>
      <c r="N343" t="s">
        <v>1323</v>
      </c>
    </row>
    <row r="344" spans="1:14" x14ac:dyDescent="0.3">
      <c r="A344">
        <v>1234</v>
      </c>
      <c r="B344" t="s">
        <v>1316</v>
      </c>
      <c r="C344" t="s">
        <v>1349</v>
      </c>
      <c r="D344" t="s">
        <v>1262</v>
      </c>
      <c r="E344" t="s">
        <v>782</v>
      </c>
      <c r="F344" t="s">
        <v>1366</v>
      </c>
      <c r="G344" s="2" t="s">
        <v>1320</v>
      </c>
      <c r="H344" s="2" t="str">
        <f t="shared" si="5"/>
        <v>Elder</v>
      </c>
      <c r="I344" s="2">
        <v>1</v>
      </c>
      <c r="J344">
        <v>9</v>
      </c>
      <c r="K344" s="3" t="s">
        <v>291</v>
      </c>
      <c r="L344" s="1">
        <v>69.55</v>
      </c>
      <c r="M344"/>
      <c r="N344" t="s">
        <v>1323</v>
      </c>
    </row>
    <row r="345" spans="1:14" x14ac:dyDescent="0.3">
      <c r="A345">
        <v>1235</v>
      </c>
      <c r="B345" t="s">
        <v>1317</v>
      </c>
      <c r="C345" t="s">
        <v>1351</v>
      </c>
      <c r="D345" t="s">
        <v>1263</v>
      </c>
      <c r="E345" t="s">
        <v>905</v>
      </c>
      <c r="F345" t="s">
        <v>1367</v>
      </c>
      <c r="G345" s="2">
        <v>58</v>
      </c>
      <c r="H345" s="2" t="str">
        <f t="shared" si="5"/>
        <v>Adult</v>
      </c>
      <c r="I345" s="2">
        <v>0</v>
      </c>
      <c r="J345">
        <v>1</v>
      </c>
      <c r="K345" s="3" t="s">
        <v>507</v>
      </c>
      <c r="L345" s="1">
        <v>512.32920000000001</v>
      </c>
      <c r="M345" t="s">
        <v>508</v>
      </c>
      <c r="N345" t="s">
        <v>1321</v>
      </c>
    </row>
    <row r="346" spans="1:14" x14ac:dyDescent="0.3">
      <c r="A346">
        <v>1236</v>
      </c>
      <c r="B346" t="s">
        <v>1316</v>
      </c>
      <c r="C346" t="s">
        <v>1349</v>
      </c>
      <c r="D346" t="s">
        <v>1264</v>
      </c>
      <c r="E346" t="s">
        <v>786</v>
      </c>
      <c r="F346" t="s">
        <v>1366</v>
      </c>
      <c r="G346" s="2" t="s">
        <v>1320</v>
      </c>
      <c r="H346" s="2" t="str">
        <f t="shared" si="5"/>
        <v>Elder</v>
      </c>
      <c r="I346" s="2">
        <v>1</v>
      </c>
      <c r="J346">
        <v>1</v>
      </c>
      <c r="K346" s="3" t="s">
        <v>296</v>
      </c>
      <c r="L346" s="1">
        <v>14.5</v>
      </c>
      <c r="M346"/>
      <c r="N346" t="s">
        <v>1323</v>
      </c>
    </row>
    <row r="347" spans="1:14" x14ac:dyDescent="0.3">
      <c r="A347">
        <v>1237</v>
      </c>
      <c r="B347" t="s">
        <v>1317</v>
      </c>
      <c r="C347" t="s">
        <v>1349</v>
      </c>
      <c r="D347" t="s">
        <v>1265</v>
      </c>
      <c r="E347" t="s">
        <v>666</v>
      </c>
      <c r="F347" t="s">
        <v>1367</v>
      </c>
      <c r="G347" s="2">
        <v>16</v>
      </c>
      <c r="H347" s="2" t="str">
        <f t="shared" si="5"/>
        <v>Teenagers</v>
      </c>
      <c r="I347" s="2">
        <v>0</v>
      </c>
      <c r="J347">
        <v>0</v>
      </c>
      <c r="K347" s="3">
        <v>348125</v>
      </c>
      <c r="L347" s="1">
        <v>7.65</v>
      </c>
      <c r="M347"/>
      <c r="N347" t="s">
        <v>1323</v>
      </c>
    </row>
    <row r="348" spans="1:14" x14ac:dyDescent="0.3">
      <c r="A348">
        <v>1238</v>
      </c>
      <c r="B348" t="s">
        <v>1316</v>
      </c>
      <c r="C348" t="s">
        <v>1350</v>
      </c>
      <c r="D348" t="s">
        <v>1266</v>
      </c>
      <c r="E348" t="s">
        <v>906</v>
      </c>
      <c r="F348" t="s">
        <v>1366</v>
      </c>
      <c r="G348" s="2">
        <v>26</v>
      </c>
      <c r="H348" s="2" t="str">
        <f t="shared" si="5"/>
        <v>Youth</v>
      </c>
      <c r="I348" s="2">
        <v>0</v>
      </c>
      <c r="J348">
        <v>0</v>
      </c>
      <c r="K348" s="3">
        <v>237670</v>
      </c>
      <c r="L348" s="1">
        <v>13</v>
      </c>
      <c r="M348"/>
      <c r="N348" t="s">
        <v>1323</v>
      </c>
    </row>
    <row r="349" spans="1:14" x14ac:dyDescent="0.3">
      <c r="A349">
        <v>1239</v>
      </c>
      <c r="B349" t="s">
        <v>1317</v>
      </c>
      <c r="C349" t="s">
        <v>1349</v>
      </c>
      <c r="D349" t="s">
        <v>1267</v>
      </c>
      <c r="E349" t="s">
        <v>907</v>
      </c>
      <c r="F349" t="s">
        <v>1367</v>
      </c>
      <c r="G349" s="2">
        <v>38</v>
      </c>
      <c r="H349" s="2" t="str">
        <f t="shared" si="5"/>
        <v>Youth</v>
      </c>
      <c r="I349" s="2">
        <v>0</v>
      </c>
      <c r="J349">
        <v>0</v>
      </c>
      <c r="K349" s="3">
        <v>2688</v>
      </c>
      <c r="L349" s="1">
        <v>7.2291999999999996</v>
      </c>
      <c r="M349"/>
      <c r="N349" t="s">
        <v>1321</v>
      </c>
    </row>
    <row r="350" spans="1:14" x14ac:dyDescent="0.3">
      <c r="A350">
        <v>1240</v>
      </c>
      <c r="B350" t="s">
        <v>1316</v>
      </c>
      <c r="C350" t="s">
        <v>1350</v>
      </c>
      <c r="D350" t="s">
        <v>1268</v>
      </c>
      <c r="E350" t="s">
        <v>908</v>
      </c>
      <c r="F350" t="s">
        <v>1366</v>
      </c>
      <c r="G350" s="2">
        <v>24</v>
      </c>
      <c r="H350" s="2" t="str">
        <f t="shared" si="5"/>
        <v>Youth</v>
      </c>
      <c r="I350" s="2">
        <v>0</v>
      </c>
      <c r="J350">
        <v>0</v>
      </c>
      <c r="K350" s="3">
        <v>248726</v>
      </c>
      <c r="L350" s="1">
        <v>13.5</v>
      </c>
      <c r="M350"/>
      <c r="N350" t="s">
        <v>1323</v>
      </c>
    </row>
    <row r="351" spans="1:14" x14ac:dyDescent="0.3">
      <c r="A351">
        <v>1241</v>
      </c>
      <c r="B351" t="s">
        <v>1317</v>
      </c>
      <c r="C351" t="s">
        <v>1350</v>
      </c>
      <c r="D351" t="s">
        <v>1269</v>
      </c>
      <c r="E351" t="s">
        <v>909</v>
      </c>
      <c r="F351" t="s">
        <v>1367</v>
      </c>
      <c r="G351" s="2">
        <v>31</v>
      </c>
      <c r="H351" s="2" t="str">
        <f t="shared" si="5"/>
        <v>Youth</v>
      </c>
      <c r="I351" s="2">
        <v>0</v>
      </c>
      <c r="J351">
        <v>0</v>
      </c>
      <c r="K351" s="3" t="s">
        <v>515</v>
      </c>
      <c r="L351" s="1">
        <v>21</v>
      </c>
      <c r="M351"/>
      <c r="N351" t="s">
        <v>1323</v>
      </c>
    </row>
    <row r="352" spans="1:14" x14ac:dyDescent="0.3">
      <c r="A352">
        <v>1242</v>
      </c>
      <c r="B352" t="s">
        <v>1317</v>
      </c>
      <c r="C352" t="s">
        <v>1351</v>
      </c>
      <c r="D352" t="s">
        <v>1270</v>
      </c>
      <c r="E352" t="s">
        <v>910</v>
      </c>
      <c r="F352" t="s">
        <v>1367</v>
      </c>
      <c r="G352" s="2">
        <v>45</v>
      </c>
      <c r="H352" s="2" t="str">
        <f t="shared" si="5"/>
        <v>Adult</v>
      </c>
      <c r="I352" s="2">
        <v>0</v>
      </c>
      <c r="J352">
        <v>1</v>
      </c>
      <c r="K352" s="3" t="s">
        <v>517</v>
      </c>
      <c r="L352" s="1">
        <v>63.3583</v>
      </c>
      <c r="M352" t="s">
        <v>518</v>
      </c>
      <c r="N352" t="s">
        <v>1321</v>
      </c>
    </row>
    <row r="353" spans="1:14" x14ac:dyDescent="0.3">
      <c r="A353">
        <v>1243</v>
      </c>
      <c r="B353" t="s">
        <v>1316</v>
      </c>
      <c r="C353" t="s">
        <v>1350</v>
      </c>
      <c r="D353" t="s">
        <v>1271</v>
      </c>
      <c r="E353" t="s">
        <v>911</v>
      </c>
      <c r="F353" t="s">
        <v>1366</v>
      </c>
      <c r="G353" s="2">
        <v>25</v>
      </c>
      <c r="H353" s="2" t="str">
        <f t="shared" si="5"/>
        <v>Youth</v>
      </c>
      <c r="I353" s="2">
        <v>0</v>
      </c>
      <c r="J353">
        <v>0</v>
      </c>
      <c r="K353" s="3" t="s">
        <v>520</v>
      </c>
      <c r="L353" s="1">
        <v>10.5</v>
      </c>
      <c r="M353"/>
      <c r="N353" t="s">
        <v>1323</v>
      </c>
    </row>
    <row r="354" spans="1:14" x14ac:dyDescent="0.3">
      <c r="A354">
        <v>1244</v>
      </c>
      <c r="B354" t="s">
        <v>1316</v>
      </c>
      <c r="C354" t="s">
        <v>1350</v>
      </c>
      <c r="D354" t="s">
        <v>1056</v>
      </c>
      <c r="E354" t="s">
        <v>912</v>
      </c>
      <c r="F354" t="s">
        <v>1366</v>
      </c>
      <c r="G354" s="2">
        <v>18</v>
      </c>
      <c r="H354" s="2" t="str">
        <f t="shared" si="5"/>
        <v>Teenagers</v>
      </c>
      <c r="I354" s="2">
        <v>0</v>
      </c>
      <c r="J354">
        <v>0</v>
      </c>
      <c r="K354" s="3" t="s">
        <v>326</v>
      </c>
      <c r="L354" s="1">
        <v>73.5</v>
      </c>
      <c r="M354"/>
      <c r="N354" t="s">
        <v>1323</v>
      </c>
    </row>
    <row r="355" spans="1:14" x14ac:dyDescent="0.3">
      <c r="A355">
        <v>1245</v>
      </c>
      <c r="B355" t="s">
        <v>1316</v>
      </c>
      <c r="C355" t="s">
        <v>1350</v>
      </c>
      <c r="D355" t="s">
        <v>1189</v>
      </c>
      <c r="E355" t="s">
        <v>913</v>
      </c>
      <c r="F355" t="s">
        <v>1366</v>
      </c>
      <c r="G355" s="2">
        <v>49</v>
      </c>
      <c r="H355" s="2" t="str">
        <f t="shared" si="5"/>
        <v>Adult</v>
      </c>
      <c r="I355" s="2">
        <v>1</v>
      </c>
      <c r="J355">
        <v>2</v>
      </c>
      <c r="K355" s="3">
        <v>220845</v>
      </c>
      <c r="L355" s="1">
        <v>65</v>
      </c>
      <c r="M355"/>
      <c r="N355" t="s">
        <v>1323</v>
      </c>
    </row>
    <row r="356" spans="1:14" x14ac:dyDescent="0.3">
      <c r="A356">
        <v>1246</v>
      </c>
      <c r="B356" t="s">
        <v>1317</v>
      </c>
      <c r="C356" t="s">
        <v>1349</v>
      </c>
      <c r="D356" t="s">
        <v>1340</v>
      </c>
      <c r="E356" t="s">
        <v>641</v>
      </c>
      <c r="F356" t="s">
        <v>1367</v>
      </c>
      <c r="G356" s="2">
        <v>0.17</v>
      </c>
      <c r="H356" s="2" t="str">
        <f t="shared" si="5"/>
        <v>Teenagers</v>
      </c>
      <c r="I356" s="2">
        <v>1</v>
      </c>
      <c r="J356">
        <v>2</v>
      </c>
      <c r="K356" s="3" t="s">
        <v>67</v>
      </c>
      <c r="L356" s="1">
        <v>20.574999999999999</v>
      </c>
      <c r="M356"/>
      <c r="N356" t="s">
        <v>1323</v>
      </c>
    </row>
    <row r="357" spans="1:14" x14ac:dyDescent="0.3">
      <c r="A357">
        <v>1247</v>
      </c>
      <c r="B357" t="s">
        <v>1316</v>
      </c>
      <c r="C357" t="s">
        <v>1351</v>
      </c>
      <c r="D357" t="s">
        <v>1272</v>
      </c>
      <c r="E357" t="s">
        <v>914</v>
      </c>
      <c r="F357" t="s">
        <v>1366</v>
      </c>
      <c r="G357" s="2">
        <v>50</v>
      </c>
      <c r="H357" s="2" t="str">
        <f t="shared" si="5"/>
        <v>Adult</v>
      </c>
      <c r="I357" s="2">
        <v>0</v>
      </c>
      <c r="J357">
        <v>0</v>
      </c>
      <c r="K357" s="3">
        <v>113044</v>
      </c>
      <c r="L357" s="1">
        <v>26</v>
      </c>
      <c r="M357" t="s">
        <v>525</v>
      </c>
      <c r="N357" t="s">
        <v>1323</v>
      </c>
    </row>
    <row r="358" spans="1:14" x14ac:dyDescent="0.3">
      <c r="A358">
        <v>1248</v>
      </c>
      <c r="B358" t="s">
        <v>1317</v>
      </c>
      <c r="C358" t="s">
        <v>1351</v>
      </c>
      <c r="D358" t="s">
        <v>1273</v>
      </c>
      <c r="E358" t="s">
        <v>772</v>
      </c>
      <c r="F358" t="s">
        <v>1367</v>
      </c>
      <c r="G358" s="2">
        <v>59</v>
      </c>
      <c r="H358" s="2" t="str">
        <f t="shared" si="5"/>
        <v>Adult</v>
      </c>
      <c r="I358" s="2">
        <v>2</v>
      </c>
      <c r="J358">
        <v>0</v>
      </c>
      <c r="K358" s="3">
        <v>11769</v>
      </c>
      <c r="L358" s="1">
        <v>51.479199999999999</v>
      </c>
      <c r="M358" t="s">
        <v>135</v>
      </c>
      <c r="N358" t="s">
        <v>1323</v>
      </c>
    </row>
    <row r="359" spans="1:14" x14ac:dyDescent="0.3">
      <c r="A359">
        <v>1249</v>
      </c>
      <c r="B359" t="s">
        <v>1316</v>
      </c>
      <c r="C359" t="s">
        <v>1349</v>
      </c>
      <c r="D359" t="s">
        <v>1059</v>
      </c>
      <c r="E359" t="s">
        <v>915</v>
      </c>
      <c r="F359" t="s">
        <v>1366</v>
      </c>
      <c r="G359" s="2" t="s">
        <v>1320</v>
      </c>
      <c r="H359" s="2" t="str">
        <f t="shared" si="5"/>
        <v>Elder</v>
      </c>
      <c r="I359" s="2">
        <v>0</v>
      </c>
      <c r="J359">
        <v>0</v>
      </c>
      <c r="K359" s="3">
        <v>1222</v>
      </c>
      <c r="L359" s="1">
        <v>7.8792</v>
      </c>
      <c r="M359"/>
      <c r="N359" t="s">
        <v>1323</v>
      </c>
    </row>
    <row r="360" spans="1:14" x14ac:dyDescent="0.3">
      <c r="A360">
        <v>1250</v>
      </c>
      <c r="B360" t="s">
        <v>1316</v>
      </c>
      <c r="C360" t="s">
        <v>1349</v>
      </c>
      <c r="D360" t="s">
        <v>1006</v>
      </c>
      <c r="E360" t="s">
        <v>916</v>
      </c>
      <c r="F360" t="s">
        <v>1366</v>
      </c>
      <c r="G360" s="2" t="s">
        <v>1320</v>
      </c>
      <c r="H360" s="2" t="str">
        <f t="shared" si="5"/>
        <v>Elder</v>
      </c>
      <c r="I360" s="2">
        <v>0</v>
      </c>
      <c r="J360">
        <v>0</v>
      </c>
      <c r="K360" s="3">
        <v>368402</v>
      </c>
      <c r="L360" s="1">
        <v>7.75</v>
      </c>
      <c r="M360"/>
      <c r="N360" t="s">
        <v>1322</v>
      </c>
    </row>
    <row r="361" spans="1:14" x14ac:dyDescent="0.3">
      <c r="A361">
        <v>1251</v>
      </c>
      <c r="B361" t="s">
        <v>1317</v>
      </c>
      <c r="C361" t="s">
        <v>1349</v>
      </c>
      <c r="D361" t="s">
        <v>1274</v>
      </c>
      <c r="E361" t="s">
        <v>917</v>
      </c>
      <c r="F361" t="s">
        <v>1367</v>
      </c>
      <c r="G361" s="2">
        <v>30</v>
      </c>
      <c r="H361" s="2" t="str">
        <f t="shared" si="5"/>
        <v>Youth</v>
      </c>
      <c r="I361" s="2">
        <v>1</v>
      </c>
      <c r="J361">
        <v>0</v>
      </c>
      <c r="K361" s="3">
        <v>349910</v>
      </c>
      <c r="L361" s="1">
        <v>15.55</v>
      </c>
      <c r="M361"/>
      <c r="N361" t="s">
        <v>1323</v>
      </c>
    </row>
    <row r="362" spans="1:14" x14ac:dyDescent="0.3">
      <c r="A362">
        <v>1252</v>
      </c>
      <c r="B362" t="s">
        <v>1316</v>
      </c>
      <c r="C362" t="s">
        <v>1349</v>
      </c>
      <c r="D362" t="s">
        <v>1053</v>
      </c>
      <c r="E362" t="s">
        <v>782</v>
      </c>
      <c r="F362" t="s">
        <v>1366</v>
      </c>
      <c r="G362" s="2">
        <v>14.5</v>
      </c>
      <c r="H362" s="2" t="str">
        <f t="shared" si="5"/>
        <v>Teenagers</v>
      </c>
      <c r="I362" s="2">
        <v>8</v>
      </c>
      <c r="J362">
        <v>2</v>
      </c>
      <c r="K362" s="3" t="s">
        <v>291</v>
      </c>
      <c r="L362" s="1">
        <v>69.55</v>
      </c>
      <c r="M362"/>
      <c r="N362" t="s">
        <v>1323</v>
      </c>
    </row>
    <row r="363" spans="1:14" x14ac:dyDescent="0.3">
      <c r="A363">
        <v>1253</v>
      </c>
      <c r="B363" t="s">
        <v>1317</v>
      </c>
      <c r="C363" t="s">
        <v>1350</v>
      </c>
      <c r="D363" t="s">
        <v>1275</v>
      </c>
      <c r="E363" t="s">
        <v>918</v>
      </c>
      <c r="F363" t="s">
        <v>1367</v>
      </c>
      <c r="G363" s="2">
        <v>24</v>
      </c>
      <c r="H363" s="2" t="str">
        <f t="shared" si="5"/>
        <v>Youth</v>
      </c>
      <c r="I363" s="2">
        <v>1</v>
      </c>
      <c r="J363">
        <v>1</v>
      </c>
      <c r="K363" s="3" t="s">
        <v>532</v>
      </c>
      <c r="L363" s="1">
        <v>37.004199999999997</v>
      </c>
      <c r="M363"/>
      <c r="N363" t="s">
        <v>1321</v>
      </c>
    </row>
    <row r="364" spans="1:14" x14ac:dyDescent="0.3">
      <c r="A364">
        <v>1254</v>
      </c>
      <c r="B364" t="s">
        <v>1317</v>
      </c>
      <c r="C364" t="s">
        <v>1350</v>
      </c>
      <c r="D364" t="s">
        <v>1276</v>
      </c>
      <c r="E364" t="s">
        <v>856</v>
      </c>
      <c r="F364" t="s">
        <v>1367</v>
      </c>
      <c r="G364" s="2">
        <v>31</v>
      </c>
      <c r="H364" s="2" t="str">
        <f t="shared" si="5"/>
        <v>Youth</v>
      </c>
      <c r="I364" s="2">
        <v>0</v>
      </c>
      <c r="J364">
        <v>0</v>
      </c>
      <c r="K364" s="3" t="s">
        <v>415</v>
      </c>
      <c r="L364" s="1">
        <v>21</v>
      </c>
      <c r="M364"/>
      <c r="N364" t="s">
        <v>1323</v>
      </c>
    </row>
    <row r="365" spans="1:14" x14ac:dyDescent="0.3">
      <c r="A365">
        <v>1255</v>
      </c>
      <c r="B365" t="s">
        <v>1316</v>
      </c>
      <c r="C365" t="s">
        <v>1349</v>
      </c>
      <c r="D365" t="s">
        <v>1255</v>
      </c>
      <c r="E365" t="s">
        <v>919</v>
      </c>
      <c r="F365" t="s">
        <v>1366</v>
      </c>
      <c r="G365" s="2">
        <v>27</v>
      </c>
      <c r="H365" s="2" t="str">
        <f t="shared" si="5"/>
        <v>Youth</v>
      </c>
      <c r="I365" s="2">
        <v>0</v>
      </c>
      <c r="J365">
        <v>0</v>
      </c>
      <c r="K365" s="3">
        <v>315083</v>
      </c>
      <c r="L365" s="1">
        <v>8.6624999999999996</v>
      </c>
      <c r="M365"/>
      <c r="N365" t="s">
        <v>1323</v>
      </c>
    </row>
    <row r="366" spans="1:14" x14ac:dyDescent="0.3">
      <c r="A366">
        <v>1256</v>
      </c>
      <c r="B366" t="s">
        <v>1317</v>
      </c>
      <c r="C366" t="s">
        <v>1351</v>
      </c>
      <c r="D366" t="s">
        <v>1277</v>
      </c>
      <c r="E366" t="s">
        <v>920</v>
      </c>
      <c r="F366" t="s">
        <v>1367</v>
      </c>
      <c r="G366" s="2">
        <v>25</v>
      </c>
      <c r="H366" s="2" t="str">
        <f t="shared" si="5"/>
        <v>Youth</v>
      </c>
      <c r="I366" s="2">
        <v>1</v>
      </c>
      <c r="J366">
        <v>0</v>
      </c>
      <c r="K366" s="3">
        <v>11765</v>
      </c>
      <c r="L366" s="1">
        <v>55.441699999999997</v>
      </c>
      <c r="M366" t="s">
        <v>536</v>
      </c>
      <c r="N366" t="s">
        <v>1321</v>
      </c>
    </row>
    <row r="367" spans="1:14" x14ac:dyDescent="0.3">
      <c r="A367">
        <v>1257</v>
      </c>
      <c r="B367" t="s">
        <v>1317</v>
      </c>
      <c r="C367" t="s">
        <v>1349</v>
      </c>
      <c r="D367" t="s">
        <v>1278</v>
      </c>
      <c r="E367" t="s">
        <v>782</v>
      </c>
      <c r="F367" t="s">
        <v>1367</v>
      </c>
      <c r="G367" s="2" t="s">
        <v>1320</v>
      </c>
      <c r="H367" s="2" t="str">
        <f t="shared" si="5"/>
        <v>Elder</v>
      </c>
      <c r="I367" s="2">
        <v>1</v>
      </c>
      <c r="J367">
        <v>9</v>
      </c>
      <c r="K367" s="3" t="s">
        <v>291</v>
      </c>
      <c r="L367" s="1">
        <v>69.55</v>
      </c>
      <c r="M367"/>
      <c r="N367" t="s">
        <v>1323</v>
      </c>
    </row>
    <row r="368" spans="1:14" x14ac:dyDescent="0.3">
      <c r="A368">
        <v>1258</v>
      </c>
      <c r="B368" t="s">
        <v>1316</v>
      </c>
      <c r="C368" t="s">
        <v>1349</v>
      </c>
      <c r="D368" t="s">
        <v>1099</v>
      </c>
      <c r="E368" t="s">
        <v>921</v>
      </c>
      <c r="F368" t="s">
        <v>1366</v>
      </c>
      <c r="G368" s="2" t="s">
        <v>1320</v>
      </c>
      <c r="H368" s="2" t="str">
        <f t="shared" si="5"/>
        <v>Elder</v>
      </c>
      <c r="I368" s="2">
        <v>1</v>
      </c>
      <c r="J368">
        <v>0</v>
      </c>
      <c r="K368" s="3">
        <v>2689</v>
      </c>
      <c r="L368" s="1">
        <v>14.458299999999999</v>
      </c>
      <c r="M368"/>
      <c r="N368" t="s">
        <v>1321</v>
      </c>
    </row>
    <row r="369" spans="1:14" x14ac:dyDescent="0.3">
      <c r="A369">
        <v>1259</v>
      </c>
      <c r="B369" t="s">
        <v>1317</v>
      </c>
      <c r="C369" t="s">
        <v>1349</v>
      </c>
      <c r="D369" t="s">
        <v>1341</v>
      </c>
      <c r="E369" t="s">
        <v>922</v>
      </c>
      <c r="F369" t="s">
        <v>1367</v>
      </c>
      <c r="G369" s="2">
        <v>22</v>
      </c>
      <c r="H369" s="2" t="str">
        <f t="shared" si="5"/>
        <v>Youth</v>
      </c>
      <c r="I369" s="2">
        <v>0</v>
      </c>
      <c r="J369">
        <v>0</v>
      </c>
      <c r="K369" s="3">
        <v>3101295</v>
      </c>
      <c r="L369" s="1">
        <v>39.6875</v>
      </c>
      <c r="M369"/>
      <c r="N369" t="s">
        <v>1323</v>
      </c>
    </row>
    <row r="370" spans="1:14" x14ac:dyDescent="0.3">
      <c r="A370">
        <v>1260</v>
      </c>
      <c r="B370" t="s">
        <v>1317</v>
      </c>
      <c r="C370" t="s">
        <v>1351</v>
      </c>
      <c r="D370" t="s">
        <v>1279</v>
      </c>
      <c r="E370" t="s">
        <v>923</v>
      </c>
      <c r="F370" t="s">
        <v>1367</v>
      </c>
      <c r="G370" s="2">
        <v>45</v>
      </c>
      <c r="H370" s="2" t="str">
        <f t="shared" si="5"/>
        <v>Adult</v>
      </c>
      <c r="I370" s="2">
        <v>0</v>
      </c>
      <c r="J370">
        <v>1</v>
      </c>
      <c r="K370" s="3">
        <v>112378</v>
      </c>
      <c r="L370" s="1">
        <v>59.4</v>
      </c>
      <c r="M370"/>
      <c r="N370" t="s">
        <v>1321</v>
      </c>
    </row>
    <row r="371" spans="1:14" x14ac:dyDescent="0.3">
      <c r="A371">
        <v>1261</v>
      </c>
      <c r="B371" t="s">
        <v>1316</v>
      </c>
      <c r="C371" t="s">
        <v>1350</v>
      </c>
      <c r="D371" t="s">
        <v>1280</v>
      </c>
      <c r="E371" t="s">
        <v>924</v>
      </c>
      <c r="F371" t="s">
        <v>1366</v>
      </c>
      <c r="G371" s="2">
        <v>29</v>
      </c>
      <c r="H371" s="2" t="str">
        <f t="shared" si="5"/>
        <v>Youth</v>
      </c>
      <c r="I371" s="2">
        <v>0</v>
      </c>
      <c r="J371">
        <v>0</v>
      </c>
      <c r="K371" s="3" t="s">
        <v>542</v>
      </c>
      <c r="L371" s="1">
        <v>13.8583</v>
      </c>
      <c r="M371"/>
      <c r="N371" t="s">
        <v>1321</v>
      </c>
    </row>
    <row r="372" spans="1:14" x14ac:dyDescent="0.3">
      <c r="A372">
        <v>1262</v>
      </c>
      <c r="B372" t="s">
        <v>1316</v>
      </c>
      <c r="C372" t="s">
        <v>1350</v>
      </c>
      <c r="D372" t="s">
        <v>1281</v>
      </c>
      <c r="E372" t="s">
        <v>908</v>
      </c>
      <c r="F372" t="s">
        <v>1366</v>
      </c>
      <c r="G372" s="2">
        <v>21</v>
      </c>
      <c r="H372" s="2" t="str">
        <f t="shared" si="5"/>
        <v>Youth</v>
      </c>
      <c r="I372" s="2">
        <v>1</v>
      </c>
      <c r="J372">
        <v>0</v>
      </c>
      <c r="K372" s="3">
        <v>28133</v>
      </c>
      <c r="L372" s="1">
        <v>11.5</v>
      </c>
      <c r="M372"/>
      <c r="N372" t="s">
        <v>1323</v>
      </c>
    </row>
    <row r="373" spans="1:14" x14ac:dyDescent="0.3">
      <c r="A373">
        <v>1263</v>
      </c>
      <c r="B373" t="s">
        <v>1317</v>
      </c>
      <c r="C373" t="s">
        <v>1351</v>
      </c>
      <c r="D373" t="s">
        <v>1282</v>
      </c>
      <c r="E373" t="s">
        <v>925</v>
      </c>
      <c r="F373" t="s">
        <v>1367</v>
      </c>
      <c r="G373" s="2">
        <v>31</v>
      </c>
      <c r="H373" s="2" t="str">
        <f t="shared" si="5"/>
        <v>Youth</v>
      </c>
      <c r="I373" s="2">
        <v>0</v>
      </c>
      <c r="J373">
        <v>0</v>
      </c>
      <c r="K373" s="3">
        <v>16966</v>
      </c>
      <c r="L373" s="1">
        <v>134.5</v>
      </c>
      <c r="M373" t="s">
        <v>545</v>
      </c>
      <c r="N373" t="s">
        <v>1321</v>
      </c>
    </row>
    <row r="374" spans="1:14" x14ac:dyDescent="0.3">
      <c r="A374">
        <v>1264</v>
      </c>
      <c r="B374" t="s">
        <v>1316</v>
      </c>
      <c r="C374" t="s">
        <v>1351</v>
      </c>
      <c r="D374" t="s">
        <v>1283</v>
      </c>
      <c r="E374" t="s">
        <v>926</v>
      </c>
      <c r="F374" t="s">
        <v>1366</v>
      </c>
      <c r="G374" s="2">
        <v>49</v>
      </c>
      <c r="H374" s="2" t="str">
        <f t="shared" si="5"/>
        <v>Adult</v>
      </c>
      <c r="I374" s="2">
        <v>0</v>
      </c>
      <c r="J374">
        <v>0</v>
      </c>
      <c r="K374" s="3">
        <v>112058</v>
      </c>
      <c r="L374" s="1">
        <v>0</v>
      </c>
      <c r="M374" t="s">
        <v>547</v>
      </c>
      <c r="N374" t="s">
        <v>1323</v>
      </c>
    </row>
    <row r="375" spans="1:14" x14ac:dyDescent="0.3">
      <c r="A375">
        <v>1265</v>
      </c>
      <c r="B375" t="s">
        <v>1316</v>
      </c>
      <c r="C375" t="s">
        <v>1350</v>
      </c>
      <c r="D375" t="s">
        <v>1284</v>
      </c>
      <c r="E375" t="s">
        <v>927</v>
      </c>
      <c r="F375" t="s">
        <v>1366</v>
      </c>
      <c r="G375" s="2">
        <v>44</v>
      </c>
      <c r="H375" s="2" t="str">
        <f t="shared" si="5"/>
        <v>Adult</v>
      </c>
      <c r="I375" s="2">
        <v>0</v>
      </c>
      <c r="J375">
        <v>0</v>
      </c>
      <c r="K375" s="3">
        <v>248746</v>
      </c>
      <c r="L375" s="1">
        <v>13</v>
      </c>
      <c r="M375"/>
      <c r="N375" t="s">
        <v>1323</v>
      </c>
    </row>
    <row r="376" spans="1:14" x14ac:dyDescent="0.3">
      <c r="A376">
        <v>1266</v>
      </c>
      <c r="B376" t="s">
        <v>1317</v>
      </c>
      <c r="C376" t="s">
        <v>1351</v>
      </c>
      <c r="D376" t="s">
        <v>1285</v>
      </c>
      <c r="E376" t="s">
        <v>866</v>
      </c>
      <c r="F376" t="s">
        <v>1367</v>
      </c>
      <c r="G376" s="2">
        <v>54</v>
      </c>
      <c r="H376" s="2" t="str">
        <f t="shared" si="5"/>
        <v>Adult</v>
      </c>
      <c r="I376" s="2">
        <v>1</v>
      </c>
      <c r="J376">
        <v>1</v>
      </c>
      <c r="K376" s="3">
        <v>33638</v>
      </c>
      <c r="L376" s="1">
        <v>81.8583</v>
      </c>
      <c r="M376" t="s">
        <v>437</v>
      </c>
      <c r="N376" t="s">
        <v>1323</v>
      </c>
    </row>
    <row r="377" spans="1:14" x14ac:dyDescent="0.3">
      <c r="A377">
        <v>1267</v>
      </c>
      <c r="B377" t="s">
        <v>1317</v>
      </c>
      <c r="C377" t="s">
        <v>1351</v>
      </c>
      <c r="D377" t="s">
        <v>1286</v>
      </c>
      <c r="E377" t="s">
        <v>928</v>
      </c>
      <c r="F377" t="s">
        <v>1367</v>
      </c>
      <c r="G377" s="2">
        <v>45</v>
      </c>
      <c r="H377" s="2" t="str">
        <f t="shared" si="5"/>
        <v>Adult</v>
      </c>
      <c r="I377" s="2">
        <v>0</v>
      </c>
      <c r="J377">
        <v>0</v>
      </c>
      <c r="K377" s="3" t="s">
        <v>52</v>
      </c>
      <c r="L377" s="1">
        <v>262.375</v>
      </c>
      <c r="M377"/>
      <c r="N377" t="s">
        <v>1321</v>
      </c>
    </row>
    <row r="378" spans="1:14" x14ac:dyDescent="0.3">
      <c r="A378">
        <v>1268</v>
      </c>
      <c r="B378" t="s">
        <v>1317</v>
      </c>
      <c r="C378" t="s">
        <v>1349</v>
      </c>
      <c r="D378" t="s">
        <v>1287</v>
      </c>
      <c r="E378" t="s">
        <v>929</v>
      </c>
      <c r="F378" t="s">
        <v>1367</v>
      </c>
      <c r="G378" s="2">
        <v>22</v>
      </c>
      <c r="H378" s="2" t="str">
        <f t="shared" si="5"/>
        <v>Youth</v>
      </c>
      <c r="I378" s="2">
        <v>2</v>
      </c>
      <c r="J378">
        <v>0</v>
      </c>
      <c r="K378" s="3">
        <v>315152</v>
      </c>
      <c r="L378" s="1">
        <v>8.6624999999999996</v>
      </c>
      <c r="M378"/>
      <c r="N378" t="s">
        <v>1323</v>
      </c>
    </row>
    <row r="379" spans="1:14" x14ac:dyDescent="0.3">
      <c r="A379">
        <v>1269</v>
      </c>
      <c r="B379" t="s">
        <v>1316</v>
      </c>
      <c r="C379" t="s">
        <v>1350</v>
      </c>
      <c r="D379" t="s">
        <v>1342</v>
      </c>
      <c r="E379" t="s">
        <v>930</v>
      </c>
      <c r="F379" t="s">
        <v>1366</v>
      </c>
      <c r="G379" s="2">
        <v>21</v>
      </c>
      <c r="H379" s="2" t="str">
        <f t="shared" si="5"/>
        <v>Youth</v>
      </c>
      <c r="I379" s="2">
        <v>0</v>
      </c>
      <c r="J379">
        <v>0</v>
      </c>
      <c r="K379" s="3">
        <v>29107</v>
      </c>
      <c r="L379" s="1">
        <v>11.5</v>
      </c>
      <c r="M379"/>
      <c r="N379" t="s">
        <v>1323</v>
      </c>
    </row>
    <row r="380" spans="1:14" x14ac:dyDescent="0.3">
      <c r="A380">
        <v>1270</v>
      </c>
      <c r="B380" t="s">
        <v>1316</v>
      </c>
      <c r="C380" t="s">
        <v>1351</v>
      </c>
      <c r="D380" t="s">
        <v>1288</v>
      </c>
      <c r="E380" t="s">
        <v>931</v>
      </c>
      <c r="F380" t="s">
        <v>1366</v>
      </c>
      <c r="G380" s="2">
        <v>55</v>
      </c>
      <c r="H380" s="2" t="str">
        <f t="shared" si="5"/>
        <v>Adult</v>
      </c>
      <c r="I380" s="2">
        <v>0</v>
      </c>
      <c r="J380">
        <v>0</v>
      </c>
      <c r="K380" s="3">
        <v>680</v>
      </c>
      <c r="L380" s="1">
        <v>50</v>
      </c>
      <c r="M380" t="s">
        <v>554</v>
      </c>
      <c r="N380" t="s">
        <v>1323</v>
      </c>
    </row>
    <row r="381" spans="1:14" x14ac:dyDescent="0.3">
      <c r="A381">
        <v>1271</v>
      </c>
      <c r="B381" t="s">
        <v>1316</v>
      </c>
      <c r="C381" t="s">
        <v>1349</v>
      </c>
      <c r="D381" t="s">
        <v>1289</v>
      </c>
      <c r="E381" t="s">
        <v>754</v>
      </c>
      <c r="F381" t="s">
        <v>1366</v>
      </c>
      <c r="G381" s="2">
        <v>5</v>
      </c>
      <c r="H381" s="2" t="str">
        <f t="shared" si="5"/>
        <v>Teenagers</v>
      </c>
      <c r="I381" s="2">
        <v>4</v>
      </c>
      <c r="J381">
        <v>2</v>
      </c>
      <c r="K381" s="3">
        <v>347077</v>
      </c>
      <c r="L381" s="1">
        <v>31.387499999999999</v>
      </c>
      <c r="M381"/>
      <c r="N381" t="s">
        <v>1323</v>
      </c>
    </row>
    <row r="382" spans="1:14" x14ac:dyDescent="0.3">
      <c r="A382">
        <v>1272</v>
      </c>
      <c r="B382" t="s">
        <v>1316</v>
      </c>
      <c r="C382" t="s">
        <v>1349</v>
      </c>
      <c r="D382" t="s">
        <v>1006</v>
      </c>
      <c r="E382" t="s">
        <v>932</v>
      </c>
      <c r="F382" t="s">
        <v>1366</v>
      </c>
      <c r="G382" s="2" t="s">
        <v>1320</v>
      </c>
      <c r="H382" s="2" t="str">
        <f t="shared" si="5"/>
        <v>Elder</v>
      </c>
      <c r="I382" s="2">
        <v>0</v>
      </c>
      <c r="J382">
        <v>0</v>
      </c>
      <c r="K382" s="3">
        <v>366713</v>
      </c>
      <c r="L382" s="1">
        <v>7.75</v>
      </c>
      <c r="M382"/>
      <c r="N382" t="s">
        <v>1322</v>
      </c>
    </row>
    <row r="383" spans="1:14" x14ac:dyDescent="0.3">
      <c r="A383">
        <v>1273</v>
      </c>
      <c r="B383" t="s">
        <v>1316</v>
      </c>
      <c r="C383" t="s">
        <v>1349</v>
      </c>
      <c r="D383" t="s">
        <v>1099</v>
      </c>
      <c r="E383" t="s">
        <v>709</v>
      </c>
      <c r="F383" t="s">
        <v>1366</v>
      </c>
      <c r="G383" s="2">
        <v>26</v>
      </c>
      <c r="H383" s="2" t="str">
        <f t="shared" si="5"/>
        <v>Youth</v>
      </c>
      <c r="I383" s="2">
        <v>0</v>
      </c>
      <c r="J383">
        <v>0</v>
      </c>
      <c r="K383" s="3">
        <v>330910</v>
      </c>
      <c r="L383" s="1">
        <v>7.8792</v>
      </c>
      <c r="M383"/>
      <c r="N383" t="s">
        <v>1322</v>
      </c>
    </row>
    <row r="384" spans="1:14" x14ac:dyDescent="0.3">
      <c r="A384">
        <v>1274</v>
      </c>
      <c r="B384" t="s">
        <v>1317</v>
      </c>
      <c r="C384" t="s">
        <v>1349</v>
      </c>
      <c r="D384" t="s">
        <v>1290</v>
      </c>
      <c r="E384" t="s">
        <v>933</v>
      </c>
      <c r="F384" t="s">
        <v>1367</v>
      </c>
      <c r="G384" s="2" t="s">
        <v>1320</v>
      </c>
      <c r="H384" s="2" t="str">
        <f t="shared" si="5"/>
        <v>Elder</v>
      </c>
      <c r="I384" s="2">
        <v>0</v>
      </c>
      <c r="J384">
        <v>0</v>
      </c>
      <c r="K384" s="3">
        <v>364498</v>
      </c>
      <c r="L384" s="1">
        <v>14.5</v>
      </c>
      <c r="M384"/>
      <c r="N384" t="s">
        <v>1323</v>
      </c>
    </row>
    <row r="385" spans="1:14" x14ac:dyDescent="0.3">
      <c r="A385">
        <v>1275</v>
      </c>
      <c r="B385" t="s">
        <v>1317</v>
      </c>
      <c r="C385" t="s">
        <v>1349</v>
      </c>
      <c r="D385" t="s">
        <v>1291</v>
      </c>
      <c r="E385" t="s">
        <v>934</v>
      </c>
      <c r="F385" t="s">
        <v>1367</v>
      </c>
      <c r="G385" s="2">
        <v>19</v>
      </c>
      <c r="H385" s="2" t="str">
        <f t="shared" si="5"/>
        <v>Teenagers</v>
      </c>
      <c r="I385" s="2">
        <v>1</v>
      </c>
      <c r="J385">
        <v>0</v>
      </c>
      <c r="K385" s="3">
        <v>376566</v>
      </c>
      <c r="L385" s="1">
        <v>16.100000000000001</v>
      </c>
      <c r="M385"/>
      <c r="N385" t="s">
        <v>1323</v>
      </c>
    </row>
    <row r="386" spans="1:14" x14ac:dyDescent="0.3">
      <c r="A386">
        <v>1276</v>
      </c>
      <c r="B386" t="s">
        <v>1316</v>
      </c>
      <c r="C386" t="s">
        <v>1350</v>
      </c>
      <c r="D386" t="s">
        <v>1343</v>
      </c>
      <c r="E386" t="s">
        <v>935</v>
      </c>
      <c r="F386" t="s">
        <v>1366</v>
      </c>
      <c r="G386" s="2" t="s">
        <v>1320</v>
      </c>
      <c r="H386" s="2" t="str">
        <f t="shared" si="5"/>
        <v>Elder</v>
      </c>
      <c r="I386" s="2">
        <v>0</v>
      </c>
      <c r="J386">
        <v>0</v>
      </c>
      <c r="K386" s="3" t="s">
        <v>561</v>
      </c>
      <c r="L386" s="1">
        <v>12.875</v>
      </c>
      <c r="M386"/>
      <c r="N386" t="s">
        <v>1323</v>
      </c>
    </row>
    <row r="387" spans="1:14" x14ac:dyDescent="0.3">
      <c r="A387">
        <v>1277</v>
      </c>
      <c r="B387" t="s">
        <v>1317</v>
      </c>
      <c r="C387" t="s">
        <v>1350</v>
      </c>
      <c r="D387" t="s">
        <v>969</v>
      </c>
      <c r="E387" t="s">
        <v>913</v>
      </c>
      <c r="F387" t="s">
        <v>1367</v>
      </c>
      <c r="G387" s="2">
        <v>24</v>
      </c>
      <c r="H387" s="2" t="str">
        <f t="shared" ref="H387:H419" si="6">IF(G387&lt;=19,"Teenagers",IF(G387&lt;=39,"Youth",IF(G387&lt;=59,"Adult",IF(G387&gt;=60,"Elder"))))</f>
        <v>Youth</v>
      </c>
      <c r="I387" s="2">
        <v>1</v>
      </c>
      <c r="J387">
        <v>2</v>
      </c>
      <c r="K387" s="3">
        <v>220845</v>
      </c>
      <c r="L387" s="1">
        <v>65</v>
      </c>
      <c r="M387"/>
      <c r="N387" t="s">
        <v>1323</v>
      </c>
    </row>
    <row r="388" spans="1:14" x14ac:dyDescent="0.3">
      <c r="A388">
        <v>1278</v>
      </c>
      <c r="B388" t="s">
        <v>1316</v>
      </c>
      <c r="C388" t="s">
        <v>1349</v>
      </c>
      <c r="D388" t="s">
        <v>1292</v>
      </c>
      <c r="E388" t="s">
        <v>936</v>
      </c>
      <c r="F388" t="s">
        <v>1366</v>
      </c>
      <c r="G388" s="2">
        <v>24</v>
      </c>
      <c r="H388" s="2" t="str">
        <f t="shared" si="6"/>
        <v>Youth</v>
      </c>
      <c r="I388" s="2">
        <v>0</v>
      </c>
      <c r="J388">
        <v>0</v>
      </c>
      <c r="K388" s="3">
        <v>349911</v>
      </c>
      <c r="L388" s="1">
        <v>7.7750000000000004</v>
      </c>
      <c r="M388"/>
      <c r="N388" t="s">
        <v>1323</v>
      </c>
    </row>
    <row r="389" spans="1:14" x14ac:dyDescent="0.3">
      <c r="A389">
        <v>1279</v>
      </c>
      <c r="B389" t="s">
        <v>1316</v>
      </c>
      <c r="C389" t="s">
        <v>1350</v>
      </c>
      <c r="D389" t="s">
        <v>1067</v>
      </c>
      <c r="E389" t="s">
        <v>937</v>
      </c>
      <c r="F389" t="s">
        <v>1366</v>
      </c>
      <c r="G389" s="2">
        <v>57</v>
      </c>
      <c r="H389" s="2" t="str">
        <f t="shared" si="6"/>
        <v>Adult</v>
      </c>
      <c r="I389" s="2">
        <v>0</v>
      </c>
      <c r="J389">
        <v>0</v>
      </c>
      <c r="K389" s="3">
        <v>244346</v>
      </c>
      <c r="L389" s="1">
        <v>13</v>
      </c>
      <c r="M389"/>
      <c r="N389" t="s">
        <v>1323</v>
      </c>
    </row>
    <row r="390" spans="1:14" x14ac:dyDescent="0.3">
      <c r="A390">
        <v>1280</v>
      </c>
      <c r="B390" t="s">
        <v>1316</v>
      </c>
      <c r="C390" t="s">
        <v>1349</v>
      </c>
      <c r="D390" t="s">
        <v>1006</v>
      </c>
      <c r="E390" t="s">
        <v>938</v>
      </c>
      <c r="F390" t="s">
        <v>1366</v>
      </c>
      <c r="G390" s="2">
        <v>21</v>
      </c>
      <c r="H390" s="2" t="str">
        <f t="shared" si="6"/>
        <v>Youth</v>
      </c>
      <c r="I390" s="2">
        <v>0</v>
      </c>
      <c r="J390">
        <v>0</v>
      </c>
      <c r="K390" s="3">
        <v>364858</v>
      </c>
      <c r="L390" s="1">
        <v>7.75</v>
      </c>
      <c r="M390"/>
      <c r="N390" t="s">
        <v>1322</v>
      </c>
    </row>
    <row r="391" spans="1:14" x14ac:dyDescent="0.3">
      <c r="A391">
        <v>1281</v>
      </c>
      <c r="B391" t="s">
        <v>1316</v>
      </c>
      <c r="C391" t="s">
        <v>1349</v>
      </c>
      <c r="D391" t="s">
        <v>1293</v>
      </c>
      <c r="E391" t="s">
        <v>939</v>
      </c>
      <c r="F391" t="s">
        <v>1366</v>
      </c>
      <c r="G391" s="2">
        <v>6</v>
      </c>
      <c r="H391" s="2" t="str">
        <f t="shared" si="6"/>
        <v>Teenagers</v>
      </c>
      <c r="I391" s="2">
        <v>3</v>
      </c>
      <c r="J391">
        <v>1</v>
      </c>
      <c r="K391" s="3">
        <v>349909</v>
      </c>
      <c r="L391" s="1">
        <v>21.074999999999999</v>
      </c>
      <c r="M391"/>
      <c r="N391" t="s">
        <v>1323</v>
      </c>
    </row>
    <row r="392" spans="1:14" x14ac:dyDescent="0.3">
      <c r="A392">
        <v>1282</v>
      </c>
      <c r="B392" t="s">
        <v>1316</v>
      </c>
      <c r="C392" t="s">
        <v>1351</v>
      </c>
      <c r="D392" t="s">
        <v>1294</v>
      </c>
      <c r="E392" t="s">
        <v>940</v>
      </c>
      <c r="F392" t="s">
        <v>1366</v>
      </c>
      <c r="G392" s="2">
        <v>23</v>
      </c>
      <c r="H392" s="2" t="str">
        <f t="shared" si="6"/>
        <v>Youth</v>
      </c>
      <c r="I392" s="2">
        <v>0</v>
      </c>
      <c r="J392">
        <v>0</v>
      </c>
      <c r="K392" s="3">
        <v>12749</v>
      </c>
      <c r="L392" s="1">
        <v>93.5</v>
      </c>
      <c r="M392" t="s">
        <v>568</v>
      </c>
      <c r="N392" t="s">
        <v>1323</v>
      </c>
    </row>
    <row r="393" spans="1:14" x14ac:dyDescent="0.3">
      <c r="A393">
        <v>1283</v>
      </c>
      <c r="B393" t="s">
        <v>1317</v>
      </c>
      <c r="C393" t="s">
        <v>1351</v>
      </c>
      <c r="D393" t="s">
        <v>1295</v>
      </c>
      <c r="E393" t="s">
        <v>941</v>
      </c>
      <c r="F393" t="s">
        <v>1367</v>
      </c>
      <c r="G393" s="2">
        <v>51</v>
      </c>
      <c r="H393" s="2" t="str">
        <f t="shared" si="6"/>
        <v>Adult</v>
      </c>
      <c r="I393" s="2">
        <v>0</v>
      </c>
      <c r="J393">
        <v>1</v>
      </c>
      <c r="K393" s="3" t="s">
        <v>570</v>
      </c>
      <c r="L393" s="1">
        <v>39.4</v>
      </c>
      <c r="M393" t="s">
        <v>571</v>
      </c>
      <c r="N393" t="s">
        <v>1323</v>
      </c>
    </row>
    <row r="394" spans="1:14" x14ac:dyDescent="0.3">
      <c r="A394">
        <v>1284</v>
      </c>
      <c r="B394" t="s">
        <v>1316</v>
      </c>
      <c r="C394" t="s">
        <v>1349</v>
      </c>
      <c r="D394" t="s">
        <v>1296</v>
      </c>
      <c r="E394" t="s">
        <v>942</v>
      </c>
      <c r="F394" t="s">
        <v>1366</v>
      </c>
      <c r="G394" s="2">
        <v>13</v>
      </c>
      <c r="H394" s="2" t="str">
        <f t="shared" si="6"/>
        <v>Teenagers</v>
      </c>
      <c r="I394" s="2">
        <v>0</v>
      </c>
      <c r="J394">
        <v>2</v>
      </c>
      <c r="K394" s="3" t="s">
        <v>573</v>
      </c>
      <c r="L394" s="1">
        <v>20.25</v>
      </c>
      <c r="M394"/>
      <c r="N394" t="s">
        <v>1323</v>
      </c>
    </row>
    <row r="395" spans="1:14" x14ac:dyDescent="0.3">
      <c r="A395">
        <v>1285</v>
      </c>
      <c r="B395" t="s">
        <v>1316</v>
      </c>
      <c r="C395" t="s">
        <v>1350</v>
      </c>
      <c r="D395" t="s">
        <v>1056</v>
      </c>
      <c r="E395" t="s">
        <v>943</v>
      </c>
      <c r="F395" t="s">
        <v>1366</v>
      </c>
      <c r="G395" s="2">
        <v>47</v>
      </c>
      <c r="H395" s="2" t="str">
        <f t="shared" si="6"/>
        <v>Adult</v>
      </c>
      <c r="I395" s="2">
        <v>0</v>
      </c>
      <c r="J395">
        <v>0</v>
      </c>
      <c r="K395" s="3" t="s">
        <v>575</v>
      </c>
      <c r="L395" s="1">
        <v>10.5</v>
      </c>
      <c r="M395"/>
      <c r="N395" t="s">
        <v>1323</v>
      </c>
    </row>
    <row r="396" spans="1:14" x14ac:dyDescent="0.3">
      <c r="A396">
        <v>1286</v>
      </c>
      <c r="B396" t="s">
        <v>1316</v>
      </c>
      <c r="C396" t="s">
        <v>1349</v>
      </c>
      <c r="D396" t="s">
        <v>1297</v>
      </c>
      <c r="E396" t="s">
        <v>765</v>
      </c>
      <c r="F396" t="s">
        <v>1366</v>
      </c>
      <c r="G396" s="2">
        <v>29</v>
      </c>
      <c r="H396" s="2" t="str">
        <f t="shared" si="6"/>
        <v>Youth</v>
      </c>
      <c r="I396" s="2">
        <v>3</v>
      </c>
      <c r="J396">
        <v>1</v>
      </c>
      <c r="K396" s="3">
        <v>315153</v>
      </c>
      <c r="L396" s="1">
        <v>22.024999999999999</v>
      </c>
      <c r="M396"/>
      <c r="N396" t="s">
        <v>1323</v>
      </c>
    </row>
    <row r="397" spans="1:14" x14ac:dyDescent="0.3">
      <c r="A397">
        <v>1287</v>
      </c>
      <c r="B397" t="s">
        <v>1317</v>
      </c>
      <c r="C397" t="s">
        <v>1351</v>
      </c>
      <c r="D397" t="s">
        <v>1298</v>
      </c>
      <c r="E397" t="s">
        <v>659</v>
      </c>
      <c r="F397" t="s">
        <v>1367</v>
      </c>
      <c r="G397" s="2">
        <v>18</v>
      </c>
      <c r="H397" s="2" t="str">
        <f t="shared" si="6"/>
        <v>Teenagers</v>
      </c>
      <c r="I397" s="2">
        <v>1</v>
      </c>
      <c r="J397">
        <v>0</v>
      </c>
      <c r="K397" s="3">
        <v>13695</v>
      </c>
      <c r="L397" s="1">
        <v>60</v>
      </c>
      <c r="M397" t="s">
        <v>96</v>
      </c>
      <c r="N397" t="s">
        <v>1323</v>
      </c>
    </row>
    <row r="398" spans="1:14" x14ac:dyDescent="0.3">
      <c r="A398">
        <v>1288</v>
      </c>
      <c r="B398" t="s">
        <v>1316</v>
      </c>
      <c r="C398" t="s">
        <v>1349</v>
      </c>
      <c r="D398" t="s">
        <v>1006</v>
      </c>
      <c r="E398" t="s">
        <v>944</v>
      </c>
      <c r="F398" t="s">
        <v>1366</v>
      </c>
      <c r="G398" s="2">
        <v>24</v>
      </c>
      <c r="H398" s="2" t="str">
        <f t="shared" si="6"/>
        <v>Youth</v>
      </c>
      <c r="I398" s="2">
        <v>0</v>
      </c>
      <c r="J398">
        <v>0</v>
      </c>
      <c r="K398" s="3">
        <v>371109</v>
      </c>
      <c r="L398" s="1">
        <v>7.25</v>
      </c>
      <c r="M398"/>
      <c r="N398" t="s">
        <v>1322</v>
      </c>
    </row>
    <row r="399" spans="1:14" x14ac:dyDescent="0.3">
      <c r="A399">
        <v>1289</v>
      </c>
      <c r="B399" t="s">
        <v>1317</v>
      </c>
      <c r="C399" t="s">
        <v>1351</v>
      </c>
      <c r="D399" t="s">
        <v>1299</v>
      </c>
      <c r="E399" t="s">
        <v>945</v>
      </c>
      <c r="F399" t="s">
        <v>1367</v>
      </c>
      <c r="G399" s="2">
        <v>48</v>
      </c>
      <c r="H399" s="2" t="str">
        <f t="shared" si="6"/>
        <v>Adult</v>
      </c>
      <c r="I399" s="2">
        <v>1</v>
      </c>
      <c r="J399">
        <v>1</v>
      </c>
      <c r="K399" s="3">
        <v>13567</v>
      </c>
      <c r="L399" s="1">
        <v>79.2</v>
      </c>
      <c r="M399" t="s">
        <v>580</v>
      </c>
      <c r="N399" t="s">
        <v>1321</v>
      </c>
    </row>
    <row r="400" spans="1:14" x14ac:dyDescent="0.3">
      <c r="A400">
        <v>1290</v>
      </c>
      <c r="B400" t="s">
        <v>1316</v>
      </c>
      <c r="C400" t="s">
        <v>1349</v>
      </c>
      <c r="D400" t="s">
        <v>1300</v>
      </c>
      <c r="E400" t="s">
        <v>946</v>
      </c>
      <c r="F400" t="s">
        <v>1366</v>
      </c>
      <c r="G400" s="2">
        <v>22</v>
      </c>
      <c r="H400" s="2" t="str">
        <f t="shared" si="6"/>
        <v>Youth</v>
      </c>
      <c r="I400" s="2">
        <v>0</v>
      </c>
      <c r="J400">
        <v>0</v>
      </c>
      <c r="K400" s="3">
        <v>347065</v>
      </c>
      <c r="L400" s="1">
        <v>7.7750000000000004</v>
      </c>
      <c r="M400"/>
      <c r="N400" t="s">
        <v>1323</v>
      </c>
    </row>
    <row r="401" spans="1:14" x14ac:dyDescent="0.3">
      <c r="A401">
        <v>1291</v>
      </c>
      <c r="B401" t="s">
        <v>1316</v>
      </c>
      <c r="C401" t="s">
        <v>1349</v>
      </c>
      <c r="D401" t="s">
        <v>1013</v>
      </c>
      <c r="E401" t="s">
        <v>947</v>
      </c>
      <c r="F401" t="s">
        <v>1366</v>
      </c>
      <c r="G401" s="2">
        <v>31</v>
      </c>
      <c r="H401" s="2" t="str">
        <f t="shared" si="6"/>
        <v>Youth</v>
      </c>
      <c r="I401" s="2">
        <v>0</v>
      </c>
      <c r="J401">
        <v>0</v>
      </c>
      <c r="K401" s="3">
        <v>21332</v>
      </c>
      <c r="L401" s="1">
        <v>7.7332999999999998</v>
      </c>
      <c r="M401"/>
      <c r="N401" t="s">
        <v>1322</v>
      </c>
    </row>
    <row r="402" spans="1:14" x14ac:dyDescent="0.3">
      <c r="A402">
        <v>1292</v>
      </c>
      <c r="B402" t="s">
        <v>1317</v>
      </c>
      <c r="C402" t="s">
        <v>1351</v>
      </c>
      <c r="D402" t="s">
        <v>1301</v>
      </c>
      <c r="E402" t="s">
        <v>948</v>
      </c>
      <c r="F402" t="s">
        <v>1367</v>
      </c>
      <c r="G402" s="2">
        <v>30</v>
      </c>
      <c r="H402" s="2" t="str">
        <f t="shared" si="6"/>
        <v>Youth</v>
      </c>
      <c r="I402" s="2">
        <v>0</v>
      </c>
      <c r="J402">
        <v>0</v>
      </c>
      <c r="K402" s="3">
        <v>36928</v>
      </c>
      <c r="L402" s="1">
        <v>164.86670000000001</v>
      </c>
      <c r="M402" t="s">
        <v>584</v>
      </c>
      <c r="N402" t="s">
        <v>1323</v>
      </c>
    </row>
    <row r="403" spans="1:14" x14ac:dyDescent="0.3">
      <c r="A403">
        <v>1293</v>
      </c>
      <c r="B403" t="s">
        <v>1316</v>
      </c>
      <c r="C403" t="s">
        <v>1350</v>
      </c>
      <c r="D403" t="s">
        <v>1206</v>
      </c>
      <c r="E403" t="s">
        <v>949</v>
      </c>
      <c r="F403" t="s">
        <v>1366</v>
      </c>
      <c r="G403" s="2">
        <v>38</v>
      </c>
      <c r="H403" s="2" t="str">
        <f t="shared" si="6"/>
        <v>Youth</v>
      </c>
      <c r="I403" s="2">
        <v>1</v>
      </c>
      <c r="J403">
        <v>0</v>
      </c>
      <c r="K403" s="3">
        <v>28664</v>
      </c>
      <c r="L403" s="1">
        <v>21</v>
      </c>
      <c r="M403"/>
      <c r="N403" t="s">
        <v>1323</v>
      </c>
    </row>
    <row r="404" spans="1:14" x14ac:dyDescent="0.3">
      <c r="A404">
        <v>1294</v>
      </c>
      <c r="B404" t="s">
        <v>1317</v>
      </c>
      <c r="C404" t="s">
        <v>1351</v>
      </c>
      <c r="D404" t="s">
        <v>1302</v>
      </c>
      <c r="E404" t="s">
        <v>923</v>
      </c>
      <c r="F404" t="s">
        <v>1367</v>
      </c>
      <c r="G404" s="2">
        <v>22</v>
      </c>
      <c r="H404" s="2" t="str">
        <f t="shared" si="6"/>
        <v>Youth</v>
      </c>
      <c r="I404" s="2">
        <v>0</v>
      </c>
      <c r="J404">
        <v>1</v>
      </c>
      <c r="K404" s="3">
        <v>112378</v>
      </c>
      <c r="L404" s="1">
        <v>59.4</v>
      </c>
      <c r="M404"/>
      <c r="N404" t="s">
        <v>1321</v>
      </c>
    </row>
    <row r="405" spans="1:14" x14ac:dyDescent="0.3">
      <c r="A405">
        <v>1295</v>
      </c>
      <c r="B405" t="s">
        <v>1316</v>
      </c>
      <c r="C405" t="s">
        <v>1351</v>
      </c>
      <c r="D405" t="s">
        <v>1303</v>
      </c>
      <c r="E405" t="s">
        <v>950</v>
      </c>
      <c r="F405" t="s">
        <v>1366</v>
      </c>
      <c r="G405" s="2">
        <v>17</v>
      </c>
      <c r="H405" s="2" t="str">
        <f t="shared" si="6"/>
        <v>Teenagers</v>
      </c>
      <c r="I405" s="2">
        <v>0</v>
      </c>
      <c r="J405">
        <v>0</v>
      </c>
      <c r="K405" s="3">
        <v>113059</v>
      </c>
      <c r="L405" s="1">
        <v>47.1</v>
      </c>
      <c r="M405"/>
      <c r="N405" t="s">
        <v>1323</v>
      </c>
    </row>
    <row r="406" spans="1:14" x14ac:dyDescent="0.3">
      <c r="A406">
        <v>1296</v>
      </c>
      <c r="B406" t="s">
        <v>1316</v>
      </c>
      <c r="C406" t="s">
        <v>1351</v>
      </c>
      <c r="D406" t="s">
        <v>1304</v>
      </c>
      <c r="E406" t="s">
        <v>951</v>
      </c>
      <c r="F406" t="s">
        <v>1366</v>
      </c>
      <c r="G406" s="2">
        <v>43</v>
      </c>
      <c r="H406" s="2" t="str">
        <f t="shared" si="6"/>
        <v>Adult</v>
      </c>
      <c r="I406" s="2">
        <v>1</v>
      </c>
      <c r="J406">
        <v>0</v>
      </c>
      <c r="K406" s="3">
        <v>17765</v>
      </c>
      <c r="L406" s="1">
        <v>27.720800000000001</v>
      </c>
      <c r="M406" t="s">
        <v>589</v>
      </c>
      <c r="N406" t="s">
        <v>1321</v>
      </c>
    </row>
    <row r="407" spans="1:14" x14ac:dyDescent="0.3">
      <c r="A407">
        <v>1297</v>
      </c>
      <c r="B407" t="s">
        <v>1316</v>
      </c>
      <c r="C407" t="s">
        <v>1350</v>
      </c>
      <c r="D407" t="s">
        <v>1344</v>
      </c>
      <c r="E407" t="s">
        <v>952</v>
      </c>
      <c r="F407" t="s">
        <v>1366</v>
      </c>
      <c r="G407" s="2">
        <v>20</v>
      </c>
      <c r="H407" s="2" t="str">
        <f t="shared" si="6"/>
        <v>Youth</v>
      </c>
      <c r="I407" s="2">
        <v>0</v>
      </c>
      <c r="J407">
        <v>0</v>
      </c>
      <c r="K407" s="3" t="s">
        <v>591</v>
      </c>
      <c r="L407" s="1">
        <v>13.862500000000001</v>
      </c>
      <c r="M407" t="s">
        <v>592</v>
      </c>
      <c r="N407" t="s">
        <v>1321</v>
      </c>
    </row>
    <row r="408" spans="1:14" x14ac:dyDescent="0.3">
      <c r="A408">
        <v>1298</v>
      </c>
      <c r="B408" t="s">
        <v>1316</v>
      </c>
      <c r="C408" t="s">
        <v>1350</v>
      </c>
      <c r="D408" t="s">
        <v>1305</v>
      </c>
      <c r="E408" t="s">
        <v>856</v>
      </c>
      <c r="F408" t="s">
        <v>1366</v>
      </c>
      <c r="G408" s="2">
        <v>23</v>
      </c>
      <c r="H408" s="2" t="str">
        <f t="shared" si="6"/>
        <v>Youth</v>
      </c>
      <c r="I408" s="2">
        <v>1</v>
      </c>
      <c r="J408">
        <v>0</v>
      </c>
      <c r="K408" s="3">
        <v>28666</v>
      </c>
      <c r="L408" s="1">
        <v>10.5</v>
      </c>
      <c r="M408"/>
      <c r="N408" t="s">
        <v>1323</v>
      </c>
    </row>
    <row r="409" spans="1:14" x14ac:dyDescent="0.3">
      <c r="A409">
        <v>1299</v>
      </c>
      <c r="B409" t="s">
        <v>1316</v>
      </c>
      <c r="C409" t="s">
        <v>1351</v>
      </c>
      <c r="D409" t="s">
        <v>1306</v>
      </c>
      <c r="E409" t="s">
        <v>811</v>
      </c>
      <c r="F409" t="s">
        <v>1366</v>
      </c>
      <c r="G409" s="2">
        <v>50</v>
      </c>
      <c r="H409" s="2" t="str">
        <f t="shared" si="6"/>
        <v>Adult</v>
      </c>
      <c r="I409" s="2">
        <v>1</v>
      </c>
      <c r="J409">
        <v>1</v>
      </c>
      <c r="K409" s="3">
        <v>113503</v>
      </c>
      <c r="L409" s="1">
        <v>211.5</v>
      </c>
      <c r="M409" t="s">
        <v>334</v>
      </c>
      <c r="N409" t="s">
        <v>1321</v>
      </c>
    </row>
    <row r="410" spans="1:14" x14ac:dyDescent="0.3">
      <c r="A410">
        <v>1300</v>
      </c>
      <c r="B410" t="s">
        <v>1317</v>
      </c>
      <c r="C410" t="s">
        <v>1349</v>
      </c>
      <c r="D410" t="s">
        <v>1345</v>
      </c>
      <c r="E410" t="s">
        <v>953</v>
      </c>
      <c r="F410" t="s">
        <v>1367</v>
      </c>
      <c r="G410" s="2" t="s">
        <v>1320</v>
      </c>
      <c r="H410" s="2" t="str">
        <f t="shared" si="6"/>
        <v>Elder</v>
      </c>
      <c r="I410" s="2">
        <v>0</v>
      </c>
      <c r="J410">
        <v>0</v>
      </c>
      <c r="K410" s="3">
        <v>334915</v>
      </c>
      <c r="L410" s="1">
        <v>7.7207999999999997</v>
      </c>
      <c r="M410"/>
      <c r="N410" t="s">
        <v>1322</v>
      </c>
    </row>
    <row r="411" spans="1:14" x14ac:dyDescent="0.3">
      <c r="A411">
        <v>1301</v>
      </c>
      <c r="B411" t="s">
        <v>1317</v>
      </c>
      <c r="C411" t="s">
        <v>1349</v>
      </c>
      <c r="D411" t="s">
        <v>1307</v>
      </c>
      <c r="E411" t="s">
        <v>759</v>
      </c>
      <c r="F411" t="s">
        <v>1367</v>
      </c>
      <c r="G411" s="2">
        <v>3</v>
      </c>
      <c r="H411" s="2" t="str">
        <f t="shared" si="6"/>
        <v>Teenagers</v>
      </c>
      <c r="I411" s="2">
        <v>1</v>
      </c>
      <c r="J411">
        <v>1</v>
      </c>
      <c r="K411" s="3" t="s">
        <v>247</v>
      </c>
      <c r="L411" s="1">
        <v>13.775</v>
      </c>
      <c r="M411"/>
      <c r="N411" t="s">
        <v>1323</v>
      </c>
    </row>
    <row r="412" spans="1:14" x14ac:dyDescent="0.3">
      <c r="A412">
        <v>1302</v>
      </c>
      <c r="B412" t="s">
        <v>1317</v>
      </c>
      <c r="C412" t="s">
        <v>1349</v>
      </c>
      <c r="D412" t="s">
        <v>1308</v>
      </c>
      <c r="E412" t="s">
        <v>954</v>
      </c>
      <c r="F412" t="s">
        <v>1367</v>
      </c>
      <c r="G412" s="2" t="s">
        <v>1320</v>
      </c>
      <c r="H412" s="2" t="str">
        <f t="shared" si="6"/>
        <v>Elder</v>
      </c>
      <c r="I412" s="2">
        <v>0</v>
      </c>
      <c r="J412">
        <v>0</v>
      </c>
      <c r="K412" s="3">
        <v>365237</v>
      </c>
      <c r="L412" s="1">
        <v>7.75</v>
      </c>
      <c r="M412"/>
      <c r="N412" t="s">
        <v>1322</v>
      </c>
    </row>
    <row r="413" spans="1:14" x14ac:dyDescent="0.3">
      <c r="A413">
        <v>1303</v>
      </c>
      <c r="B413" t="s">
        <v>1317</v>
      </c>
      <c r="C413" t="s">
        <v>1351</v>
      </c>
      <c r="D413" t="s">
        <v>1309</v>
      </c>
      <c r="E413" t="s">
        <v>955</v>
      </c>
      <c r="F413" t="s">
        <v>1367</v>
      </c>
      <c r="G413" s="2">
        <v>37</v>
      </c>
      <c r="H413" s="2" t="str">
        <f t="shared" si="6"/>
        <v>Youth</v>
      </c>
      <c r="I413" s="2">
        <v>1</v>
      </c>
      <c r="J413">
        <v>0</v>
      </c>
      <c r="K413" s="3">
        <v>19928</v>
      </c>
      <c r="L413" s="1">
        <v>90</v>
      </c>
      <c r="M413" t="s">
        <v>71</v>
      </c>
      <c r="N413" t="s">
        <v>1322</v>
      </c>
    </row>
    <row r="414" spans="1:14" x14ac:dyDescent="0.3">
      <c r="A414">
        <v>1304</v>
      </c>
      <c r="B414" t="s">
        <v>1317</v>
      </c>
      <c r="C414" t="s">
        <v>1349</v>
      </c>
      <c r="D414" t="s">
        <v>1310</v>
      </c>
      <c r="E414" t="s">
        <v>956</v>
      </c>
      <c r="F414" t="s">
        <v>1367</v>
      </c>
      <c r="G414" s="2">
        <v>28</v>
      </c>
      <c r="H414" s="2" t="str">
        <f t="shared" si="6"/>
        <v>Youth</v>
      </c>
      <c r="I414" s="2">
        <v>0</v>
      </c>
      <c r="J414">
        <v>0</v>
      </c>
      <c r="K414" s="3">
        <v>347086</v>
      </c>
      <c r="L414" s="1">
        <v>7.7750000000000004</v>
      </c>
      <c r="M414"/>
      <c r="N414" t="s">
        <v>1323</v>
      </c>
    </row>
    <row r="415" spans="1:14" x14ac:dyDescent="0.3">
      <c r="A415">
        <v>1305</v>
      </c>
      <c r="B415" t="s">
        <v>1316</v>
      </c>
      <c r="C415" t="s">
        <v>1349</v>
      </c>
      <c r="D415" t="s">
        <v>1311</v>
      </c>
      <c r="E415" t="s">
        <v>957</v>
      </c>
      <c r="F415" t="s">
        <v>1366</v>
      </c>
      <c r="G415" s="2" t="s">
        <v>1320</v>
      </c>
      <c r="H415" s="2" t="str">
        <f t="shared" si="6"/>
        <v>Elder</v>
      </c>
      <c r="I415" s="2">
        <v>0</v>
      </c>
      <c r="J415">
        <v>0</v>
      </c>
      <c r="K415" s="3" t="s">
        <v>601</v>
      </c>
      <c r="L415" s="1">
        <v>8.0500000000000007</v>
      </c>
      <c r="M415"/>
      <c r="N415" t="s">
        <v>1323</v>
      </c>
    </row>
    <row r="416" spans="1:14" x14ac:dyDescent="0.3">
      <c r="A416">
        <v>1306</v>
      </c>
      <c r="B416" t="s">
        <v>1317</v>
      </c>
      <c r="C416" t="s">
        <v>1351</v>
      </c>
      <c r="D416" t="s">
        <v>1312</v>
      </c>
      <c r="E416" t="s">
        <v>958</v>
      </c>
      <c r="F416" t="s">
        <v>1367</v>
      </c>
      <c r="G416" s="2">
        <v>39</v>
      </c>
      <c r="H416" s="2" t="str">
        <f t="shared" si="6"/>
        <v>Youth</v>
      </c>
      <c r="I416" s="2">
        <v>0</v>
      </c>
      <c r="J416">
        <v>0</v>
      </c>
      <c r="K416" s="3" t="s">
        <v>603</v>
      </c>
      <c r="L416" s="1">
        <v>108.9</v>
      </c>
      <c r="M416" t="s">
        <v>604</v>
      </c>
      <c r="N416" t="s">
        <v>1321</v>
      </c>
    </row>
    <row r="417" spans="1:14" x14ac:dyDescent="0.3">
      <c r="A417">
        <v>1307</v>
      </c>
      <c r="B417" t="s">
        <v>1316</v>
      </c>
      <c r="C417" t="s">
        <v>1349</v>
      </c>
      <c r="D417" t="s">
        <v>1313</v>
      </c>
      <c r="E417" t="s">
        <v>959</v>
      </c>
      <c r="F417" t="s">
        <v>1366</v>
      </c>
      <c r="G417" s="2">
        <v>38.5</v>
      </c>
      <c r="H417" s="2" t="str">
        <f t="shared" si="6"/>
        <v>Youth</v>
      </c>
      <c r="I417" s="2">
        <v>0</v>
      </c>
      <c r="J417">
        <v>0</v>
      </c>
      <c r="K417" s="3" t="s">
        <v>606</v>
      </c>
      <c r="L417" s="1">
        <v>7.25</v>
      </c>
      <c r="M417"/>
      <c r="N417" t="s">
        <v>1323</v>
      </c>
    </row>
    <row r="418" spans="1:14" x14ac:dyDescent="0.3">
      <c r="A418">
        <v>1308</v>
      </c>
      <c r="B418" t="s">
        <v>1316</v>
      </c>
      <c r="C418" t="s">
        <v>1349</v>
      </c>
      <c r="D418" t="s">
        <v>1314</v>
      </c>
      <c r="E418" t="s">
        <v>856</v>
      </c>
      <c r="F418" t="s">
        <v>1366</v>
      </c>
      <c r="G418" s="2" t="s">
        <v>1320</v>
      </c>
      <c r="H418" s="2" t="str">
        <f t="shared" si="6"/>
        <v>Elder</v>
      </c>
      <c r="I418" s="2">
        <v>0</v>
      </c>
      <c r="J418">
        <v>0</v>
      </c>
      <c r="K418" s="3">
        <v>359309</v>
      </c>
      <c r="L418" s="1">
        <v>8.0500000000000007</v>
      </c>
      <c r="M418"/>
      <c r="N418" t="s">
        <v>1323</v>
      </c>
    </row>
    <row r="419" spans="1:14" x14ac:dyDescent="0.3">
      <c r="A419">
        <v>1309</v>
      </c>
      <c r="B419" t="s">
        <v>1316</v>
      </c>
      <c r="C419" t="s">
        <v>1349</v>
      </c>
      <c r="D419" t="s">
        <v>1315</v>
      </c>
      <c r="E419" t="s">
        <v>960</v>
      </c>
      <c r="F419" t="s">
        <v>1366</v>
      </c>
      <c r="G419" s="2" t="s">
        <v>1320</v>
      </c>
      <c r="H419" s="2" t="str">
        <f t="shared" si="6"/>
        <v>Elder</v>
      </c>
      <c r="I419" s="2">
        <v>1</v>
      </c>
      <c r="J419">
        <v>1</v>
      </c>
      <c r="K419" s="3">
        <v>2668</v>
      </c>
      <c r="L419" s="1">
        <v>22.3583</v>
      </c>
      <c r="M419"/>
      <c r="N419" t="s">
        <v>1321</v>
      </c>
    </row>
  </sheetData>
  <conditionalFormatting sqref="A1:A1048576">
    <cfRule type="duplicateValues" dxfId="1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6"/>
  <sheetViews>
    <sheetView zoomScaleNormal="100" workbookViewId="0">
      <selection activeCell="B2" sqref="B2:B419"/>
    </sheetView>
  </sheetViews>
  <sheetFormatPr defaultRowHeight="14.4" x14ac:dyDescent="0.3"/>
  <cols>
    <col min="2" max="2" width="15.44140625" bestFit="1" customWidth="1"/>
    <col min="3" max="3" width="23.44140625" customWidth="1"/>
  </cols>
  <sheetData>
    <row r="2" spans="2:2" x14ac:dyDescent="0.3">
      <c r="B2" t="str">
        <f>$B$5&amp; " "&amp;CHAR(13)&amp;CHAR(13)&amp;GETPIVOTDATA("PassengerID",$B$5)</f>
        <v>Total Passengers _x000D__x000D_418</v>
      </c>
    </row>
    <row r="3" spans="2:2" x14ac:dyDescent="0.3">
      <c r="B3">
        <f>GETPIVOTDATA("PassengerID",$B$5)</f>
        <v>418</v>
      </c>
    </row>
    <row r="5" spans="2:2" x14ac:dyDescent="0.3">
      <c r="B5" t="s">
        <v>1369</v>
      </c>
    </row>
    <row r="6" spans="2:2" x14ac:dyDescent="0.3">
      <c r="B6">
        <v>418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7"/>
  <sheetViews>
    <sheetView workbookViewId="0">
      <selection activeCell="B2" sqref="B2:B419"/>
    </sheetView>
  </sheetViews>
  <sheetFormatPr defaultRowHeight="14.4" x14ac:dyDescent="0.3"/>
  <cols>
    <col min="2" max="2" width="12.77734375" bestFit="1" customWidth="1"/>
    <col min="3" max="3" width="20.5546875" bestFit="1" customWidth="1"/>
    <col min="5" max="5" width="8.21875" bestFit="1" customWidth="1"/>
    <col min="6" max="6" width="10.77734375" bestFit="1" customWidth="1"/>
  </cols>
  <sheetData>
    <row r="3" spans="2:3" x14ac:dyDescent="0.3">
      <c r="B3" s="4" t="s">
        <v>1356</v>
      </c>
      <c r="C3" t="s">
        <v>1355</v>
      </c>
    </row>
    <row r="4" spans="2:3" x14ac:dyDescent="0.3">
      <c r="B4" s="3" t="s">
        <v>1351</v>
      </c>
      <c r="C4">
        <v>107</v>
      </c>
    </row>
    <row r="5" spans="2:3" x14ac:dyDescent="0.3">
      <c r="B5" s="3" t="s">
        <v>1350</v>
      </c>
      <c r="C5">
        <v>93</v>
      </c>
    </row>
    <row r="6" spans="2:3" x14ac:dyDescent="0.3">
      <c r="B6" s="3" t="s">
        <v>1349</v>
      </c>
      <c r="C6">
        <v>218</v>
      </c>
    </row>
    <row r="7" spans="2:3" x14ac:dyDescent="0.3">
      <c r="B7" s="3" t="s">
        <v>1357</v>
      </c>
      <c r="C7">
        <v>418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D6"/>
  <sheetViews>
    <sheetView topLeftCell="B1" workbookViewId="0">
      <selection activeCell="B2" sqref="B2:B419"/>
    </sheetView>
  </sheetViews>
  <sheetFormatPr defaultRowHeight="14.4" x14ac:dyDescent="0.3"/>
  <cols>
    <col min="3" max="3" width="12.77734375" bestFit="1" customWidth="1"/>
    <col min="4" max="4" width="19.5546875" bestFit="1" customWidth="1"/>
    <col min="6" max="6" width="8.21875" bestFit="1" customWidth="1"/>
    <col min="7" max="7" width="10.77734375" bestFit="1" customWidth="1"/>
  </cols>
  <sheetData>
    <row r="3" spans="3:4" x14ac:dyDescent="0.3">
      <c r="C3" s="4" t="s">
        <v>1356</v>
      </c>
      <c r="D3" t="s">
        <v>1354</v>
      </c>
    </row>
    <row r="4" spans="3:4" x14ac:dyDescent="0.3">
      <c r="C4" s="3" t="s">
        <v>1367</v>
      </c>
      <c r="D4">
        <v>152</v>
      </c>
    </row>
    <row r="5" spans="3:4" x14ac:dyDescent="0.3">
      <c r="C5" s="3" t="s">
        <v>1366</v>
      </c>
      <c r="D5">
        <v>266</v>
      </c>
    </row>
    <row r="6" spans="3:4" x14ac:dyDescent="0.3">
      <c r="C6" s="3" t="s">
        <v>1357</v>
      </c>
      <c r="D6">
        <v>418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D8"/>
  <sheetViews>
    <sheetView topLeftCell="B1" workbookViewId="0">
      <selection activeCell="B2" sqref="B2:B419"/>
    </sheetView>
  </sheetViews>
  <sheetFormatPr defaultRowHeight="14.4" x14ac:dyDescent="0.3"/>
  <cols>
    <col min="3" max="3" width="12.77734375" bestFit="1" customWidth="1"/>
    <col min="4" max="4" width="19.5546875" bestFit="1" customWidth="1"/>
    <col min="6" max="6" width="8.21875" bestFit="1" customWidth="1"/>
    <col min="7" max="7" width="10.77734375" bestFit="1" customWidth="1"/>
  </cols>
  <sheetData>
    <row r="3" spans="3:4" x14ac:dyDescent="0.3">
      <c r="C3" s="4" t="s">
        <v>1356</v>
      </c>
      <c r="D3" t="s">
        <v>1354</v>
      </c>
    </row>
    <row r="4" spans="3:4" x14ac:dyDescent="0.3">
      <c r="C4" s="3" t="s">
        <v>1346</v>
      </c>
      <c r="D4">
        <v>61</v>
      </c>
    </row>
    <row r="5" spans="3:4" x14ac:dyDescent="0.3">
      <c r="C5" s="3" t="s">
        <v>1348</v>
      </c>
      <c r="D5">
        <v>68</v>
      </c>
    </row>
    <row r="6" spans="3:4" x14ac:dyDescent="0.3">
      <c r="C6" s="3" t="s">
        <v>1358</v>
      </c>
      <c r="D6">
        <v>100</v>
      </c>
    </row>
    <row r="7" spans="3:4" x14ac:dyDescent="0.3">
      <c r="C7" s="3" t="s">
        <v>1347</v>
      </c>
      <c r="D7">
        <v>189</v>
      </c>
    </row>
    <row r="8" spans="3:4" x14ac:dyDescent="0.3">
      <c r="C8" s="3" t="s">
        <v>1357</v>
      </c>
      <c r="D8">
        <v>418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FCE2-9350-4678-82DD-2C31D55DEE0A}">
  <dimension ref="C2:D5"/>
  <sheetViews>
    <sheetView topLeftCell="A2" workbookViewId="0">
      <selection activeCell="B2" sqref="B2:B419"/>
    </sheetView>
  </sheetViews>
  <sheetFormatPr defaultColWidth="8.44140625" defaultRowHeight="14.4" x14ac:dyDescent="0.3"/>
  <cols>
    <col min="3" max="4" width="22.109375" bestFit="1" customWidth="1"/>
  </cols>
  <sheetData>
    <row r="2" spans="3:4" x14ac:dyDescent="0.3">
      <c r="C2" s="4" t="s">
        <v>1368</v>
      </c>
      <c r="D2" t="s">
        <v>1360</v>
      </c>
    </row>
    <row r="4" spans="3:4" x14ac:dyDescent="0.3">
      <c r="C4" t="s">
        <v>1370</v>
      </c>
      <c r="D4" t="str">
        <f>$C$4</f>
        <v>Passengers with Sibsper</v>
      </c>
    </row>
    <row r="5" spans="3:4" x14ac:dyDescent="0.3">
      <c r="C5">
        <v>135</v>
      </c>
      <c r="D5">
        <f>GETPIVOTDATA("Sibsper",$C$4)</f>
        <v>135</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D81-3FD0-4508-9FCA-741B3B7A55FA}">
  <dimension ref="C2:D5"/>
  <sheetViews>
    <sheetView topLeftCell="B1" workbookViewId="0">
      <selection activeCell="B2" sqref="B2:B419"/>
    </sheetView>
  </sheetViews>
  <sheetFormatPr defaultRowHeight="14.4" x14ac:dyDescent="0.3"/>
  <cols>
    <col min="3" max="4" width="20.21875" bestFit="1" customWidth="1"/>
    <col min="6" max="6" width="8.21875" bestFit="1" customWidth="1"/>
    <col min="7" max="7" width="10.77734375" bestFit="1" customWidth="1"/>
  </cols>
  <sheetData>
    <row r="2" spans="3:4" x14ac:dyDescent="0.3">
      <c r="C2" s="4" t="s">
        <v>7</v>
      </c>
      <c r="D2" t="s">
        <v>1360</v>
      </c>
    </row>
    <row r="4" spans="3:4" x14ac:dyDescent="0.3">
      <c r="C4" t="s">
        <v>1371</v>
      </c>
      <c r="D4" t="str">
        <f>$C$4</f>
        <v>Passengers with Parch</v>
      </c>
    </row>
    <row r="5" spans="3:4" x14ac:dyDescent="0.3">
      <c r="C5">
        <v>94</v>
      </c>
      <c r="D5">
        <f>GETPIVOTDATA("Parch",$C$4)</f>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Dashboard</vt:lpstr>
      <vt:lpstr>Raw data</vt:lpstr>
      <vt:lpstr>Titanic</vt:lpstr>
      <vt:lpstr>Q1 - Total Passengers</vt:lpstr>
      <vt:lpstr>Q2 - Pass. by class</vt:lpstr>
      <vt:lpstr>Q3 - Pass. by Gender</vt:lpstr>
      <vt:lpstr>Q4 &amp; 5 - Pass. by Age Group</vt:lpstr>
      <vt:lpstr>Q6 - Pass. with Sib Onboard</vt:lpstr>
      <vt:lpstr>Q7 - Pass with Child Onboard</vt:lpstr>
      <vt:lpstr>Q8 - Sum, Ag, Min and Max</vt:lpstr>
      <vt:lpstr>Q9 - Pass. per location</vt:lpstr>
      <vt:lpstr>Q10 - Gender per Class</vt:lpstr>
      <vt:lpstr>Q.1 - Survival and Death</vt:lpstr>
      <vt:lpstr>Q2. Survival by Gender</vt:lpstr>
      <vt:lpstr>Q3. Survival by Class</vt:lpstr>
      <vt:lpstr>Q4. Survival by Age Group</vt:lpstr>
      <vt:lpstr>Q5. Survival by Location</vt:lpstr>
      <vt:lpstr>Q6. Ratio of Gender Survival</vt:lpstr>
      <vt:lpstr>Q7. Ratio of Survival by Age Gr</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Akanni</dc:creator>
  <cp:lastModifiedBy>Admin</cp:lastModifiedBy>
  <cp:lastPrinted>2023-04-23T19:33:31Z</cp:lastPrinted>
  <dcterms:created xsi:type="dcterms:W3CDTF">2023-04-11T02:16:14Z</dcterms:created>
  <dcterms:modified xsi:type="dcterms:W3CDTF">2023-05-21T00:58:09Z</dcterms:modified>
</cp:coreProperties>
</file>