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ens Desktop\Documents\"/>
    </mc:Choice>
  </mc:AlternateContent>
  <xr:revisionPtr revIDLastSave="0" documentId="8_{CAF87EFD-B982-4BC7-B919-6F0CFD8AD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solver_adj" localSheetId="0" hidden="1">Sheet2!$F$89:$F$94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Sheet2!$D$100</definedName>
    <definedName name="solver_lhs2" localSheetId="0" hidden="1">Sheet2!$E$100</definedName>
    <definedName name="solver_lhs3" localSheetId="0" hidden="1">Sheet2!$F$89:$F$94</definedName>
    <definedName name="solver_lhs4" localSheetId="0" hidden="1">Sheet2!$F$89:$F$94</definedName>
    <definedName name="solver_lhs5" localSheetId="0" hidden="1">Sheet2!$F$89:$F$94</definedName>
    <definedName name="solver_lhs6" localSheetId="0" hidden="1">Sheet2!$F$91:$F$94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Sheet2!$E$100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4</definedName>
    <definedName name="solver_rel5" localSheetId="0" hidden="1">3</definedName>
    <definedName name="solver_rel6" localSheetId="0" hidden="1">2</definedName>
    <definedName name="solver_rhs1" localSheetId="0" hidden="1">Sheet2!$C$100</definedName>
    <definedName name="solver_rhs2" localSheetId="0" hidden="1">Sheet2!$D$100</definedName>
    <definedName name="solver_rhs3" localSheetId="0" hidden="1">1</definedName>
    <definedName name="solver_rhs4" localSheetId="0" hidden="1">"integer"</definedName>
    <definedName name="solver_rhs5" localSheetId="0" hidden="1">0</definedName>
    <definedName name="solver_rhs6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2" l="1"/>
  <c r="E100" i="2"/>
  <c r="C111" i="2"/>
  <c r="D96" i="2"/>
  <c r="D104" i="2"/>
  <c r="E104" i="2" s="1"/>
  <c r="D105" i="2"/>
  <c r="E105" i="2" s="1"/>
  <c r="D106" i="2"/>
  <c r="E106" i="2" s="1"/>
  <c r="D107" i="2"/>
  <c r="E107" i="2" s="1"/>
  <c r="D111" i="2" l="1"/>
  <c r="D112" i="2" s="1"/>
  <c r="C112" i="2"/>
  <c r="E112" i="2" l="1"/>
  <c r="F112" i="2" s="1"/>
  <c r="E111" i="2"/>
  <c r="F111" i="2" s="1"/>
  <c r="F114" i="2" l="1"/>
  <c r="E114" i="2"/>
</calcChain>
</file>

<file path=xl/sharedStrings.xml><?xml version="1.0" encoding="utf-8"?>
<sst xmlns="http://schemas.openxmlformats.org/spreadsheetml/2006/main" count="161" uniqueCount="69">
  <si>
    <t>Benefit</t>
  </si>
  <si>
    <t>Cost</t>
  </si>
  <si>
    <t>Total Benefit</t>
  </si>
  <si>
    <t>Used Budget</t>
  </si>
  <si>
    <t>Original</t>
  </si>
  <si>
    <t>Ingredients</t>
  </si>
  <si>
    <t>Recipe amount (g)</t>
  </si>
  <si>
    <t>Bulk Cost (USD)</t>
  </si>
  <si>
    <t>Bulk Size (g)</t>
  </si>
  <si>
    <t>Cost per g (USD)</t>
  </si>
  <si>
    <t>Cost for recipe (USD)</t>
  </si>
  <si>
    <t>Cost per Serving</t>
  </si>
  <si>
    <t>Jamaica</t>
  </si>
  <si>
    <t>Cinnamon</t>
  </si>
  <si>
    <t>Allspice</t>
  </si>
  <si>
    <t>Cloves</t>
  </si>
  <si>
    <t>Sugar</t>
  </si>
  <si>
    <t>TOTAL COST/SERVING</t>
  </si>
  <si>
    <t>Other COGS</t>
  </si>
  <si>
    <t>Item</t>
  </si>
  <si>
    <t>How many used per recipe? (Note # of servings in Cell C5)</t>
  </si>
  <si>
    <t>Bulk Size (Total # of Items Bought in Bulk)</t>
  </si>
  <si>
    <t>Cost per Item (USD)</t>
  </si>
  <si>
    <t>Bottle</t>
  </si>
  <si>
    <t>Label</t>
  </si>
  <si>
    <t>Caps</t>
  </si>
  <si>
    <t>Tamper proof tape</t>
  </si>
  <si>
    <t>LABOR</t>
  </si>
  <si>
    <t>Other COGS/Serving</t>
  </si>
  <si>
    <t>Ingredients+Other COGS</t>
  </si>
  <si>
    <t>Recommended Retail Price (3x Total Cost)</t>
  </si>
  <si>
    <t>Jalapeño</t>
  </si>
  <si>
    <t>Jamaica (flower)</t>
  </si>
  <si>
    <t>Water</t>
  </si>
  <si>
    <t>Jalapenos</t>
  </si>
  <si>
    <t>Tamper proof</t>
  </si>
  <si>
    <t>Agrio</t>
  </si>
  <si>
    <t>tamper proof tape</t>
  </si>
  <si>
    <t>Nopal</t>
  </si>
  <si>
    <t>Nopales</t>
  </si>
  <si>
    <t>Limes</t>
  </si>
  <si>
    <t>Reoccurring costs per month</t>
  </si>
  <si>
    <t>Notes</t>
  </si>
  <si>
    <t>Should We continue</t>
  </si>
  <si>
    <t>Website Cost</t>
  </si>
  <si>
    <t>20% sales are attributed to the website with an increase of 5% year over year</t>
  </si>
  <si>
    <t>Farmers Market Fee</t>
  </si>
  <si>
    <t>80% of sales currently come from Farmers Market</t>
  </si>
  <si>
    <t>Phone</t>
  </si>
  <si>
    <t>Mandatory Costs</t>
  </si>
  <si>
    <t>Car insurance</t>
  </si>
  <si>
    <t>Kitchen rent</t>
  </si>
  <si>
    <t>Labor</t>
  </si>
  <si>
    <t>Total Reiccuring Monthly Costs</t>
  </si>
  <si>
    <t>Total Costs</t>
  </si>
  <si>
    <t>Monthly Budget</t>
  </si>
  <si>
    <t>Current Production Costs and Revenue</t>
  </si>
  <si>
    <t>Product</t>
  </si>
  <si>
    <t>Montly Production</t>
  </si>
  <si>
    <t>Costs</t>
  </si>
  <si>
    <t>Revenue</t>
  </si>
  <si>
    <t>Total Production</t>
  </si>
  <si>
    <t>Total costs</t>
  </si>
  <si>
    <t>Total Revenue</t>
  </si>
  <si>
    <t>Yearly Revenue</t>
  </si>
  <si>
    <t>Current</t>
  </si>
  <si>
    <t>With Increase</t>
  </si>
  <si>
    <t>Increase Fator</t>
  </si>
  <si>
    <t>Dieffernce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</si>
</sst>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7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0" fillId="2" borderId="0" xfId="0" applyFill="1"/>
    <xf numFmtId="0" fontId="3" fillId="4" borderId="10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7" fillId="4" borderId="10" xfId="0" applyFont="1" applyFill="1" applyBorder="1" applyAlignment="1">
      <alignment vertical="center" wrapText="1"/>
    </xf>
    <xf numFmtId="8" fontId="4" fillId="4" borderId="0" xfId="0" applyNumberFormat="1" applyFont="1" applyFill="1" applyAlignment="1">
      <alignment horizontal="right" vertical="center" wrapText="1"/>
    </xf>
    <xf numFmtId="0" fontId="0" fillId="4" borderId="0" xfId="0" applyFill="1" applyAlignment="1">
      <alignment wrapText="1"/>
    </xf>
    <xf numFmtId="0" fontId="0" fillId="4" borderId="11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4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wrapText="1"/>
    </xf>
    <xf numFmtId="0" fontId="4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8" fontId="4" fillId="5" borderId="15" xfId="0" applyNumberFormat="1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8" fontId="4" fillId="5" borderId="12" xfId="0" applyNumberFormat="1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8" fontId="4" fillId="5" borderId="20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8" fontId="4" fillId="8" borderId="15" xfId="0" applyNumberFormat="1" applyFont="1" applyFill="1" applyBorder="1" applyAlignment="1">
      <alignment horizontal="center" vertical="center" wrapText="1"/>
    </xf>
    <xf numFmtId="8" fontId="4" fillId="8" borderId="16" xfId="0" applyNumberFormat="1" applyFont="1" applyFill="1" applyBorder="1" applyAlignment="1">
      <alignment horizontal="center" vertical="center" wrapText="1"/>
    </xf>
    <xf numFmtId="8" fontId="4" fillId="8" borderId="12" xfId="0" applyNumberFormat="1" applyFont="1" applyFill="1" applyBorder="1" applyAlignment="1">
      <alignment horizontal="center" vertical="center" wrapText="1"/>
    </xf>
    <xf numFmtId="8" fontId="4" fillId="8" borderId="18" xfId="0" applyNumberFormat="1" applyFont="1" applyFill="1" applyBorder="1" applyAlignment="1">
      <alignment horizontal="center" vertical="center" wrapText="1"/>
    </xf>
    <xf numFmtId="8" fontId="4" fillId="8" borderId="20" xfId="0" applyNumberFormat="1" applyFont="1" applyFill="1" applyBorder="1" applyAlignment="1">
      <alignment horizontal="center" vertical="center" wrapText="1"/>
    </xf>
    <xf numFmtId="8" fontId="4" fillId="8" borderId="21" xfId="0" applyNumberFormat="1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8" fontId="4" fillId="8" borderId="13" xfId="0" applyNumberFormat="1" applyFont="1" applyFill="1" applyBorder="1" applyAlignment="1">
      <alignment horizontal="center" vertical="center" wrapText="1"/>
    </xf>
    <xf numFmtId="8" fontId="4" fillId="8" borderId="26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right" vertical="center" wrapText="1"/>
    </xf>
    <xf numFmtId="8" fontId="4" fillId="4" borderId="16" xfId="0" applyNumberFormat="1" applyFont="1" applyFill="1" applyBorder="1" applyAlignment="1">
      <alignment vertical="center" wrapText="1"/>
    </xf>
    <xf numFmtId="0" fontId="4" fillId="4" borderId="17" xfId="0" applyFont="1" applyFill="1" applyBorder="1" applyAlignment="1">
      <alignment horizontal="right" vertical="center" wrapText="1"/>
    </xf>
    <xf numFmtId="8" fontId="4" fillId="4" borderId="18" xfId="0" applyNumberFormat="1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right" vertical="center" wrapText="1"/>
    </xf>
    <xf numFmtId="8" fontId="4" fillId="4" borderId="21" xfId="0" applyNumberFormat="1" applyFont="1" applyFill="1" applyBorder="1" applyAlignment="1">
      <alignment vertical="center" wrapText="1"/>
    </xf>
    <xf numFmtId="8" fontId="4" fillId="4" borderId="16" xfId="0" applyNumberFormat="1" applyFont="1" applyFill="1" applyBorder="1" applyAlignment="1">
      <alignment horizontal="right" vertical="center" wrapText="1"/>
    </xf>
    <xf numFmtId="8" fontId="4" fillId="4" borderId="18" xfId="0" applyNumberFormat="1" applyFont="1" applyFill="1" applyBorder="1" applyAlignment="1">
      <alignment horizontal="right" vertical="center" wrapText="1"/>
    </xf>
    <xf numFmtId="8" fontId="4" fillId="4" borderId="2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left" vertical="center" wrapText="1"/>
    </xf>
    <xf numFmtId="44" fontId="0" fillId="4" borderId="24" xfId="0" applyNumberFormat="1" applyFill="1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0" fillId="5" borderId="22" xfId="0" applyFill="1" applyBorder="1" applyAlignment="1">
      <alignment wrapText="1"/>
    </xf>
    <xf numFmtId="0" fontId="0" fillId="4" borderId="30" xfId="0" applyFill="1" applyBorder="1" applyAlignment="1">
      <alignment wrapText="1"/>
    </xf>
    <xf numFmtId="0" fontId="0" fillId="4" borderId="27" xfId="0" applyFill="1" applyBorder="1" applyAlignment="1">
      <alignment wrapText="1"/>
    </xf>
    <xf numFmtId="44" fontId="0" fillId="9" borderId="16" xfId="0" applyNumberFormat="1" applyFill="1" applyBorder="1" applyAlignment="1">
      <alignment wrapText="1"/>
    </xf>
    <xf numFmtId="44" fontId="0" fillId="9" borderId="21" xfId="0" applyNumberFormat="1" applyFill="1" applyBorder="1" applyAlignment="1">
      <alignment wrapText="1"/>
    </xf>
    <xf numFmtId="44" fontId="0" fillId="8" borderId="15" xfId="0" applyNumberFormat="1" applyFill="1" applyBorder="1" applyAlignment="1">
      <alignment wrapText="1"/>
    </xf>
    <xf numFmtId="44" fontId="0" fillId="8" borderId="20" xfId="0" applyNumberFormat="1" applyFill="1" applyBorder="1" applyAlignment="1">
      <alignment wrapText="1"/>
    </xf>
    <xf numFmtId="9" fontId="0" fillId="4" borderId="31" xfId="2" applyFont="1" applyFill="1" applyBorder="1" applyAlignment="1">
      <alignment wrapText="1"/>
    </xf>
    <xf numFmtId="0" fontId="0" fillId="4" borderId="22" xfId="0" applyFill="1" applyBorder="1" applyAlignment="1">
      <alignment wrapText="1"/>
    </xf>
    <xf numFmtId="44" fontId="1" fillId="3" borderId="9" xfId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4" fontId="0" fillId="2" borderId="0" xfId="0" applyNumberFormat="1" applyFill="1"/>
    <xf numFmtId="0" fontId="1" fillId="11" borderId="32" xfId="0" applyFont="1" applyFill="1" applyBorder="1" applyAlignment="1">
      <alignment horizontal="left" vertical="center" wrapText="1"/>
    </xf>
    <xf numFmtId="0" fontId="1" fillId="11" borderId="33" xfId="0" applyFont="1" applyFill="1" applyBorder="1" applyAlignment="1">
      <alignment horizontal="left" wrapText="1"/>
    </xf>
    <xf numFmtId="44" fontId="1" fillId="11" borderId="35" xfId="1" applyFont="1" applyFill="1" applyBorder="1" applyAlignment="1">
      <alignment horizontal="left" vertical="center" wrapText="1"/>
    </xf>
    <xf numFmtId="0" fontId="1" fillId="11" borderId="16" xfId="0" applyFont="1" applyFill="1" applyBorder="1" applyAlignment="1">
      <alignment horizontal="left" wrapText="1"/>
    </xf>
    <xf numFmtId="0" fontId="1" fillId="4" borderId="32" xfId="0" applyFont="1" applyFill="1" applyBorder="1" applyAlignment="1">
      <alignment horizontal="left" vertical="center" wrapText="1"/>
    </xf>
    <xf numFmtId="0" fontId="1" fillId="4" borderId="33" xfId="0" applyFont="1" applyFill="1" applyBorder="1" applyAlignment="1">
      <alignment horizontal="left" wrapText="1"/>
    </xf>
    <xf numFmtId="44" fontId="1" fillId="8" borderId="35" xfId="1" applyFont="1" applyFill="1" applyBorder="1" applyAlignment="1">
      <alignment horizontal="left" vertical="center" wrapText="1"/>
    </xf>
    <xf numFmtId="0" fontId="1" fillId="4" borderId="34" xfId="0" applyFont="1" applyFill="1" applyBorder="1" applyAlignment="1">
      <alignment horizontal="left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wrapText="1"/>
    </xf>
    <xf numFmtId="44" fontId="1" fillId="8" borderId="36" xfId="1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vertical="center" wrapText="1"/>
    </xf>
    <xf numFmtId="44" fontId="1" fillId="8" borderId="37" xfId="1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44" fontId="1" fillId="4" borderId="7" xfId="1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wrapText="1"/>
    </xf>
    <xf numFmtId="0" fontId="1" fillId="4" borderId="28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wrapText="1"/>
    </xf>
    <xf numFmtId="44" fontId="1" fillId="8" borderId="15" xfId="1" applyFont="1" applyFill="1" applyBorder="1" applyAlignment="1">
      <alignment horizontal="left" vertical="center" wrapText="1"/>
    </xf>
    <xf numFmtId="44" fontId="1" fillId="4" borderId="15" xfId="1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wrapText="1"/>
    </xf>
    <xf numFmtId="44" fontId="1" fillId="4" borderId="12" xfId="1" applyFont="1" applyFill="1" applyBorder="1" applyAlignment="1">
      <alignment horizontal="left" vertical="center" wrapText="1"/>
    </xf>
    <xf numFmtId="44" fontId="1" fillId="4" borderId="20" xfId="1" applyFont="1" applyFill="1" applyBorder="1" applyAlignment="1">
      <alignment horizontal="left" vertical="center" wrapText="1"/>
    </xf>
    <xf numFmtId="44" fontId="1" fillId="4" borderId="20" xfId="1" applyFont="1" applyFill="1" applyBorder="1" applyAlignment="1">
      <alignment horizontal="left" wrapText="1"/>
    </xf>
    <xf numFmtId="0" fontId="1" fillId="3" borderId="28" xfId="0" applyFont="1" applyFill="1" applyBorder="1" applyAlignment="1">
      <alignment horizontal="center" wrapText="1"/>
    </xf>
    <xf numFmtId="44" fontId="1" fillId="3" borderId="23" xfId="1" applyFont="1" applyFill="1" applyBorder="1" applyAlignment="1">
      <alignment horizontal="center" wrapText="1"/>
    </xf>
    <xf numFmtId="44" fontId="1" fillId="3" borderId="9" xfId="1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44" fontId="1" fillId="8" borderId="15" xfId="1" applyFont="1" applyFill="1" applyBorder="1" applyAlignment="1">
      <alignment horizontal="center" vertical="center" wrapText="1"/>
    </xf>
    <xf numFmtId="44" fontId="1" fillId="9" borderId="16" xfId="1" applyFont="1" applyFill="1" applyBorder="1" applyAlignment="1">
      <alignment horizontal="center" vertical="center" wrapText="1"/>
    </xf>
    <xf numFmtId="44" fontId="1" fillId="8" borderId="12" xfId="1" applyFont="1" applyFill="1" applyBorder="1" applyAlignment="1">
      <alignment horizontal="center" vertical="center" wrapText="1"/>
    </xf>
    <xf numFmtId="44" fontId="1" fillId="9" borderId="18" xfId="1" applyFont="1" applyFill="1" applyBorder="1" applyAlignment="1">
      <alignment horizontal="center" vertical="center" wrapText="1"/>
    </xf>
    <xf numFmtId="44" fontId="1" fillId="8" borderId="20" xfId="1" applyFont="1" applyFill="1" applyBorder="1" applyAlignment="1">
      <alignment horizontal="center" vertical="center" wrapText="1"/>
    </xf>
    <xf numFmtId="44" fontId="1" fillId="9" borderId="21" xfId="1" applyFont="1" applyFill="1" applyBorder="1" applyAlignment="1">
      <alignment horizontal="center" vertical="center" wrapText="1"/>
    </xf>
    <xf numFmtId="44" fontId="1" fillId="4" borderId="0" xfId="1" applyFont="1" applyFill="1" applyBorder="1" applyAlignment="1">
      <alignment horizontal="center" vertical="center" wrapText="1"/>
    </xf>
    <xf numFmtId="44" fontId="1" fillId="4" borderId="11" xfId="1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left" vertical="center" wrapText="1"/>
    </xf>
    <xf numFmtId="44" fontId="1" fillId="3" borderId="29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7E1"/>
      <color rgb="FFFFC1B3"/>
      <color rgb="FFE2DCF6"/>
      <color rgb="FFCDF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4A5D-5803-4FF4-973F-3CDDD30F9A84}">
  <dimension ref="A1:ES383"/>
  <sheetViews>
    <sheetView tabSelected="1" topLeftCell="A84" zoomScale="70" zoomScaleNormal="70" workbookViewId="0">
      <selection activeCell="H89" sqref="H89"/>
    </sheetView>
  </sheetViews>
  <sheetFormatPr defaultColWidth="8.88671875" defaultRowHeight="14.4" x14ac:dyDescent="0.3"/>
  <cols>
    <col min="1" max="1" width="1.44140625" style="1" customWidth="1"/>
    <col min="2" max="2" width="20.44140625" style="1" bestFit="1" customWidth="1"/>
    <col min="3" max="3" width="19.44140625" style="1" customWidth="1"/>
    <col min="4" max="4" width="17" style="1" customWidth="1"/>
    <col min="5" max="5" width="19" style="1" customWidth="1"/>
    <col min="6" max="6" width="15.33203125" style="1" bestFit="1" customWidth="1"/>
    <col min="7" max="7" width="21.109375" style="1" customWidth="1"/>
    <col min="8" max="8" width="15.44140625" style="1" bestFit="1" customWidth="1"/>
    <col min="10" max="21" width="9.109375" style="5"/>
    <col min="22" max="22" width="9.109375" style="5" customWidth="1"/>
    <col min="23" max="31" width="9.109375" style="5"/>
    <col min="32" max="149" width="8.88671875" style="5"/>
  </cols>
  <sheetData>
    <row r="1" spans="1:9" ht="15" thickBot="1" x14ac:dyDescent="0.35">
      <c r="A1" s="2"/>
      <c r="B1" s="2"/>
      <c r="C1" s="2"/>
      <c r="D1" s="2"/>
      <c r="E1" s="2"/>
      <c r="F1" s="2"/>
      <c r="G1" s="2"/>
      <c r="H1" s="2"/>
      <c r="I1" s="5"/>
    </row>
    <row r="2" spans="1:9" ht="39.9" customHeight="1" thickBot="1" x14ac:dyDescent="0.35">
      <c r="A2" s="2"/>
      <c r="B2" s="127" t="s">
        <v>4</v>
      </c>
      <c r="C2" s="128"/>
      <c r="D2" s="128"/>
      <c r="E2" s="128"/>
      <c r="F2" s="128"/>
      <c r="G2" s="128"/>
      <c r="H2" s="129"/>
      <c r="I2" s="5"/>
    </row>
    <row r="3" spans="1:9" ht="15" thickBot="1" x14ac:dyDescent="0.35">
      <c r="A3" s="2"/>
      <c r="B3" s="29" t="s">
        <v>5</v>
      </c>
      <c r="C3" s="30" t="s">
        <v>6</v>
      </c>
      <c r="D3" s="30" t="s">
        <v>7</v>
      </c>
      <c r="E3" s="30" t="s">
        <v>8</v>
      </c>
      <c r="F3" s="30" t="s">
        <v>9</v>
      </c>
      <c r="G3" s="30" t="s">
        <v>10</v>
      </c>
      <c r="H3" s="30" t="s">
        <v>11</v>
      </c>
      <c r="I3" s="5"/>
    </row>
    <row r="4" spans="1:9" ht="15.6" x14ac:dyDescent="0.3">
      <c r="A4" s="2"/>
      <c r="B4" s="17" t="s">
        <v>12</v>
      </c>
      <c r="C4" s="18"/>
      <c r="D4" s="19">
        <v>5</v>
      </c>
      <c r="E4" s="20">
        <v>453.59</v>
      </c>
      <c r="F4" s="35">
        <v>1.0999999999999999E-2</v>
      </c>
      <c r="G4" s="35">
        <v>2.0299999999999998</v>
      </c>
      <c r="H4" s="36">
        <v>0.25</v>
      </c>
      <c r="I4" s="5"/>
    </row>
    <row r="5" spans="1:9" x14ac:dyDescent="0.3">
      <c r="A5" s="2"/>
      <c r="B5" s="21" t="s">
        <v>13</v>
      </c>
      <c r="C5" s="22"/>
      <c r="D5" s="23">
        <v>13</v>
      </c>
      <c r="E5" s="24">
        <v>453.59</v>
      </c>
      <c r="F5" s="37">
        <v>2.87E-2</v>
      </c>
      <c r="G5" s="37">
        <v>0.66</v>
      </c>
      <c r="H5" s="38">
        <v>0.08</v>
      </c>
      <c r="I5" s="5"/>
    </row>
    <row r="6" spans="1:9" x14ac:dyDescent="0.3">
      <c r="A6" s="2"/>
      <c r="B6" s="21" t="s">
        <v>14</v>
      </c>
      <c r="C6" s="22"/>
      <c r="D6" s="23">
        <v>26.3</v>
      </c>
      <c r="E6" s="24">
        <v>453.59</v>
      </c>
      <c r="F6" s="37">
        <v>5.8000000000000003E-2</v>
      </c>
      <c r="G6" s="37">
        <v>0.17</v>
      </c>
      <c r="H6" s="38">
        <v>0.02</v>
      </c>
      <c r="I6" s="5"/>
    </row>
    <row r="7" spans="1:9" x14ac:dyDescent="0.3">
      <c r="A7" s="2"/>
      <c r="B7" s="21" t="s">
        <v>15</v>
      </c>
      <c r="C7" s="22"/>
      <c r="D7" s="23">
        <v>54.39</v>
      </c>
      <c r="E7" s="24">
        <v>453.59</v>
      </c>
      <c r="F7" s="37">
        <v>0.11990000000000001</v>
      </c>
      <c r="G7" s="37">
        <v>0.36</v>
      </c>
      <c r="H7" s="38">
        <v>0.04</v>
      </c>
      <c r="I7" s="5"/>
    </row>
    <row r="8" spans="1:9" ht="15" thickBot="1" x14ac:dyDescent="0.35">
      <c r="A8" s="2"/>
      <c r="B8" s="25" t="s">
        <v>16</v>
      </c>
      <c r="C8" s="26"/>
      <c r="D8" s="27">
        <v>9.99</v>
      </c>
      <c r="E8" s="28">
        <v>4535.92</v>
      </c>
      <c r="F8" s="39">
        <v>2.2000000000000001E-3</v>
      </c>
      <c r="G8" s="39">
        <v>2.25</v>
      </c>
      <c r="H8" s="40">
        <v>0.28000000000000003</v>
      </c>
      <c r="I8" s="5"/>
    </row>
    <row r="9" spans="1:9" x14ac:dyDescent="0.3">
      <c r="A9" s="2"/>
      <c r="B9" s="10" t="s">
        <v>17</v>
      </c>
      <c r="C9" s="11">
        <v>0.55000000000000004</v>
      </c>
      <c r="D9" s="12"/>
      <c r="E9" s="12"/>
      <c r="F9" s="12"/>
      <c r="G9" s="12"/>
      <c r="H9" s="13"/>
      <c r="I9" s="5"/>
    </row>
    <row r="10" spans="1:9" x14ac:dyDescent="0.3">
      <c r="A10" s="2"/>
      <c r="B10" s="14"/>
      <c r="C10" s="12"/>
      <c r="D10" s="12"/>
      <c r="E10" s="12"/>
      <c r="F10" s="12"/>
      <c r="G10" s="12"/>
      <c r="H10" s="13"/>
      <c r="I10" s="5"/>
    </row>
    <row r="11" spans="1:9" ht="16.2" thickBot="1" x14ac:dyDescent="0.35">
      <c r="A11" s="2"/>
      <c r="B11" s="15" t="s">
        <v>18</v>
      </c>
      <c r="C11" s="7"/>
      <c r="D11" s="7"/>
      <c r="E11" s="7"/>
      <c r="F11" s="7"/>
      <c r="G11" s="7"/>
      <c r="H11" s="16"/>
      <c r="I11" s="5"/>
    </row>
    <row r="12" spans="1:9" ht="43.8" thickBot="1" x14ac:dyDescent="0.35">
      <c r="A12" s="2"/>
      <c r="B12" s="29" t="s">
        <v>19</v>
      </c>
      <c r="C12" s="30" t="s">
        <v>20</v>
      </c>
      <c r="D12" s="30" t="s">
        <v>7</v>
      </c>
      <c r="E12" s="30" t="s">
        <v>21</v>
      </c>
      <c r="F12" s="30" t="s">
        <v>22</v>
      </c>
      <c r="G12" s="30" t="s">
        <v>10</v>
      </c>
      <c r="H12" s="30" t="s">
        <v>11</v>
      </c>
      <c r="I12" s="5"/>
    </row>
    <row r="13" spans="1:9" ht="15.6" x14ac:dyDescent="0.3">
      <c r="A13" s="2"/>
      <c r="B13" s="17" t="s">
        <v>23</v>
      </c>
      <c r="C13" s="18">
        <v>8</v>
      </c>
      <c r="D13" s="19">
        <v>2.4</v>
      </c>
      <c r="E13" s="20">
        <v>6</v>
      </c>
      <c r="F13" s="35">
        <v>0.4</v>
      </c>
      <c r="G13" s="35">
        <v>3.2</v>
      </c>
      <c r="H13" s="36">
        <v>0.4</v>
      </c>
      <c r="I13" s="5"/>
    </row>
    <row r="14" spans="1:9" x14ac:dyDescent="0.3">
      <c r="A14" s="2"/>
      <c r="B14" s="21" t="s">
        <v>24</v>
      </c>
      <c r="C14" s="22">
        <v>8</v>
      </c>
      <c r="D14" s="23">
        <v>917</v>
      </c>
      <c r="E14" s="24">
        <v>2500</v>
      </c>
      <c r="F14" s="37">
        <v>0.36680000000000001</v>
      </c>
      <c r="G14" s="37">
        <v>2.93</v>
      </c>
      <c r="H14" s="38">
        <v>0.37</v>
      </c>
      <c r="I14" s="5"/>
    </row>
    <row r="15" spans="1:9" x14ac:dyDescent="0.3">
      <c r="A15" s="2"/>
      <c r="B15" s="21" t="s">
        <v>25</v>
      </c>
      <c r="C15" s="22">
        <v>8</v>
      </c>
      <c r="D15" s="23">
        <v>73.5</v>
      </c>
      <c r="E15" s="24">
        <v>1050</v>
      </c>
      <c r="F15" s="37">
        <v>7.0000000000000007E-2</v>
      </c>
      <c r="G15" s="37">
        <v>0.56000000000000005</v>
      </c>
      <c r="H15" s="38">
        <v>7.0000000000000007E-2</v>
      </c>
      <c r="I15" s="5"/>
    </row>
    <row r="16" spans="1:9" x14ac:dyDescent="0.3">
      <c r="A16" s="2"/>
      <c r="B16" s="21" t="s">
        <v>26</v>
      </c>
      <c r="C16" s="22">
        <v>8</v>
      </c>
      <c r="D16" s="23">
        <v>18.989999999999998</v>
      </c>
      <c r="E16" s="24">
        <v>500</v>
      </c>
      <c r="F16" s="37">
        <v>3.7999999999999999E-2</v>
      </c>
      <c r="G16" s="37">
        <v>0.3</v>
      </c>
      <c r="H16" s="38">
        <v>0.04</v>
      </c>
      <c r="I16" s="5"/>
    </row>
    <row r="17" spans="1:10" ht="15" thickBot="1" x14ac:dyDescent="0.35">
      <c r="A17" s="2"/>
      <c r="B17" s="25" t="s">
        <v>27</v>
      </c>
      <c r="C17" s="26"/>
      <c r="D17" s="27"/>
      <c r="E17" s="28"/>
      <c r="F17" s="41"/>
      <c r="G17" s="48"/>
      <c r="H17" s="49"/>
      <c r="I17" s="5"/>
    </row>
    <row r="18" spans="1:10" ht="15.6" x14ac:dyDescent="0.3">
      <c r="A18" s="2"/>
      <c r="B18" s="6"/>
      <c r="C18" s="7"/>
      <c r="D18" s="7"/>
      <c r="E18" s="7"/>
      <c r="F18" s="7"/>
      <c r="G18" s="52" t="s">
        <v>28</v>
      </c>
      <c r="H18" s="58">
        <v>0.87</v>
      </c>
      <c r="I18" s="5"/>
    </row>
    <row r="19" spans="1:10" ht="15.6" x14ac:dyDescent="0.3">
      <c r="A19" s="2"/>
      <c r="B19" s="6"/>
      <c r="C19" s="7"/>
      <c r="D19" s="7"/>
      <c r="E19" s="7"/>
      <c r="F19" s="7"/>
      <c r="G19" s="54" t="s">
        <v>29</v>
      </c>
      <c r="H19" s="59">
        <v>1.56</v>
      </c>
      <c r="I19" s="5"/>
    </row>
    <row r="20" spans="1:10" ht="29.4" thickBot="1" x14ac:dyDescent="0.35">
      <c r="A20" s="2"/>
      <c r="B20" s="8"/>
      <c r="C20" s="9"/>
      <c r="D20" s="9"/>
      <c r="E20" s="9"/>
      <c r="F20" s="9"/>
      <c r="G20" s="56" t="s">
        <v>30</v>
      </c>
      <c r="H20" s="60">
        <v>4.68</v>
      </c>
      <c r="I20" s="5"/>
    </row>
    <row r="21" spans="1:10" ht="35.1" customHeight="1" thickBot="1" x14ac:dyDescent="0.35">
      <c r="A21" s="2"/>
      <c r="B21" s="2"/>
      <c r="C21" s="2"/>
      <c r="D21" s="2"/>
      <c r="E21" s="2"/>
      <c r="F21" s="2"/>
      <c r="G21" s="2"/>
      <c r="H21" s="2"/>
      <c r="I21" s="5"/>
    </row>
    <row r="22" spans="1:10" ht="39.9" customHeight="1" thickBot="1" x14ac:dyDescent="0.35">
      <c r="A22" s="2"/>
      <c r="B22" s="127" t="s">
        <v>31</v>
      </c>
      <c r="C22" s="128"/>
      <c r="D22" s="128"/>
      <c r="E22" s="128"/>
      <c r="F22" s="128"/>
      <c r="G22" s="128"/>
      <c r="H22" s="129"/>
      <c r="I22" s="5"/>
    </row>
    <row r="23" spans="1:10" ht="15" thickBot="1" x14ac:dyDescent="0.35">
      <c r="A23" s="2"/>
      <c r="B23" s="31" t="s">
        <v>5</v>
      </c>
      <c r="C23" s="61" t="s">
        <v>6</v>
      </c>
      <c r="D23" s="32" t="s">
        <v>7</v>
      </c>
      <c r="E23" s="32" t="s">
        <v>8</v>
      </c>
      <c r="F23" s="32" t="s">
        <v>9</v>
      </c>
      <c r="G23" s="32" t="s">
        <v>10</v>
      </c>
      <c r="H23" s="32" t="s">
        <v>11</v>
      </c>
      <c r="I23" s="5"/>
    </row>
    <row r="24" spans="1:10" x14ac:dyDescent="0.3">
      <c r="A24" s="2"/>
      <c r="B24" s="17" t="s">
        <v>32</v>
      </c>
      <c r="C24" s="20"/>
      <c r="D24" s="19">
        <v>5</v>
      </c>
      <c r="E24" s="20">
        <v>453.59</v>
      </c>
      <c r="F24" s="35">
        <v>1.0999999999999999E-2</v>
      </c>
      <c r="G24" s="35">
        <v>2.0299999999999998</v>
      </c>
      <c r="H24" s="36">
        <v>0.25</v>
      </c>
      <c r="I24" s="5"/>
    </row>
    <row r="25" spans="1:10" x14ac:dyDescent="0.3">
      <c r="A25" s="2"/>
      <c r="B25" s="21" t="s">
        <v>13</v>
      </c>
      <c r="C25" s="24"/>
      <c r="D25" s="23">
        <v>13.95</v>
      </c>
      <c r="E25" s="24">
        <v>453.59</v>
      </c>
      <c r="F25" s="37">
        <v>3.0800000000000001E-2</v>
      </c>
      <c r="G25" s="37">
        <v>0.71</v>
      </c>
      <c r="H25" s="38">
        <v>0.09</v>
      </c>
      <c r="I25" s="5"/>
    </row>
    <row r="26" spans="1:10" x14ac:dyDescent="0.3">
      <c r="A26" s="2"/>
      <c r="B26" s="21" t="s">
        <v>14</v>
      </c>
      <c r="C26" s="24"/>
      <c r="D26" s="23">
        <v>26.3</v>
      </c>
      <c r="E26" s="24">
        <v>453.59</v>
      </c>
      <c r="F26" s="37">
        <v>5.8000000000000003E-2</v>
      </c>
      <c r="G26" s="37">
        <v>0.17</v>
      </c>
      <c r="H26" s="38">
        <v>0.02</v>
      </c>
      <c r="I26" s="5"/>
    </row>
    <row r="27" spans="1:10" x14ac:dyDescent="0.3">
      <c r="A27" s="2"/>
      <c r="B27" s="21" t="s">
        <v>15</v>
      </c>
      <c r="C27" s="24"/>
      <c r="D27" s="23">
        <v>54.39</v>
      </c>
      <c r="E27" s="24">
        <v>453.59</v>
      </c>
      <c r="F27" s="37">
        <v>0.11990000000000001</v>
      </c>
      <c r="G27" s="37">
        <v>0.36</v>
      </c>
      <c r="H27" s="38">
        <v>0.04</v>
      </c>
      <c r="I27" s="5"/>
    </row>
    <row r="28" spans="1:10" x14ac:dyDescent="0.3">
      <c r="A28" s="2"/>
      <c r="B28" s="21" t="s">
        <v>16</v>
      </c>
      <c r="C28" s="24"/>
      <c r="D28" s="23">
        <v>9.99</v>
      </c>
      <c r="E28" s="24">
        <v>4535.59</v>
      </c>
      <c r="F28" s="37">
        <v>2.2000000000000001E-3</v>
      </c>
      <c r="G28" s="37">
        <v>2.25</v>
      </c>
      <c r="H28" s="38">
        <v>0.28000000000000003</v>
      </c>
      <c r="I28" s="5"/>
    </row>
    <row r="29" spans="1:10" x14ac:dyDescent="0.3">
      <c r="A29" s="2"/>
      <c r="B29" s="21" t="s">
        <v>33</v>
      </c>
      <c r="C29" s="24"/>
      <c r="D29" s="23">
        <v>0</v>
      </c>
      <c r="E29" s="24">
        <v>1</v>
      </c>
      <c r="F29" s="37">
        <v>0</v>
      </c>
      <c r="G29" s="37">
        <v>0</v>
      </c>
      <c r="H29" s="38">
        <v>0</v>
      </c>
      <c r="I29" s="5"/>
    </row>
    <row r="30" spans="1:10" ht="16.2" thickBot="1" x14ac:dyDescent="0.35">
      <c r="A30" s="2"/>
      <c r="B30" s="25" t="s">
        <v>34</v>
      </c>
      <c r="C30" s="28"/>
      <c r="D30" s="28"/>
      <c r="E30" s="28"/>
      <c r="F30" s="41"/>
      <c r="G30" s="41"/>
      <c r="H30" s="42"/>
      <c r="I30" s="3"/>
    </row>
    <row r="31" spans="1:10" ht="15.6" x14ac:dyDescent="0.3">
      <c r="A31" s="2"/>
      <c r="B31" s="10" t="s">
        <v>17</v>
      </c>
      <c r="C31" s="11">
        <v>0.69</v>
      </c>
      <c r="D31" s="43"/>
      <c r="E31" s="43"/>
      <c r="F31" s="43"/>
      <c r="G31" s="43"/>
      <c r="H31" s="44"/>
      <c r="I31" s="3"/>
      <c r="J31" s="3"/>
    </row>
    <row r="32" spans="1:10" ht="15.6" x14ac:dyDescent="0.3">
      <c r="A32" s="2"/>
      <c r="B32" s="45"/>
      <c r="C32" s="43"/>
      <c r="D32" s="43"/>
      <c r="E32" s="43"/>
      <c r="F32" s="43"/>
      <c r="G32" s="43"/>
      <c r="H32" s="44"/>
      <c r="I32" s="5"/>
      <c r="J32" s="3"/>
    </row>
    <row r="33" spans="1:9" ht="16.2" thickBot="1" x14ac:dyDescent="0.35">
      <c r="A33" s="2"/>
      <c r="B33" s="15" t="s">
        <v>18</v>
      </c>
      <c r="C33" s="7"/>
      <c r="D33" s="7"/>
      <c r="E33" s="7"/>
      <c r="F33" s="7"/>
      <c r="G33" s="7"/>
      <c r="H33" s="16"/>
      <c r="I33" s="5"/>
    </row>
    <row r="34" spans="1:9" ht="43.8" thickBot="1" x14ac:dyDescent="0.35">
      <c r="A34" s="2"/>
      <c r="B34" s="33" t="s">
        <v>19</v>
      </c>
      <c r="C34" s="32" t="s">
        <v>20</v>
      </c>
      <c r="D34" s="32" t="s">
        <v>7</v>
      </c>
      <c r="E34" s="32" t="s">
        <v>21</v>
      </c>
      <c r="F34" s="32" t="s">
        <v>22</v>
      </c>
      <c r="G34" s="32" t="s">
        <v>10</v>
      </c>
      <c r="H34" s="32" t="s">
        <v>11</v>
      </c>
      <c r="I34" s="5"/>
    </row>
    <row r="35" spans="1:9" x14ac:dyDescent="0.3">
      <c r="A35" s="2"/>
      <c r="B35" s="17" t="s">
        <v>23</v>
      </c>
      <c r="C35" s="20">
        <v>8</v>
      </c>
      <c r="D35" s="19">
        <v>2.4</v>
      </c>
      <c r="E35" s="20">
        <v>6</v>
      </c>
      <c r="F35" s="35">
        <v>0.4</v>
      </c>
      <c r="G35" s="35">
        <v>3.2</v>
      </c>
      <c r="H35" s="36">
        <v>0.4</v>
      </c>
      <c r="I35" s="5"/>
    </row>
    <row r="36" spans="1:9" x14ac:dyDescent="0.3">
      <c r="A36" s="2"/>
      <c r="B36" s="21" t="s">
        <v>24</v>
      </c>
      <c r="C36" s="24">
        <v>8</v>
      </c>
      <c r="D36" s="23">
        <v>917</v>
      </c>
      <c r="E36" s="24">
        <v>2500</v>
      </c>
      <c r="F36" s="37">
        <v>0.36680000000000001</v>
      </c>
      <c r="G36" s="37">
        <v>2.93</v>
      </c>
      <c r="H36" s="38">
        <v>0.37</v>
      </c>
      <c r="I36" s="5"/>
    </row>
    <row r="37" spans="1:9" x14ac:dyDescent="0.3">
      <c r="A37" s="2"/>
      <c r="B37" s="21" t="s">
        <v>25</v>
      </c>
      <c r="C37" s="24">
        <v>8</v>
      </c>
      <c r="D37" s="23">
        <v>73.5</v>
      </c>
      <c r="E37" s="24">
        <v>1050</v>
      </c>
      <c r="F37" s="37">
        <v>7.0000000000000007E-2</v>
      </c>
      <c r="G37" s="37">
        <v>0.56000000000000005</v>
      </c>
      <c r="H37" s="38">
        <v>7.0000000000000007E-2</v>
      </c>
      <c r="I37" s="5"/>
    </row>
    <row r="38" spans="1:9" ht="15" thickBot="1" x14ac:dyDescent="0.35">
      <c r="A38" s="2"/>
      <c r="B38" s="25" t="s">
        <v>35</v>
      </c>
      <c r="C38" s="28">
        <v>8</v>
      </c>
      <c r="D38" s="27">
        <v>18.989999999999998</v>
      </c>
      <c r="E38" s="28">
        <v>500</v>
      </c>
      <c r="F38" s="39">
        <v>3.7999999999999999E-2</v>
      </c>
      <c r="G38" s="50">
        <v>0.3</v>
      </c>
      <c r="H38" s="51">
        <v>0.04</v>
      </c>
      <c r="I38" s="5"/>
    </row>
    <row r="39" spans="1:9" ht="15.6" x14ac:dyDescent="0.3">
      <c r="A39" s="2"/>
      <c r="B39" s="6"/>
      <c r="C39" s="7"/>
      <c r="D39" s="7"/>
      <c r="E39" s="7"/>
      <c r="F39" s="7"/>
      <c r="G39" s="52" t="s">
        <v>28</v>
      </c>
      <c r="H39" s="58">
        <v>0.87</v>
      </c>
      <c r="I39" s="5"/>
    </row>
    <row r="40" spans="1:9" ht="15.6" x14ac:dyDescent="0.3">
      <c r="A40" s="2"/>
      <c r="B40" s="6"/>
      <c r="C40" s="7"/>
      <c r="D40" s="7"/>
      <c r="E40" s="7"/>
      <c r="F40" s="7"/>
      <c r="G40" s="54" t="s">
        <v>29</v>
      </c>
      <c r="H40" s="59">
        <v>1.57</v>
      </c>
      <c r="I40" s="5"/>
    </row>
    <row r="41" spans="1:9" ht="29.4" thickBot="1" x14ac:dyDescent="0.35">
      <c r="A41" s="2"/>
      <c r="B41" s="8"/>
      <c r="C41" s="9"/>
      <c r="D41" s="9"/>
      <c r="E41" s="9"/>
      <c r="F41" s="9"/>
      <c r="G41" s="56" t="s">
        <v>30</v>
      </c>
      <c r="H41" s="60">
        <v>4.7</v>
      </c>
      <c r="I41" s="5"/>
    </row>
    <row r="42" spans="1:9" ht="35.1" customHeight="1" thickBot="1" x14ac:dyDescent="0.35">
      <c r="A42" s="2"/>
      <c r="B42" s="4"/>
      <c r="C42" s="4"/>
      <c r="D42" s="4"/>
      <c r="E42" s="4"/>
      <c r="F42" s="4"/>
      <c r="G42" s="4"/>
      <c r="H42" s="4"/>
      <c r="I42" s="5"/>
    </row>
    <row r="43" spans="1:9" ht="39.9" customHeight="1" thickBot="1" x14ac:dyDescent="0.35">
      <c r="A43" s="2"/>
      <c r="B43" s="127" t="s">
        <v>36</v>
      </c>
      <c r="C43" s="128"/>
      <c r="D43" s="128"/>
      <c r="E43" s="128"/>
      <c r="F43" s="128"/>
      <c r="G43" s="128"/>
      <c r="H43" s="129"/>
      <c r="I43" s="5"/>
    </row>
    <row r="44" spans="1:9" ht="15" thickBot="1" x14ac:dyDescent="0.35">
      <c r="A44" s="2"/>
      <c r="B44" s="61" t="s">
        <v>5</v>
      </c>
      <c r="C44" s="32" t="s">
        <v>6</v>
      </c>
      <c r="D44" s="32" t="s">
        <v>7</v>
      </c>
      <c r="E44" s="32" t="s">
        <v>8</v>
      </c>
      <c r="F44" s="32" t="s">
        <v>9</v>
      </c>
      <c r="G44" s="32" t="s">
        <v>10</v>
      </c>
      <c r="H44" s="33" t="s">
        <v>11</v>
      </c>
      <c r="I44" s="5"/>
    </row>
    <row r="45" spans="1:9" x14ac:dyDescent="0.3">
      <c r="A45" s="2"/>
      <c r="B45" s="17" t="s">
        <v>12</v>
      </c>
      <c r="C45" s="20"/>
      <c r="D45" s="19">
        <v>3</v>
      </c>
      <c r="E45" s="20">
        <v>453.59</v>
      </c>
      <c r="F45" s="35">
        <v>6.6E-3</v>
      </c>
      <c r="G45" s="35">
        <v>1.22</v>
      </c>
      <c r="H45" s="36">
        <v>0.15</v>
      </c>
      <c r="I45" s="5"/>
    </row>
    <row r="46" spans="1:9" x14ac:dyDescent="0.3">
      <c r="A46" s="2"/>
      <c r="B46" s="21" t="s">
        <v>13</v>
      </c>
      <c r="C46" s="24"/>
      <c r="D46" s="23">
        <v>13</v>
      </c>
      <c r="E46" s="24">
        <v>453.59</v>
      </c>
      <c r="F46" s="37">
        <v>2.87E-2</v>
      </c>
      <c r="G46" s="37">
        <v>0.66</v>
      </c>
      <c r="H46" s="38">
        <v>0.08</v>
      </c>
      <c r="I46" s="5"/>
    </row>
    <row r="47" spans="1:9" x14ac:dyDescent="0.3">
      <c r="A47" s="2"/>
      <c r="B47" s="21" t="s">
        <v>14</v>
      </c>
      <c r="C47" s="24"/>
      <c r="D47" s="23">
        <v>26.3</v>
      </c>
      <c r="E47" s="24">
        <v>453.59</v>
      </c>
      <c r="F47" s="37">
        <v>5.8000000000000003E-2</v>
      </c>
      <c r="G47" s="37">
        <v>0.17</v>
      </c>
      <c r="H47" s="38">
        <v>0.02</v>
      </c>
      <c r="I47" s="5"/>
    </row>
    <row r="48" spans="1:9" x14ac:dyDescent="0.3">
      <c r="A48" s="2"/>
      <c r="B48" s="21" t="s">
        <v>15</v>
      </c>
      <c r="C48" s="24"/>
      <c r="D48" s="23">
        <v>53.99</v>
      </c>
      <c r="E48" s="24">
        <v>453.59</v>
      </c>
      <c r="F48" s="37">
        <v>0.11899999999999999</v>
      </c>
      <c r="G48" s="37">
        <v>0.36</v>
      </c>
      <c r="H48" s="38">
        <v>0.04</v>
      </c>
      <c r="I48" s="5"/>
    </row>
    <row r="49" spans="1:9" x14ac:dyDescent="0.3">
      <c r="A49" s="2"/>
      <c r="B49" s="21" t="s">
        <v>16</v>
      </c>
      <c r="C49" s="24"/>
      <c r="D49" s="23">
        <v>8.7899999999999991</v>
      </c>
      <c r="E49" s="24">
        <v>4535.59</v>
      </c>
      <c r="F49" s="37">
        <v>1.9E-3</v>
      </c>
      <c r="G49" s="37">
        <v>1.98</v>
      </c>
      <c r="H49" s="38">
        <v>0.25</v>
      </c>
      <c r="I49" s="5"/>
    </row>
    <row r="50" spans="1:9" ht="15" thickBot="1" x14ac:dyDescent="0.35">
      <c r="A50" s="2"/>
      <c r="B50" s="25" t="s">
        <v>33</v>
      </c>
      <c r="C50" s="28"/>
      <c r="D50" s="27">
        <v>0</v>
      </c>
      <c r="E50" s="28">
        <v>1</v>
      </c>
      <c r="F50" s="39">
        <v>0</v>
      </c>
      <c r="G50" s="39">
        <v>0</v>
      </c>
      <c r="H50" s="40">
        <v>0</v>
      </c>
      <c r="I50" s="5"/>
    </row>
    <row r="51" spans="1:9" ht="15.6" x14ac:dyDescent="0.3">
      <c r="A51" s="2"/>
      <c r="B51" s="10" t="s">
        <v>17</v>
      </c>
      <c r="C51" s="11">
        <v>0.55000000000000004</v>
      </c>
      <c r="D51" s="43"/>
      <c r="E51" s="43"/>
      <c r="F51" s="43"/>
      <c r="G51" s="43"/>
      <c r="H51" s="44"/>
      <c r="I51" s="5"/>
    </row>
    <row r="52" spans="1:9" ht="15.6" x14ac:dyDescent="0.3">
      <c r="A52" s="2"/>
      <c r="B52" s="10"/>
      <c r="C52" s="11"/>
      <c r="D52" s="43"/>
      <c r="E52" s="43"/>
      <c r="F52" s="43"/>
      <c r="G52" s="43"/>
      <c r="H52" s="44"/>
      <c r="I52" s="5"/>
    </row>
    <row r="53" spans="1:9" ht="16.2" thickBot="1" x14ac:dyDescent="0.35">
      <c r="A53" s="2"/>
      <c r="B53" s="130" t="s">
        <v>18</v>
      </c>
      <c r="C53" s="131"/>
      <c r="D53" s="131"/>
      <c r="E53" s="7"/>
      <c r="F53" s="7"/>
      <c r="G53" s="7"/>
      <c r="H53" s="16"/>
      <c r="I53" s="5"/>
    </row>
    <row r="54" spans="1:9" ht="43.8" thickBot="1" x14ac:dyDescent="0.35">
      <c r="A54" s="2"/>
      <c r="B54" s="31" t="s">
        <v>19</v>
      </c>
      <c r="C54" s="33" t="s">
        <v>20</v>
      </c>
      <c r="D54" s="32" t="s">
        <v>7</v>
      </c>
      <c r="E54" s="32" t="s">
        <v>21</v>
      </c>
      <c r="F54" s="32" t="s">
        <v>22</v>
      </c>
      <c r="G54" s="33" t="s">
        <v>10</v>
      </c>
      <c r="H54" s="32" t="s">
        <v>11</v>
      </c>
      <c r="I54" s="5"/>
    </row>
    <row r="55" spans="1:9" x14ac:dyDescent="0.3">
      <c r="A55" s="2"/>
      <c r="B55" s="17" t="s">
        <v>23</v>
      </c>
      <c r="C55" s="20">
        <v>8</v>
      </c>
      <c r="D55" s="19">
        <v>2.4</v>
      </c>
      <c r="E55" s="20">
        <v>6</v>
      </c>
      <c r="F55" s="35">
        <v>0.4</v>
      </c>
      <c r="G55" s="35">
        <v>3.2</v>
      </c>
      <c r="H55" s="36">
        <v>0.4</v>
      </c>
      <c r="I55" s="5"/>
    </row>
    <row r="56" spans="1:9" x14ac:dyDescent="0.3">
      <c r="A56" s="2"/>
      <c r="B56" s="21" t="s">
        <v>24</v>
      </c>
      <c r="C56" s="24">
        <v>8</v>
      </c>
      <c r="D56" s="23">
        <v>917</v>
      </c>
      <c r="E56" s="24">
        <v>2500</v>
      </c>
      <c r="F56" s="37">
        <v>0.36680000000000001</v>
      </c>
      <c r="G56" s="37">
        <v>2.93</v>
      </c>
      <c r="H56" s="38">
        <v>0.37</v>
      </c>
      <c r="I56" s="5"/>
    </row>
    <row r="57" spans="1:9" x14ac:dyDescent="0.3">
      <c r="A57" s="2"/>
      <c r="B57" s="21" t="s">
        <v>25</v>
      </c>
      <c r="C57" s="24">
        <v>8</v>
      </c>
      <c r="D57" s="23">
        <v>73.5</v>
      </c>
      <c r="E57" s="24">
        <v>2300</v>
      </c>
      <c r="F57" s="37">
        <v>3.2000000000000001E-2</v>
      </c>
      <c r="G57" s="37">
        <v>0.26</v>
      </c>
      <c r="H57" s="38">
        <v>0.03</v>
      </c>
      <c r="I57" s="5"/>
    </row>
    <row r="58" spans="1:9" x14ac:dyDescent="0.3">
      <c r="A58" s="2"/>
      <c r="B58" s="21" t="s">
        <v>37</v>
      </c>
      <c r="C58" s="24">
        <v>8</v>
      </c>
      <c r="D58" s="23">
        <v>18.989999999999998</v>
      </c>
      <c r="E58" s="24">
        <v>500</v>
      </c>
      <c r="F58" s="37">
        <v>3.7999999999999999E-2</v>
      </c>
      <c r="G58" s="37">
        <v>0.3</v>
      </c>
      <c r="H58" s="38">
        <v>0.04</v>
      </c>
      <c r="I58" s="5"/>
    </row>
    <row r="59" spans="1:9" ht="15" thickBot="1" x14ac:dyDescent="0.35">
      <c r="A59" s="2"/>
      <c r="B59" s="25" t="s">
        <v>27</v>
      </c>
      <c r="C59" s="28"/>
      <c r="D59" s="28"/>
      <c r="E59" s="28"/>
      <c r="F59" s="41"/>
      <c r="G59" s="48"/>
      <c r="H59" s="49"/>
      <c r="I59" s="5"/>
    </row>
    <row r="60" spans="1:9" ht="15.6" x14ac:dyDescent="0.3">
      <c r="A60" s="2"/>
      <c r="B60" s="6"/>
      <c r="C60" s="7"/>
      <c r="D60" s="7"/>
      <c r="E60" s="7"/>
      <c r="F60" s="7"/>
      <c r="G60" s="52" t="s">
        <v>28</v>
      </c>
      <c r="H60" s="58">
        <v>0.84</v>
      </c>
      <c r="I60" s="5"/>
    </row>
    <row r="61" spans="1:9" ht="15.6" x14ac:dyDescent="0.3">
      <c r="A61" s="2"/>
      <c r="B61" s="6"/>
      <c r="C61" s="7"/>
      <c r="D61" s="7"/>
      <c r="E61" s="7"/>
      <c r="F61" s="7"/>
      <c r="G61" s="54" t="s">
        <v>29</v>
      </c>
      <c r="H61" s="59">
        <v>1.39</v>
      </c>
      <c r="I61" s="5"/>
    </row>
    <row r="62" spans="1:9" ht="29.4" thickBot="1" x14ac:dyDescent="0.35">
      <c r="A62" s="2"/>
      <c r="B62" s="8"/>
      <c r="C62" s="9"/>
      <c r="D62" s="9"/>
      <c r="E62" s="9"/>
      <c r="F62" s="9"/>
      <c r="G62" s="56" t="s">
        <v>30</v>
      </c>
      <c r="H62" s="60">
        <v>4.16</v>
      </c>
      <c r="I62" s="5"/>
    </row>
    <row r="63" spans="1:9" ht="35.1" customHeight="1" thickBot="1" x14ac:dyDescent="0.35">
      <c r="A63" s="2"/>
      <c r="B63" s="3"/>
      <c r="C63" s="3"/>
      <c r="D63" s="3"/>
      <c r="E63" s="3"/>
      <c r="F63" s="3"/>
      <c r="G63" s="3"/>
      <c r="H63" s="3"/>
      <c r="I63" s="5"/>
    </row>
    <row r="64" spans="1:9" ht="39.9" customHeight="1" thickBot="1" x14ac:dyDescent="0.35">
      <c r="A64" s="2"/>
      <c r="B64" s="127" t="s">
        <v>38</v>
      </c>
      <c r="C64" s="128"/>
      <c r="D64" s="128"/>
      <c r="E64" s="128"/>
      <c r="F64" s="128"/>
      <c r="G64" s="128"/>
      <c r="H64" s="129"/>
      <c r="I64" s="3"/>
    </row>
    <row r="65" spans="1:11" ht="16.2" thickBot="1" x14ac:dyDescent="0.35">
      <c r="A65" s="2"/>
      <c r="B65" s="31" t="s">
        <v>5</v>
      </c>
      <c r="C65" s="33" t="s">
        <v>6</v>
      </c>
      <c r="D65" s="32" t="s">
        <v>7</v>
      </c>
      <c r="E65" s="32" t="s">
        <v>8</v>
      </c>
      <c r="F65" s="32" t="s">
        <v>9</v>
      </c>
      <c r="G65" s="31" t="s">
        <v>10</v>
      </c>
      <c r="H65" s="33" t="s">
        <v>11</v>
      </c>
      <c r="I65" s="5"/>
      <c r="J65" s="3"/>
      <c r="K65" s="3"/>
    </row>
    <row r="66" spans="1:11" x14ac:dyDescent="0.3">
      <c r="A66" s="2"/>
      <c r="B66" s="17" t="s">
        <v>12</v>
      </c>
      <c r="C66" s="20"/>
      <c r="D66" s="19">
        <v>5</v>
      </c>
      <c r="E66" s="20">
        <v>453.59</v>
      </c>
      <c r="F66" s="35">
        <v>1.0999999999999999E-2</v>
      </c>
      <c r="G66" s="35">
        <v>2.0299999999999998</v>
      </c>
      <c r="H66" s="36">
        <v>0.25</v>
      </c>
      <c r="I66" s="5"/>
    </row>
    <row r="67" spans="1:11" x14ac:dyDescent="0.3">
      <c r="A67" s="2"/>
      <c r="B67" s="21" t="s">
        <v>13</v>
      </c>
      <c r="C67" s="24"/>
      <c r="D67" s="23">
        <v>13</v>
      </c>
      <c r="E67" s="24">
        <v>453.59</v>
      </c>
      <c r="F67" s="37">
        <v>2.87E-2</v>
      </c>
      <c r="G67" s="37">
        <v>0.66</v>
      </c>
      <c r="H67" s="38">
        <v>0.08</v>
      </c>
      <c r="I67" s="5"/>
    </row>
    <row r="68" spans="1:11" x14ac:dyDescent="0.3">
      <c r="A68" s="2"/>
      <c r="B68" s="21" t="s">
        <v>14</v>
      </c>
      <c r="C68" s="24"/>
      <c r="D68" s="23">
        <v>26.3</v>
      </c>
      <c r="E68" s="24">
        <v>453.59</v>
      </c>
      <c r="F68" s="37">
        <v>5.8000000000000003E-2</v>
      </c>
      <c r="G68" s="37">
        <v>0.17</v>
      </c>
      <c r="H68" s="38">
        <v>0.02</v>
      </c>
      <c r="I68" s="5"/>
    </row>
    <row r="69" spans="1:11" x14ac:dyDescent="0.3">
      <c r="A69" s="2"/>
      <c r="B69" s="21" t="s">
        <v>15</v>
      </c>
      <c r="C69" s="24"/>
      <c r="D69" s="23">
        <v>54.39</v>
      </c>
      <c r="E69" s="24">
        <v>453.39</v>
      </c>
      <c r="F69" s="37">
        <v>0.12</v>
      </c>
      <c r="G69" s="37">
        <v>0.36</v>
      </c>
      <c r="H69" s="38">
        <v>0.04</v>
      </c>
      <c r="I69" s="5"/>
    </row>
    <row r="70" spans="1:11" x14ac:dyDescent="0.3">
      <c r="A70" s="2"/>
      <c r="B70" s="21" t="s">
        <v>16</v>
      </c>
      <c r="C70" s="24"/>
      <c r="D70" s="23">
        <v>9.99</v>
      </c>
      <c r="E70" s="24">
        <v>4535.59</v>
      </c>
      <c r="F70" s="37">
        <v>2.2000000000000001E-3</v>
      </c>
      <c r="G70" s="37">
        <v>2.25</v>
      </c>
      <c r="H70" s="38">
        <v>0.28000000000000003</v>
      </c>
      <c r="I70" s="5"/>
    </row>
    <row r="71" spans="1:11" x14ac:dyDescent="0.3">
      <c r="A71" s="2"/>
      <c r="B71" s="21" t="s">
        <v>33</v>
      </c>
      <c r="C71" s="24"/>
      <c r="D71" s="23">
        <v>0</v>
      </c>
      <c r="E71" s="24">
        <v>1</v>
      </c>
      <c r="F71" s="37">
        <v>0</v>
      </c>
      <c r="G71" s="37">
        <v>0</v>
      </c>
      <c r="H71" s="38">
        <v>0</v>
      </c>
      <c r="I71" s="5"/>
    </row>
    <row r="72" spans="1:11" x14ac:dyDescent="0.3">
      <c r="A72" s="2"/>
      <c r="B72" s="21" t="s">
        <v>39</v>
      </c>
      <c r="C72" s="24"/>
      <c r="D72" s="23">
        <v>2.4900000000000002</v>
      </c>
      <c r="E72" s="24">
        <v>453.59</v>
      </c>
      <c r="F72" s="37">
        <v>5.4999999999999997E-3</v>
      </c>
      <c r="G72" s="37">
        <v>2.4900000000000002</v>
      </c>
      <c r="H72" s="38">
        <v>0.31</v>
      </c>
      <c r="I72" s="5"/>
    </row>
    <row r="73" spans="1:11" ht="15" thickBot="1" x14ac:dyDescent="0.35">
      <c r="A73" s="2"/>
      <c r="B73" s="25" t="s">
        <v>40</v>
      </c>
      <c r="C73" s="28"/>
      <c r="D73" s="27">
        <v>1.89</v>
      </c>
      <c r="E73" s="28">
        <v>453.59</v>
      </c>
      <c r="F73" s="39">
        <v>4.1999999999999997E-3</v>
      </c>
      <c r="G73" s="39">
        <v>0.66</v>
      </c>
      <c r="H73" s="40">
        <v>0.08</v>
      </c>
      <c r="I73" s="5"/>
    </row>
    <row r="74" spans="1:11" ht="15.6" x14ac:dyDescent="0.3">
      <c r="A74" s="2"/>
      <c r="B74" s="10" t="s">
        <v>17</v>
      </c>
      <c r="C74" s="11">
        <v>1.08</v>
      </c>
      <c r="D74" s="43"/>
      <c r="E74" s="43"/>
      <c r="F74" s="43"/>
      <c r="G74" s="43"/>
      <c r="H74" s="44"/>
      <c r="I74" s="5"/>
    </row>
    <row r="75" spans="1:11" ht="15.6" x14ac:dyDescent="0.3">
      <c r="A75" s="2"/>
      <c r="B75" s="10"/>
      <c r="C75" s="11"/>
      <c r="D75" s="43"/>
      <c r="E75" s="43"/>
      <c r="F75" s="43"/>
      <c r="G75" s="43"/>
      <c r="H75" s="44"/>
      <c r="I75" s="5"/>
    </row>
    <row r="76" spans="1:11" ht="16.2" thickBot="1" x14ac:dyDescent="0.35">
      <c r="A76" s="2"/>
      <c r="B76" s="46" t="s">
        <v>18</v>
      </c>
      <c r="C76" s="47"/>
      <c r="D76" s="47"/>
      <c r="E76" s="7"/>
      <c r="F76" s="7"/>
      <c r="G76" s="7"/>
      <c r="H76" s="16"/>
      <c r="I76" s="5"/>
    </row>
    <row r="77" spans="1:11" ht="43.8" thickBot="1" x14ac:dyDescent="0.35">
      <c r="A77" s="2"/>
      <c r="B77" s="31" t="s">
        <v>19</v>
      </c>
      <c r="C77" s="33" t="s">
        <v>20</v>
      </c>
      <c r="D77" s="32" t="s">
        <v>7</v>
      </c>
      <c r="E77" s="32" t="s">
        <v>21</v>
      </c>
      <c r="F77" s="32" t="s">
        <v>22</v>
      </c>
      <c r="G77" s="34" t="s">
        <v>10</v>
      </c>
      <c r="H77" s="33" t="s">
        <v>11</v>
      </c>
      <c r="I77" s="5"/>
    </row>
    <row r="78" spans="1:11" x14ac:dyDescent="0.3">
      <c r="A78" s="2"/>
      <c r="B78" s="17" t="s">
        <v>23</v>
      </c>
      <c r="C78" s="20">
        <v>8</v>
      </c>
      <c r="D78" s="19">
        <v>2.4</v>
      </c>
      <c r="E78" s="20">
        <v>6</v>
      </c>
      <c r="F78" s="35">
        <v>0.4</v>
      </c>
      <c r="G78" s="35">
        <v>3.2</v>
      </c>
      <c r="H78" s="36">
        <v>0.4</v>
      </c>
      <c r="I78" s="5"/>
    </row>
    <row r="79" spans="1:11" x14ac:dyDescent="0.3">
      <c r="A79" s="2"/>
      <c r="B79" s="21" t="s">
        <v>24</v>
      </c>
      <c r="C79" s="24">
        <v>8</v>
      </c>
      <c r="D79" s="23">
        <v>917</v>
      </c>
      <c r="E79" s="24">
        <v>2500</v>
      </c>
      <c r="F79" s="37">
        <v>0.36680000000000001</v>
      </c>
      <c r="G79" s="37">
        <v>2.93</v>
      </c>
      <c r="H79" s="38">
        <v>0.36</v>
      </c>
      <c r="I79" s="5"/>
    </row>
    <row r="80" spans="1:11" x14ac:dyDescent="0.3">
      <c r="A80" s="2"/>
      <c r="B80" s="21" t="s">
        <v>25</v>
      </c>
      <c r="C80" s="24">
        <v>8</v>
      </c>
      <c r="D80" s="23">
        <v>73.5</v>
      </c>
      <c r="E80" s="24">
        <v>1050</v>
      </c>
      <c r="F80" s="37">
        <v>7.0000000000000007E-2</v>
      </c>
      <c r="G80" s="37">
        <v>0.56000000000000005</v>
      </c>
      <c r="H80" s="38">
        <v>7.0000000000000007E-2</v>
      </c>
      <c r="I80" s="5"/>
    </row>
    <row r="81" spans="1:9" x14ac:dyDescent="0.3">
      <c r="A81" s="2"/>
      <c r="B81" s="21" t="s">
        <v>37</v>
      </c>
      <c r="C81" s="24">
        <v>8</v>
      </c>
      <c r="D81" s="23">
        <v>18.989999999999998</v>
      </c>
      <c r="E81" s="24">
        <v>500</v>
      </c>
      <c r="F81" s="37">
        <v>3.7999999999999999E-2</v>
      </c>
      <c r="G81" s="37">
        <v>0.3</v>
      </c>
      <c r="H81" s="38">
        <v>0.04</v>
      </c>
      <c r="I81" s="5"/>
    </row>
    <row r="82" spans="1:9" ht="15" thickBot="1" x14ac:dyDescent="0.35">
      <c r="A82" s="2"/>
      <c r="B82" s="25" t="s">
        <v>27</v>
      </c>
      <c r="C82" s="28"/>
      <c r="D82" s="28"/>
      <c r="E82" s="28"/>
      <c r="F82" s="41"/>
      <c r="G82" s="48"/>
      <c r="H82" s="49"/>
      <c r="I82" s="5"/>
    </row>
    <row r="83" spans="1:9" ht="15.6" x14ac:dyDescent="0.3">
      <c r="A83" s="2"/>
      <c r="B83" s="6"/>
      <c r="C83" s="7"/>
      <c r="D83" s="7"/>
      <c r="E83" s="7"/>
      <c r="F83" s="7"/>
      <c r="G83" s="52" t="s">
        <v>28</v>
      </c>
      <c r="H83" s="53">
        <v>0.87</v>
      </c>
      <c r="I83" s="5"/>
    </row>
    <row r="84" spans="1:9" ht="15.6" x14ac:dyDescent="0.3">
      <c r="A84" s="2"/>
      <c r="B84" s="6"/>
      <c r="C84" s="7"/>
      <c r="D84" s="7"/>
      <c r="E84" s="7"/>
      <c r="F84" s="7"/>
      <c r="G84" s="54" t="s">
        <v>29</v>
      </c>
      <c r="H84" s="55">
        <v>1.95</v>
      </c>
      <c r="I84" s="5"/>
    </row>
    <row r="85" spans="1:9" ht="29.4" thickBot="1" x14ac:dyDescent="0.35">
      <c r="A85" s="2"/>
      <c r="B85" s="8"/>
      <c r="C85" s="9"/>
      <c r="D85" s="9"/>
      <c r="E85" s="9"/>
      <c r="F85" s="9"/>
      <c r="G85" s="56" t="s">
        <v>30</v>
      </c>
      <c r="H85" s="57">
        <v>5.84</v>
      </c>
      <c r="I85" s="5"/>
    </row>
    <row r="86" spans="1:9" ht="35.1" customHeight="1" thickBot="1" x14ac:dyDescent="0.35">
      <c r="A86" s="2"/>
      <c r="B86" s="2"/>
      <c r="C86" s="2"/>
      <c r="D86" s="2"/>
      <c r="E86" s="2"/>
      <c r="F86" s="2"/>
      <c r="G86" s="2"/>
      <c r="H86" s="2"/>
      <c r="I86" s="5"/>
    </row>
    <row r="87" spans="1:9" ht="39.9" customHeight="1" thickBot="1" x14ac:dyDescent="0.35">
      <c r="A87" s="2"/>
      <c r="B87" s="135" t="s">
        <v>41</v>
      </c>
      <c r="C87" s="136"/>
      <c r="D87" s="136"/>
      <c r="E87" s="136"/>
      <c r="F87" s="137"/>
      <c r="G87" s="5"/>
      <c r="H87" s="5"/>
      <c r="I87" s="5"/>
    </row>
    <row r="88" spans="1:9" ht="31.8" thickBot="1" x14ac:dyDescent="0.35">
      <c r="A88" s="2"/>
      <c r="B88" s="79"/>
      <c r="C88" s="82" t="s">
        <v>42</v>
      </c>
      <c r="D88" s="80" t="s">
        <v>1</v>
      </c>
      <c r="E88" s="80" t="s">
        <v>0</v>
      </c>
      <c r="F88" s="81" t="s">
        <v>43</v>
      </c>
      <c r="G88" s="5"/>
      <c r="H88" s="5"/>
      <c r="I88" s="5"/>
    </row>
    <row r="89" spans="1:9" ht="90" customHeight="1" x14ac:dyDescent="0.3">
      <c r="A89" s="2"/>
      <c r="B89" s="85" t="s">
        <v>44</v>
      </c>
      <c r="C89" s="86" t="s">
        <v>45</v>
      </c>
      <c r="D89" s="87">
        <v>45</v>
      </c>
      <c r="E89" s="87">
        <v>446.6</v>
      </c>
      <c r="F89" s="88">
        <v>1</v>
      </c>
      <c r="G89" s="5"/>
      <c r="H89" s="5"/>
      <c r="I89" s="5"/>
    </row>
    <row r="90" spans="1:9" ht="62.4" x14ac:dyDescent="0.3">
      <c r="A90" s="2"/>
      <c r="B90" s="89" t="s">
        <v>46</v>
      </c>
      <c r="C90" s="90" t="s">
        <v>47</v>
      </c>
      <c r="D90" s="91">
        <v>252</v>
      </c>
      <c r="E90" s="91">
        <v>1482.4</v>
      </c>
      <c r="F90" s="92">
        <v>1</v>
      </c>
      <c r="G90" s="5"/>
      <c r="H90" s="5"/>
      <c r="I90" s="5"/>
    </row>
    <row r="91" spans="1:9" ht="33.9" customHeight="1" x14ac:dyDescent="0.3">
      <c r="A91" s="2"/>
      <c r="B91" s="93" t="s">
        <v>48</v>
      </c>
      <c r="C91" s="138" t="s">
        <v>49</v>
      </c>
      <c r="D91" s="95">
        <v>74</v>
      </c>
      <c r="E91" s="95">
        <v>0</v>
      </c>
      <c r="F91" s="96">
        <v>1</v>
      </c>
      <c r="G91" s="5"/>
      <c r="H91" s="5"/>
      <c r="I91" s="5"/>
    </row>
    <row r="92" spans="1:9" ht="15.6" x14ac:dyDescent="0.3">
      <c r="A92" s="2"/>
      <c r="B92" s="93" t="s">
        <v>50</v>
      </c>
      <c r="C92" s="139"/>
      <c r="D92" s="95">
        <v>93</v>
      </c>
      <c r="E92" s="95">
        <v>0</v>
      </c>
      <c r="F92" s="96">
        <v>1</v>
      </c>
      <c r="G92" s="5"/>
      <c r="H92" s="5"/>
      <c r="I92" s="5"/>
    </row>
    <row r="93" spans="1:9" ht="15.6" x14ac:dyDescent="0.3">
      <c r="A93" s="2"/>
      <c r="B93" s="93" t="s">
        <v>51</v>
      </c>
      <c r="C93" s="139"/>
      <c r="D93" s="95">
        <v>231.5</v>
      </c>
      <c r="E93" s="95">
        <v>0</v>
      </c>
      <c r="F93" s="92">
        <v>1</v>
      </c>
      <c r="G93" s="5"/>
      <c r="H93" s="5"/>
      <c r="I93" s="5"/>
    </row>
    <row r="94" spans="1:9" ht="16.2" thickBot="1" x14ac:dyDescent="0.35">
      <c r="A94" s="2"/>
      <c r="B94" s="97" t="s">
        <v>52</v>
      </c>
      <c r="C94" s="140"/>
      <c r="D94" s="98">
        <v>800</v>
      </c>
      <c r="E94" s="98">
        <v>0</v>
      </c>
      <c r="F94" s="99">
        <v>1</v>
      </c>
      <c r="G94" s="5"/>
      <c r="H94" s="5"/>
      <c r="I94" s="5"/>
    </row>
    <row r="95" spans="1:9" ht="16.2" thickBot="1" x14ac:dyDescent="0.35">
      <c r="A95" s="2"/>
      <c r="B95" s="100"/>
      <c r="C95" s="101"/>
      <c r="D95" s="102"/>
      <c r="E95" s="102"/>
      <c r="F95" s="103"/>
      <c r="G95" s="5"/>
      <c r="H95" s="5"/>
      <c r="I95" s="5"/>
    </row>
    <row r="96" spans="1:9" ht="15.9" customHeight="1" x14ac:dyDescent="0.3">
      <c r="A96" s="2"/>
      <c r="B96" s="104" t="s">
        <v>53</v>
      </c>
      <c r="C96" s="105" t="s">
        <v>54</v>
      </c>
      <c r="D96" s="106">
        <f>SUM(D89+D91+D92+D93+D94+D90)</f>
        <v>1495.5</v>
      </c>
      <c r="E96" s="107"/>
      <c r="F96" s="108"/>
      <c r="G96" s="5"/>
      <c r="H96" s="5"/>
      <c r="I96" s="83"/>
    </row>
    <row r="97" spans="1:9" ht="15.6" x14ac:dyDescent="0.3">
      <c r="A97" s="2"/>
      <c r="B97" s="89"/>
      <c r="C97" s="94"/>
      <c r="D97" s="109"/>
      <c r="E97" s="109"/>
      <c r="F97" s="96"/>
      <c r="G97" s="84"/>
      <c r="H97" s="5"/>
      <c r="I97" s="84"/>
    </row>
    <row r="98" spans="1:9" ht="15.6" x14ac:dyDescent="0.3">
      <c r="A98" s="2"/>
      <c r="B98" s="93"/>
      <c r="C98" s="94"/>
      <c r="D98" s="109"/>
      <c r="E98" s="109"/>
      <c r="F98" s="96"/>
      <c r="G98" s="2"/>
      <c r="H98" s="2"/>
      <c r="I98" s="5"/>
    </row>
    <row r="99" spans="1:9" ht="15.6" x14ac:dyDescent="0.3">
      <c r="A99" s="2"/>
      <c r="B99" s="93"/>
      <c r="C99" s="109" t="s">
        <v>55</v>
      </c>
      <c r="D99" s="109" t="s">
        <v>3</v>
      </c>
      <c r="E99" s="94" t="s">
        <v>2</v>
      </c>
      <c r="F99" s="96"/>
      <c r="G99" s="84"/>
      <c r="H99" s="5"/>
      <c r="I99" s="84"/>
    </row>
    <row r="100" spans="1:9" ht="16.2" thickBot="1" x14ac:dyDescent="0.35">
      <c r="A100" s="2"/>
      <c r="B100" s="97"/>
      <c r="C100" s="110">
        <v>1600</v>
      </c>
      <c r="D100" s="110">
        <f>SUMPRODUCT(D89:D94,F89:F94)</f>
        <v>1495.5</v>
      </c>
      <c r="E100" s="111">
        <f>SUMPRODUCT(E89:E94,F89:F94)</f>
        <v>1929</v>
      </c>
      <c r="F100" s="99"/>
      <c r="G100" s="5"/>
      <c r="H100" s="5"/>
      <c r="I100" s="5"/>
    </row>
    <row r="101" spans="1:9" ht="35.1" customHeight="1" thickBot="1" x14ac:dyDescent="0.35">
      <c r="A101" s="2"/>
      <c r="B101" s="2"/>
      <c r="C101" s="2"/>
      <c r="D101" s="2"/>
      <c r="E101" s="2"/>
      <c r="F101" s="2"/>
      <c r="G101" s="2"/>
      <c r="H101" s="2"/>
      <c r="I101" s="5"/>
    </row>
    <row r="102" spans="1:9" ht="16.5" customHeight="1" thickBot="1" x14ac:dyDescent="0.35">
      <c r="A102" s="2"/>
      <c r="B102" s="132" t="s">
        <v>56</v>
      </c>
      <c r="C102" s="133"/>
      <c r="D102" s="133"/>
      <c r="E102" s="134"/>
      <c r="F102" s="2"/>
      <c r="G102" s="2"/>
      <c r="H102" s="2"/>
      <c r="I102" s="5"/>
    </row>
    <row r="103" spans="1:9" ht="16.2" thickBot="1" x14ac:dyDescent="0.35">
      <c r="A103" s="2"/>
      <c r="B103" s="112" t="s">
        <v>57</v>
      </c>
      <c r="C103" s="113" t="s">
        <v>58</v>
      </c>
      <c r="D103" s="113" t="s">
        <v>59</v>
      </c>
      <c r="E103" s="114" t="s">
        <v>60</v>
      </c>
      <c r="F103" s="2"/>
      <c r="G103" s="2"/>
      <c r="H103" s="2"/>
      <c r="I103" s="5"/>
    </row>
    <row r="104" spans="1:9" ht="15.6" x14ac:dyDescent="0.3">
      <c r="A104" s="2"/>
      <c r="B104" s="115" t="s">
        <v>4</v>
      </c>
      <c r="C104" s="116">
        <v>400</v>
      </c>
      <c r="D104" s="117">
        <f>($H$19*C104)*-1</f>
        <v>-624</v>
      </c>
      <c r="E104" s="118">
        <f>(C104*9)+D104</f>
        <v>2976</v>
      </c>
      <c r="F104" s="2"/>
      <c r="G104" s="2"/>
      <c r="H104" s="2"/>
      <c r="I104" s="5"/>
    </row>
    <row r="105" spans="1:9" ht="15.6" x14ac:dyDescent="0.3">
      <c r="A105" s="2"/>
      <c r="B105" s="93" t="s">
        <v>31</v>
      </c>
      <c r="C105" s="116">
        <v>400</v>
      </c>
      <c r="D105" s="119">
        <f>($H$40*C105)*-1</f>
        <v>-628</v>
      </c>
      <c r="E105" s="120">
        <f t="shared" ref="E105:E107" si="0">(C105*9)+D105</f>
        <v>2972</v>
      </c>
      <c r="F105" s="2"/>
      <c r="G105" s="2"/>
      <c r="H105" s="2"/>
      <c r="I105" s="5"/>
    </row>
    <row r="106" spans="1:9" ht="15.6" x14ac:dyDescent="0.3">
      <c r="A106" s="2"/>
      <c r="B106" s="93" t="s">
        <v>36</v>
      </c>
      <c r="C106" s="116">
        <v>400</v>
      </c>
      <c r="D106" s="119">
        <f>($H$61*C106)*-1</f>
        <v>-556</v>
      </c>
      <c r="E106" s="120">
        <f t="shared" si="0"/>
        <v>3044</v>
      </c>
      <c r="F106" s="2"/>
      <c r="G106" s="2"/>
      <c r="H106" s="2"/>
      <c r="I106" s="5"/>
    </row>
    <row r="107" spans="1:9" ht="15.6" x14ac:dyDescent="0.3">
      <c r="A107" s="2"/>
      <c r="B107" s="64" t="s">
        <v>38</v>
      </c>
      <c r="C107" s="116">
        <v>400</v>
      </c>
      <c r="D107" s="119">
        <f>($H$84*C107)*-1</f>
        <v>-780</v>
      </c>
      <c r="E107" s="120">
        <f t="shared" si="0"/>
        <v>2820</v>
      </c>
      <c r="F107" s="2"/>
      <c r="G107" s="2"/>
      <c r="H107" s="2"/>
      <c r="I107" s="5"/>
    </row>
    <row r="108" spans="1:9" ht="16.2" thickBot="1" x14ac:dyDescent="0.35">
      <c r="A108" s="2"/>
      <c r="B108" s="97"/>
      <c r="C108" s="62"/>
      <c r="D108" s="121"/>
      <c r="E108" s="122"/>
      <c r="F108" s="2"/>
      <c r="G108" s="2"/>
      <c r="H108" s="2"/>
      <c r="I108" s="5"/>
    </row>
    <row r="109" spans="1:9" ht="16.2" thickBot="1" x14ac:dyDescent="0.35">
      <c r="A109" s="2"/>
      <c r="B109" s="100"/>
      <c r="C109" s="63"/>
      <c r="D109" s="123"/>
      <c r="E109" s="124"/>
      <c r="F109" s="2"/>
      <c r="G109" s="2"/>
      <c r="H109" s="2"/>
      <c r="I109" s="5"/>
    </row>
    <row r="110" spans="1:9" ht="31.8" thickBot="1" x14ac:dyDescent="0.35">
      <c r="A110" s="2"/>
      <c r="B110" s="125"/>
      <c r="C110" s="66" t="s">
        <v>61</v>
      </c>
      <c r="D110" s="126" t="s">
        <v>62</v>
      </c>
      <c r="E110" s="78" t="s">
        <v>63</v>
      </c>
      <c r="F110" s="78" t="s">
        <v>64</v>
      </c>
      <c r="G110" s="2"/>
      <c r="H110" s="2"/>
      <c r="I110" s="5"/>
    </row>
    <row r="111" spans="1:9" x14ac:dyDescent="0.3">
      <c r="A111" s="2"/>
      <c r="B111" s="67" t="s">
        <v>65</v>
      </c>
      <c r="C111" s="70">
        <f>SUM(C104:C108)</f>
        <v>1600</v>
      </c>
      <c r="D111" s="74">
        <f>SUM(D104:D108)</f>
        <v>-2588</v>
      </c>
      <c r="E111" s="72">
        <f>(C111*9)+D111</f>
        <v>11812</v>
      </c>
      <c r="F111" s="72">
        <f>E111*12</f>
        <v>141744</v>
      </c>
      <c r="G111" s="2"/>
      <c r="H111" s="2"/>
      <c r="I111" s="5"/>
    </row>
    <row r="112" spans="1:9" ht="15" thickBot="1" x14ac:dyDescent="0.35">
      <c r="A112" s="2"/>
      <c r="B112" s="68" t="s">
        <v>66</v>
      </c>
      <c r="C112" s="71">
        <f>C111*(1+C114)</f>
        <v>1680</v>
      </c>
      <c r="D112" s="75">
        <f>D111*(1+C114)</f>
        <v>-2717.4</v>
      </c>
      <c r="E112" s="73">
        <f>(C112*9)+D112</f>
        <v>12402.6</v>
      </c>
      <c r="F112" s="73">
        <f>E112*12</f>
        <v>148831.20000000001</v>
      </c>
      <c r="G112" s="2"/>
      <c r="H112" s="2"/>
      <c r="I112" s="5"/>
    </row>
    <row r="113" spans="1:9" ht="15" thickBot="1" x14ac:dyDescent="0.35">
      <c r="A113" s="2"/>
      <c r="B113" s="14"/>
      <c r="C113" s="12"/>
      <c r="D113" s="12"/>
      <c r="E113" s="13"/>
      <c r="F113" s="13"/>
      <c r="G113" s="2"/>
      <c r="H113" s="2"/>
      <c r="I113" s="5"/>
    </row>
    <row r="114" spans="1:9" x14ac:dyDescent="0.3">
      <c r="A114" s="2"/>
      <c r="B114" s="69" t="s">
        <v>67</v>
      </c>
      <c r="C114" s="76">
        <v>0.05</v>
      </c>
      <c r="D114" s="77" t="s">
        <v>68</v>
      </c>
      <c r="E114" s="65">
        <f>E112-E111</f>
        <v>590.60000000000036</v>
      </c>
      <c r="F114" s="65">
        <f>F112-F111</f>
        <v>7087.2000000000116</v>
      </c>
      <c r="G114" s="2"/>
      <c r="H114" s="2"/>
      <c r="I114" s="5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5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5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5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5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5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5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5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5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5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5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5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5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5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5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5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5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5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5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5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5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5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5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5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5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5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5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5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5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5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5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5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5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5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5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5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5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5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5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5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5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5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5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5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5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5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5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5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5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5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5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5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5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5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5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5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5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5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5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5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5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5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5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5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5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5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5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5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5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5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5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5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5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5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5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5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5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5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5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5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5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5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5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5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5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5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5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5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5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5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5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5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5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5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5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5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5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5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5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5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5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5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5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5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5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5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5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5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5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5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5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5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5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5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5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5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5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5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5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5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5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5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5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5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5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5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5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5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5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5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5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5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5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5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5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5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5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5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5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5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5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5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5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5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5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5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5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5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5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5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5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5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5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5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5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5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5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5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5"/>
    </row>
    <row r="273" spans="1:9" x14ac:dyDescent="0.3">
      <c r="A273" s="2"/>
      <c r="B273" s="2"/>
      <c r="C273" s="2"/>
      <c r="D273" s="2"/>
      <c r="E273" s="2"/>
      <c r="F273" s="2"/>
      <c r="G273" s="2"/>
      <c r="H273" s="2"/>
      <c r="I273" s="5"/>
    </row>
    <row r="274" spans="1:9" x14ac:dyDescent="0.3">
      <c r="A274" s="2"/>
      <c r="B274" s="2"/>
      <c r="C274" s="2"/>
      <c r="D274" s="2"/>
      <c r="E274" s="2"/>
      <c r="F274" s="2"/>
      <c r="G274" s="2"/>
      <c r="H274" s="2"/>
      <c r="I274" s="5"/>
    </row>
    <row r="275" spans="1:9" x14ac:dyDescent="0.3">
      <c r="A275" s="2"/>
      <c r="B275" s="2"/>
      <c r="C275" s="2"/>
      <c r="D275" s="2"/>
      <c r="E275" s="2"/>
      <c r="F275" s="2"/>
      <c r="G275" s="2"/>
      <c r="H275" s="2"/>
      <c r="I275" s="5"/>
    </row>
    <row r="276" spans="1:9" x14ac:dyDescent="0.3">
      <c r="A276" s="2"/>
      <c r="B276" s="2"/>
      <c r="C276" s="2"/>
      <c r="D276" s="2"/>
      <c r="E276" s="2"/>
      <c r="F276" s="2"/>
      <c r="G276" s="2"/>
      <c r="H276" s="2"/>
      <c r="I276" s="5"/>
    </row>
    <row r="277" spans="1:9" x14ac:dyDescent="0.3">
      <c r="A277" s="2"/>
      <c r="B277" s="2"/>
      <c r="C277" s="2"/>
      <c r="D277" s="2"/>
      <c r="E277" s="2"/>
      <c r="F277" s="2"/>
      <c r="G277" s="2"/>
      <c r="H277" s="2"/>
      <c r="I277" s="5"/>
    </row>
    <row r="278" spans="1:9" x14ac:dyDescent="0.3">
      <c r="A278" s="2"/>
      <c r="B278" s="2"/>
      <c r="C278" s="2"/>
      <c r="D278" s="2"/>
      <c r="E278" s="2"/>
      <c r="F278" s="2"/>
      <c r="G278" s="2"/>
      <c r="H278" s="2"/>
      <c r="I278" s="5"/>
    </row>
    <row r="279" spans="1:9" x14ac:dyDescent="0.3">
      <c r="A279" s="2"/>
      <c r="B279" s="2"/>
      <c r="C279" s="2"/>
      <c r="D279" s="2"/>
      <c r="E279" s="2"/>
      <c r="F279" s="2"/>
      <c r="G279" s="2"/>
      <c r="H279" s="2"/>
      <c r="I279" s="5"/>
    </row>
    <row r="280" spans="1:9" x14ac:dyDescent="0.3">
      <c r="A280" s="2"/>
      <c r="B280" s="2"/>
      <c r="C280" s="2"/>
      <c r="D280" s="2"/>
      <c r="E280" s="2"/>
      <c r="F280" s="2"/>
      <c r="G280" s="2"/>
      <c r="H280" s="2"/>
      <c r="I280" s="5"/>
    </row>
    <row r="281" spans="1:9" x14ac:dyDescent="0.3">
      <c r="A281" s="2"/>
      <c r="B281" s="2"/>
      <c r="C281" s="2"/>
      <c r="D281" s="2"/>
      <c r="E281" s="2"/>
      <c r="F281" s="2"/>
      <c r="G281" s="2"/>
      <c r="H281" s="2"/>
      <c r="I281" s="5"/>
    </row>
    <row r="282" spans="1:9" x14ac:dyDescent="0.3">
      <c r="A282" s="2"/>
      <c r="B282" s="2"/>
      <c r="C282" s="2"/>
      <c r="D282" s="2"/>
      <c r="E282" s="2"/>
      <c r="F282" s="2"/>
      <c r="G282" s="2"/>
      <c r="H282" s="2"/>
      <c r="I282" s="5"/>
    </row>
    <row r="283" spans="1:9" x14ac:dyDescent="0.3">
      <c r="A283" s="2"/>
      <c r="B283" s="2"/>
      <c r="C283" s="2"/>
      <c r="D283" s="2"/>
      <c r="E283" s="2"/>
      <c r="F283" s="2"/>
      <c r="G283" s="2"/>
      <c r="H283" s="2"/>
      <c r="I283" s="5"/>
    </row>
    <row r="284" spans="1:9" x14ac:dyDescent="0.3">
      <c r="A284" s="2"/>
      <c r="B284" s="2"/>
      <c r="C284" s="2"/>
      <c r="D284" s="2"/>
      <c r="E284" s="2"/>
      <c r="F284" s="2"/>
      <c r="G284" s="2"/>
      <c r="H284" s="2"/>
      <c r="I284" s="5"/>
    </row>
    <row r="285" spans="1:9" x14ac:dyDescent="0.3">
      <c r="A285" s="2"/>
      <c r="B285" s="2"/>
      <c r="C285" s="2"/>
      <c r="D285" s="2"/>
      <c r="E285" s="2"/>
      <c r="F285" s="2"/>
      <c r="G285" s="2"/>
      <c r="H285" s="2"/>
      <c r="I285" s="5"/>
    </row>
    <row r="286" spans="1:9" x14ac:dyDescent="0.3">
      <c r="A286" s="2"/>
      <c r="B286" s="2"/>
      <c r="C286" s="2"/>
      <c r="D286" s="2"/>
      <c r="E286" s="2"/>
      <c r="F286" s="2"/>
      <c r="G286" s="2"/>
      <c r="H286" s="2"/>
      <c r="I286" s="5"/>
    </row>
    <row r="287" spans="1:9" x14ac:dyDescent="0.3">
      <c r="A287" s="2"/>
      <c r="B287" s="2"/>
      <c r="C287" s="2"/>
      <c r="D287" s="2"/>
      <c r="E287" s="2"/>
      <c r="F287" s="2"/>
      <c r="G287" s="2"/>
      <c r="H287" s="2"/>
      <c r="I287" s="5"/>
    </row>
    <row r="288" spans="1:9" x14ac:dyDescent="0.3">
      <c r="A288" s="2"/>
      <c r="B288" s="2"/>
      <c r="C288" s="2"/>
      <c r="D288" s="2"/>
      <c r="E288" s="2"/>
      <c r="F288" s="2"/>
      <c r="G288" s="2"/>
      <c r="H288" s="2"/>
      <c r="I288" s="5"/>
    </row>
    <row r="289" spans="1:9" x14ac:dyDescent="0.3">
      <c r="A289" s="2"/>
      <c r="B289" s="2"/>
      <c r="C289" s="2"/>
      <c r="D289" s="2"/>
      <c r="E289" s="2"/>
      <c r="F289" s="2"/>
      <c r="G289" s="2"/>
      <c r="H289" s="2"/>
      <c r="I289" s="5"/>
    </row>
    <row r="290" spans="1:9" x14ac:dyDescent="0.3">
      <c r="A290" s="2"/>
      <c r="B290" s="2"/>
      <c r="C290" s="2"/>
      <c r="D290" s="2"/>
      <c r="E290" s="2"/>
      <c r="F290" s="2"/>
      <c r="G290" s="2"/>
      <c r="H290" s="2"/>
      <c r="I290" s="5"/>
    </row>
    <row r="291" spans="1:9" x14ac:dyDescent="0.3">
      <c r="A291" s="2"/>
      <c r="B291" s="2"/>
      <c r="C291" s="2"/>
      <c r="D291" s="2"/>
      <c r="E291" s="2"/>
      <c r="F291" s="2"/>
      <c r="G291" s="2"/>
      <c r="H291" s="2"/>
      <c r="I291" s="5"/>
    </row>
    <row r="292" spans="1:9" x14ac:dyDescent="0.3">
      <c r="A292" s="2"/>
      <c r="B292" s="2"/>
      <c r="C292" s="2"/>
      <c r="D292" s="2"/>
      <c r="E292" s="2"/>
      <c r="F292" s="2"/>
      <c r="G292" s="2"/>
      <c r="H292" s="2"/>
      <c r="I292" s="5"/>
    </row>
    <row r="293" spans="1:9" x14ac:dyDescent="0.3">
      <c r="A293" s="2"/>
      <c r="B293" s="2"/>
      <c r="C293" s="2"/>
      <c r="D293" s="2"/>
      <c r="E293" s="2"/>
      <c r="F293" s="2"/>
      <c r="G293" s="2"/>
      <c r="H293" s="2"/>
      <c r="I293" s="5"/>
    </row>
    <row r="294" spans="1:9" x14ac:dyDescent="0.3">
      <c r="A294" s="2"/>
      <c r="B294" s="2"/>
      <c r="C294" s="2"/>
      <c r="D294" s="2"/>
      <c r="E294" s="2"/>
      <c r="F294" s="2"/>
      <c r="G294" s="2"/>
      <c r="H294" s="2"/>
      <c r="I294" s="5"/>
    </row>
    <row r="295" spans="1:9" x14ac:dyDescent="0.3">
      <c r="A295" s="2"/>
      <c r="B295" s="2"/>
      <c r="C295" s="2"/>
      <c r="D295" s="2"/>
      <c r="E295" s="2"/>
      <c r="F295" s="2"/>
      <c r="G295" s="2"/>
      <c r="H295" s="2"/>
      <c r="I295" s="5"/>
    </row>
    <row r="296" spans="1:9" x14ac:dyDescent="0.3">
      <c r="A296" s="2"/>
      <c r="B296" s="2"/>
      <c r="C296" s="2"/>
      <c r="D296" s="2"/>
      <c r="E296" s="2"/>
      <c r="F296" s="2"/>
      <c r="G296" s="2"/>
      <c r="H296" s="2"/>
      <c r="I296" s="5"/>
    </row>
    <row r="297" spans="1:9" x14ac:dyDescent="0.3">
      <c r="A297" s="2"/>
      <c r="B297" s="2"/>
      <c r="C297" s="2"/>
      <c r="D297" s="2"/>
      <c r="E297" s="2"/>
      <c r="F297" s="2"/>
      <c r="G297" s="2"/>
      <c r="H297" s="2"/>
      <c r="I297" s="5"/>
    </row>
    <row r="298" spans="1:9" x14ac:dyDescent="0.3">
      <c r="A298" s="2"/>
      <c r="B298" s="2"/>
      <c r="C298" s="2"/>
      <c r="D298" s="2"/>
      <c r="E298" s="2"/>
      <c r="F298" s="2"/>
      <c r="G298" s="2"/>
      <c r="H298" s="2"/>
      <c r="I298" s="5"/>
    </row>
    <row r="299" spans="1:9" x14ac:dyDescent="0.3">
      <c r="A299" s="2"/>
      <c r="B299" s="2"/>
      <c r="C299" s="2"/>
      <c r="D299" s="2"/>
      <c r="E299" s="2"/>
      <c r="F299" s="2"/>
      <c r="G299" s="2"/>
      <c r="H299" s="2"/>
      <c r="I299" s="5"/>
    </row>
    <row r="300" spans="1:9" x14ac:dyDescent="0.3">
      <c r="A300" s="2"/>
      <c r="B300" s="2"/>
      <c r="C300" s="2"/>
      <c r="D300" s="2"/>
      <c r="E300" s="2"/>
      <c r="F300" s="2"/>
      <c r="G300" s="2"/>
      <c r="H300" s="2"/>
      <c r="I300" s="5"/>
    </row>
    <row r="301" spans="1:9" x14ac:dyDescent="0.3">
      <c r="A301" s="2"/>
      <c r="B301" s="2"/>
      <c r="C301" s="2"/>
      <c r="D301" s="2"/>
      <c r="E301" s="2"/>
      <c r="F301" s="2"/>
      <c r="G301" s="2"/>
      <c r="H301" s="2"/>
      <c r="I301" s="5"/>
    </row>
    <row r="302" spans="1:9" x14ac:dyDescent="0.3">
      <c r="A302" s="2"/>
      <c r="B302" s="2"/>
      <c r="C302" s="2"/>
      <c r="D302" s="2"/>
      <c r="E302" s="2"/>
      <c r="F302" s="2"/>
      <c r="G302" s="2"/>
      <c r="H302" s="2"/>
      <c r="I302" s="5"/>
    </row>
    <row r="303" spans="1:9" x14ac:dyDescent="0.3">
      <c r="A303" s="2"/>
      <c r="B303" s="2"/>
      <c r="C303" s="2"/>
      <c r="D303" s="2"/>
      <c r="E303" s="2"/>
      <c r="F303" s="2"/>
      <c r="G303" s="2"/>
      <c r="H303" s="2"/>
      <c r="I303" s="5"/>
    </row>
    <row r="304" spans="1:9" x14ac:dyDescent="0.3">
      <c r="A304" s="2"/>
      <c r="B304" s="2"/>
      <c r="C304" s="2"/>
      <c r="D304" s="2"/>
      <c r="E304" s="2"/>
      <c r="F304" s="2"/>
      <c r="G304" s="2"/>
      <c r="H304" s="2"/>
      <c r="I304" s="5"/>
    </row>
    <row r="305" spans="1:9" x14ac:dyDescent="0.3">
      <c r="A305" s="2"/>
      <c r="B305" s="2"/>
      <c r="C305" s="2"/>
      <c r="D305" s="2"/>
      <c r="E305" s="2"/>
      <c r="F305" s="2"/>
      <c r="G305" s="2"/>
      <c r="H305" s="2"/>
      <c r="I305" s="5"/>
    </row>
    <row r="306" spans="1:9" x14ac:dyDescent="0.3">
      <c r="A306" s="2"/>
      <c r="B306" s="2"/>
      <c r="C306" s="2"/>
      <c r="D306" s="2"/>
      <c r="E306" s="2"/>
      <c r="F306" s="2"/>
      <c r="G306" s="2"/>
      <c r="H306" s="2"/>
      <c r="I306" s="5"/>
    </row>
    <row r="307" spans="1:9" x14ac:dyDescent="0.3">
      <c r="A307" s="2"/>
      <c r="B307" s="2"/>
      <c r="C307" s="2"/>
      <c r="D307" s="2"/>
      <c r="E307" s="2"/>
      <c r="F307" s="2"/>
      <c r="G307" s="2"/>
      <c r="H307" s="2"/>
      <c r="I307" s="5"/>
    </row>
    <row r="308" spans="1:9" x14ac:dyDescent="0.3">
      <c r="A308" s="2"/>
      <c r="B308" s="2"/>
      <c r="C308" s="2"/>
      <c r="D308" s="2"/>
      <c r="E308" s="2"/>
      <c r="F308" s="2"/>
      <c r="G308" s="2"/>
      <c r="H308" s="2"/>
      <c r="I308" s="5"/>
    </row>
    <row r="309" spans="1:9" x14ac:dyDescent="0.3">
      <c r="A309" s="2"/>
      <c r="B309" s="2"/>
      <c r="C309" s="2"/>
      <c r="D309" s="2"/>
      <c r="E309" s="2"/>
      <c r="F309" s="2"/>
      <c r="G309" s="2"/>
      <c r="H309" s="2"/>
      <c r="I309" s="5"/>
    </row>
    <row r="310" spans="1:9" x14ac:dyDescent="0.3">
      <c r="A310" s="2"/>
      <c r="B310" s="2"/>
      <c r="C310" s="2"/>
      <c r="D310" s="2"/>
      <c r="E310" s="2"/>
      <c r="F310" s="2"/>
      <c r="G310" s="2"/>
      <c r="H310" s="2"/>
      <c r="I310" s="5"/>
    </row>
    <row r="311" spans="1:9" x14ac:dyDescent="0.3">
      <c r="A311" s="2"/>
      <c r="B311" s="2"/>
      <c r="C311" s="2"/>
      <c r="D311" s="2"/>
      <c r="E311" s="2"/>
      <c r="F311" s="2"/>
      <c r="G311" s="2"/>
      <c r="H311" s="2"/>
      <c r="I311" s="5"/>
    </row>
    <row r="312" spans="1:9" x14ac:dyDescent="0.3">
      <c r="A312" s="2"/>
      <c r="B312" s="2"/>
      <c r="C312" s="2"/>
      <c r="D312" s="2"/>
      <c r="E312" s="2"/>
      <c r="F312" s="2"/>
      <c r="G312" s="2"/>
      <c r="H312" s="2"/>
      <c r="I312" s="5"/>
    </row>
    <row r="313" spans="1:9" x14ac:dyDescent="0.3">
      <c r="A313" s="2"/>
      <c r="B313" s="2"/>
      <c r="C313" s="2"/>
      <c r="D313" s="2"/>
      <c r="E313" s="2"/>
      <c r="F313" s="2"/>
      <c r="G313" s="2"/>
      <c r="H313" s="2"/>
      <c r="I313" s="5"/>
    </row>
    <row r="314" spans="1:9" x14ac:dyDescent="0.3">
      <c r="A314" s="2"/>
      <c r="B314" s="2"/>
      <c r="C314" s="2"/>
      <c r="D314" s="2"/>
      <c r="E314" s="2"/>
      <c r="F314" s="2"/>
      <c r="G314" s="2"/>
      <c r="H314" s="2"/>
      <c r="I314" s="5"/>
    </row>
    <row r="315" spans="1:9" x14ac:dyDescent="0.3">
      <c r="A315" s="2"/>
      <c r="B315" s="2"/>
      <c r="C315" s="2"/>
      <c r="D315" s="2"/>
      <c r="E315" s="2"/>
      <c r="F315" s="2"/>
      <c r="G315" s="2"/>
      <c r="H315" s="2"/>
      <c r="I315" s="5"/>
    </row>
    <row r="316" spans="1:9" x14ac:dyDescent="0.3">
      <c r="A316" s="2"/>
      <c r="B316" s="2"/>
      <c r="C316" s="2"/>
      <c r="D316" s="2"/>
      <c r="E316" s="2"/>
      <c r="F316" s="2"/>
      <c r="G316" s="2"/>
      <c r="H316" s="2"/>
      <c r="I316" s="5"/>
    </row>
    <row r="317" spans="1:9" x14ac:dyDescent="0.3">
      <c r="A317" s="2"/>
      <c r="B317" s="2"/>
      <c r="C317" s="2"/>
      <c r="D317" s="2"/>
      <c r="E317" s="2"/>
      <c r="F317" s="2"/>
      <c r="G317" s="2"/>
      <c r="H317" s="2"/>
      <c r="I317" s="5"/>
    </row>
    <row r="318" spans="1:9" x14ac:dyDescent="0.3">
      <c r="A318" s="2"/>
      <c r="B318" s="2"/>
      <c r="C318" s="2"/>
      <c r="D318" s="2"/>
      <c r="E318" s="2"/>
      <c r="F318" s="2"/>
      <c r="G318" s="2"/>
      <c r="H318" s="2"/>
      <c r="I318" s="5"/>
    </row>
    <row r="319" spans="1:9" x14ac:dyDescent="0.3">
      <c r="A319" s="2"/>
      <c r="B319" s="2"/>
      <c r="C319" s="2"/>
      <c r="D319" s="2"/>
      <c r="E319" s="2"/>
      <c r="F319" s="2"/>
      <c r="G319" s="2"/>
      <c r="H319" s="2"/>
      <c r="I319" s="5"/>
    </row>
    <row r="320" spans="1:9" x14ac:dyDescent="0.3">
      <c r="A320" s="2"/>
      <c r="B320" s="2"/>
      <c r="C320" s="2"/>
      <c r="D320" s="2"/>
      <c r="E320" s="2"/>
      <c r="F320" s="2"/>
      <c r="G320" s="2"/>
      <c r="H320" s="2"/>
      <c r="I320" s="5"/>
    </row>
    <row r="321" spans="1:9" x14ac:dyDescent="0.3">
      <c r="A321" s="2"/>
      <c r="B321" s="2"/>
      <c r="C321" s="2"/>
      <c r="D321" s="2"/>
      <c r="E321" s="2"/>
      <c r="F321" s="2"/>
      <c r="G321" s="2"/>
      <c r="H321" s="2"/>
      <c r="I321" s="5"/>
    </row>
    <row r="322" spans="1:9" x14ac:dyDescent="0.3">
      <c r="A322" s="2"/>
      <c r="B322" s="2"/>
      <c r="C322" s="2"/>
      <c r="D322" s="2"/>
      <c r="E322" s="2"/>
      <c r="F322" s="2"/>
      <c r="G322" s="2"/>
      <c r="H322" s="2"/>
      <c r="I322" s="5"/>
    </row>
    <row r="323" spans="1:9" x14ac:dyDescent="0.3">
      <c r="A323" s="2"/>
      <c r="B323" s="2"/>
      <c r="C323" s="2"/>
      <c r="D323" s="2"/>
      <c r="E323" s="2"/>
      <c r="F323" s="2"/>
      <c r="G323" s="2"/>
      <c r="H323" s="2"/>
      <c r="I323" s="5"/>
    </row>
    <row r="324" spans="1:9" x14ac:dyDescent="0.3">
      <c r="A324" s="2"/>
      <c r="B324" s="2"/>
      <c r="C324" s="2"/>
      <c r="D324" s="2"/>
      <c r="E324" s="2"/>
      <c r="F324" s="2"/>
      <c r="G324" s="2"/>
      <c r="H324" s="2"/>
      <c r="I324" s="5"/>
    </row>
    <row r="325" spans="1:9" x14ac:dyDescent="0.3">
      <c r="A325" s="2"/>
      <c r="B325" s="2"/>
      <c r="C325" s="2"/>
      <c r="D325" s="2"/>
      <c r="E325" s="2"/>
      <c r="F325" s="2"/>
      <c r="G325" s="2"/>
      <c r="H325" s="2"/>
      <c r="I325" s="5"/>
    </row>
    <row r="326" spans="1:9" x14ac:dyDescent="0.3">
      <c r="A326" s="2"/>
      <c r="B326" s="2"/>
      <c r="C326" s="2"/>
      <c r="D326" s="2"/>
      <c r="E326" s="2"/>
      <c r="F326" s="2"/>
      <c r="G326" s="2"/>
      <c r="H326" s="2"/>
      <c r="I326" s="5"/>
    </row>
    <row r="327" spans="1:9" x14ac:dyDescent="0.3">
      <c r="A327" s="2"/>
      <c r="B327" s="2"/>
      <c r="C327" s="2"/>
      <c r="D327" s="2"/>
      <c r="E327" s="2"/>
      <c r="F327" s="2"/>
      <c r="G327" s="2"/>
      <c r="H327" s="2"/>
      <c r="I327" s="5"/>
    </row>
    <row r="328" spans="1:9" x14ac:dyDescent="0.3">
      <c r="A328" s="2"/>
      <c r="B328" s="2"/>
      <c r="C328" s="2"/>
      <c r="D328" s="2"/>
      <c r="E328" s="2"/>
      <c r="F328" s="2"/>
      <c r="G328" s="2"/>
      <c r="H328" s="2"/>
      <c r="I328" s="5"/>
    </row>
    <row r="329" spans="1:9" x14ac:dyDescent="0.3">
      <c r="A329" s="2"/>
      <c r="B329" s="2"/>
      <c r="C329" s="2"/>
      <c r="D329" s="2"/>
      <c r="E329" s="2"/>
      <c r="F329" s="2"/>
      <c r="G329" s="2"/>
      <c r="H329" s="2"/>
      <c r="I329" s="5"/>
    </row>
    <row r="330" spans="1:9" x14ac:dyDescent="0.3">
      <c r="A330" s="2"/>
      <c r="B330" s="2"/>
      <c r="C330" s="2"/>
      <c r="D330" s="2"/>
      <c r="E330" s="2"/>
      <c r="F330" s="2"/>
      <c r="G330" s="2"/>
      <c r="H330" s="2"/>
      <c r="I330" s="5"/>
    </row>
    <row r="331" spans="1:9" x14ac:dyDescent="0.3">
      <c r="A331" s="2"/>
      <c r="B331" s="2"/>
      <c r="C331" s="2"/>
      <c r="D331" s="2"/>
      <c r="E331" s="2"/>
      <c r="F331" s="2"/>
      <c r="G331" s="2"/>
      <c r="H331" s="2"/>
      <c r="I331" s="5"/>
    </row>
    <row r="332" spans="1:9" x14ac:dyDescent="0.3">
      <c r="A332" s="2"/>
      <c r="B332" s="2"/>
      <c r="C332" s="2"/>
      <c r="D332" s="2"/>
      <c r="E332" s="2"/>
      <c r="F332" s="2"/>
      <c r="G332" s="2"/>
      <c r="H332" s="2"/>
      <c r="I332" s="5"/>
    </row>
    <row r="333" spans="1:9" x14ac:dyDescent="0.3">
      <c r="A333" s="2"/>
      <c r="B333" s="2"/>
      <c r="C333" s="2"/>
      <c r="D333" s="2"/>
      <c r="E333" s="2"/>
      <c r="F333" s="2"/>
      <c r="G333" s="2"/>
      <c r="H333" s="2"/>
      <c r="I333" s="5"/>
    </row>
    <row r="334" spans="1:9" x14ac:dyDescent="0.3">
      <c r="A334" s="2"/>
      <c r="B334" s="2"/>
      <c r="C334" s="2"/>
      <c r="D334" s="2"/>
      <c r="E334" s="2"/>
      <c r="F334" s="2"/>
      <c r="G334" s="2"/>
      <c r="H334" s="2"/>
      <c r="I334" s="5"/>
    </row>
    <row r="335" spans="1:9" x14ac:dyDescent="0.3">
      <c r="A335" s="2"/>
      <c r="B335" s="2"/>
      <c r="C335" s="2"/>
      <c r="D335" s="2"/>
      <c r="E335" s="2"/>
      <c r="F335" s="2"/>
      <c r="G335" s="2"/>
      <c r="H335" s="2"/>
      <c r="I335" s="5"/>
    </row>
    <row r="336" spans="1:9" x14ac:dyDescent="0.3">
      <c r="A336" s="2"/>
      <c r="B336" s="2"/>
      <c r="C336" s="2"/>
      <c r="D336" s="2"/>
      <c r="E336" s="2"/>
      <c r="F336" s="2"/>
      <c r="G336" s="2"/>
      <c r="H336" s="2"/>
      <c r="I336" s="5"/>
    </row>
    <row r="337" spans="1:9" x14ac:dyDescent="0.3">
      <c r="A337" s="2"/>
      <c r="B337" s="2"/>
      <c r="C337" s="2"/>
      <c r="D337" s="2"/>
      <c r="E337" s="2"/>
      <c r="F337" s="2"/>
      <c r="G337" s="2"/>
      <c r="H337" s="2"/>
      <c r="I337" s="5"/>
    </row>
    <row r="338" spans="1:9" x14ac:dyDescent="0.3">
      <c r="A338" s="2"/>
      <c r="B338" s="2"/>
      <c r="C338" s="2"/>
      <c r="D338" s="2"/>
      <c r="E338" s="2"/>
      <c r="F338" s="2"/>
      <c r="G338" s="2"/>
      <c r="H338" s="2"/>
      <c r="I338" s="5"/>
    </row>
    <row r="339" spans="1:9" x14ac:dyDescent="0.3">
      <c r="A339" s="2"/>
      <c r="B339" s="2"/>
      <c r="C339" s="2"/>
      <c r="D339" s="2"/>
      <c r="E339" s="2"/>
      <c r="F339" s="2"/>
      <c r="G339" s="2"/>
      <c r="H339" s="2"/>
      <c r="I339" s="5"/>
    </row>
    <row r="340" spans="1:9" x14ac:dyDescent="0.3">
      <c r="A340" s="2"/>
      <c r="B340" s="2"/>
      <c r="C340" s="2"/>
      <c r="D340" s="2"/>
      <c r="E340" s="2"/>
      <c r="F340" s="2"/>
      <c r="G340" s="2"/>
      <c r="H340" s="2"/>
      <c r="I340" s="5"/>
    </row>
    <row r="341" spans="1:9" x14ac:dyDescent="0.3">
      <c r="A341" s="2"/>
      <c r="B341" s="2"/>
      <c r="C341" s="2"/>
      <c r="D341" s="2"/>
      <c r="E341" s="2"/>
      <c r="F341" s="2"/>
      <c r="G341" s="2"/>
      <c r="H341" s="2"/>
      <c r="I341" s="5"/>
    </row>
    <row r="342" spans="1:9" x14ac:dyDescent="0.3">
      <c r="A342" s="2"/>
      <c r="B342" s="2"/>
      <c r="C342" s="2"/>
      <c r="D342" s="2"/>
      <c r="E342" s="2"/>
      <c r="F342" s="2"/>
      <c r="G342" s="2"/>
      <c r="H342" s="2"/>
      <c r="I342" s="5"/>
    </row>
    <row r="343" spans="1:9" x14ac:dyDescent="0.3">
      <c r="A343" s="2"/>
      <c r="B343" s="2"/>
      <c r="C343" s="2"/>
      <c r="D343" s="2"/>
      <c r="E343" s="2"/>
      <c r="F343" s="2"/>
      <c r="G343" s="2"/>
      <c r="H343" s="2"/>
      <c r="I343" s="5"/>
    </row>
    <row r="344" spans="1:9" x14ac:dyDescent="0.3">
      <c r="A344" s="2"/>
      <c r="B344" s="2"/>
      <c r="C344" s="2"/>
      <c r="D344" s="2"/>
      <c r="E344" s="2"/>
      <c r="F344" s="2"/>
      <c r="G344" s="2"/>
      <c r="H344" s="2"/>
      <c r="I344" s="5"/>
    </row>
    <row r="345" spans="1:9" x14ac:dyDescent="0.3">
      <c r="A345" s="2"/>
      <c r="B345" s="2"/>
      <c r="C345" s="2"/>
      <c r="D345" s="2"/>
      <c r="E345" s="2"/>
      <c r="F345" s="2"/>
      <c r="G345" s="2"/>
      <c r="H345" s="2"/>
      <c r="I345" s="5"/>
    </row>
    <row r="346" spans="1:9" x14ac:dyDescent="0.3">
      <c r="A346" s="2"/>
      <c r="B346" s="2"/>
      <c r="C346" s="2"/>
      <c r="D346" s="2"/>
      <c r="E346" s="2"/>
      <c r="F346" s="2"/>
      <c r="G346" s="2"/>
      <c r="H346" s="2"/>
      <c r="I346" s="5"/>
    </row>
    <row r="347" spans="1:9" x14ac:dyDescent="0.3">
      <c r="A347" s="2"/>
      <c r="B347" s="2"/>
      <c r="C347" s="2"/>
      <c r="D347" s="2"/>
      <c r="E347" s="2"/>
      <c r="F347" s="2"/>
      <c r="G347" s="2"/>
      <c r="H347" s="2"/>
      <c r="I347" s="5"/>
    </row>
    <row r="348" spans="1:9" x14ac:dyDescent="0.3">
      <c r="A348" s="2"/>
      <c r="B348" s="2"/>
      <c r="C348" s="2"/>
      <c r="D348" s="2"/>
      <c r="E348" s="2"/>
      <c r="F348" s="2"/>
      <c r="G348" s="2"/>
      <c r="H348" s="2"/>
      <c r="I348" s="5"/>
    </row>
    <row r="349" spans="1:9" x14ac:dyDescent="0.3">
      <c r="A349" s="2"/>
      <c r="B349" s="2"/>
      <c r="C349" s="2"/>
      <c r="D349" s="2"/>
      <c r="E349" s="2"/>
      <c r="F349" s="2"/>
      <c r="G349" s="2"/>
      <c r="H349" s="2"/>
      <c r="I349" s="5"/>
    </row>
    <row r="350" spans="1:9" x14ac:dyDescent="0.3">
      <c r="A350" s="2"/>
      <c r="B350" s="2"/>
      <c r="C350" s="2"/>
      <c r="D350" s="2"/>
      <c r="E350" s="2"/>
      <c r="F350" s="2"/>
      <c r="G350" s="2"/>
      <c r="H350" s="2"/>
      <c r="I350" s="5"/>
    </row>
    <row r="351" spans="1:9" x14ac:dyDescent="0.3">
      <c r="A351" s="2"/>
      <c r="B351" s="2"/>
      <c r="C351" s="2"/>
      <c r="D351" s="2"/>
      <c r="E351" s="2"/>
      <c r="F351" s="2"/>
      <c r="G351" s="2"/>
      <c r="H351" s="2"/>
      <c r="I351" s="5"/>
    </row>
    <row r="352" spans="1:9" x14ac:dyDescent="0.3">
      <c r="A352" s="2"/>
      <c r="B352" s="2"/>
      <c r="C352" s="2"/>
      <c r="D352" s="2"/>
      <c r="E352" s="2"/>
      <c r="F352" s="2"/>
      <c r="G352" s="2"/>
      <c r="H352" s="2"/>
      <c r="I352" s="5"/>
    </row>
    <row r="353" spans="1:9" x14ac:dyDescent="0.3">
      <c r="A353" s="2"/>
      <c r="B353" s="2"/>
      <c r="C353" s="2"/>
      <c r="D353" s="2"/>
      <c r="E353" s="2"/>
      <c r="F353" s="2"/>
      <c r="G353" s="2"/>
      <c r="H353" s="2"/>
      <c r="I353" s="5"/>
    </row>
    <row r="354" spans="1:9" x14ac:dyDescent="0.3">
      <c r="A354" s="2"/>
      <c r="B354" s="2"/>
      <c r="C354" s="2"/>
      <c r="D354" s="2"/>
      <c r="E354" s="2"/>
      <c r="F354" s="2"/>
      <c r="G354" s="2"/>
      <c r="H354" s="2"/>
      <c r="I354" s="5"/>
    </row>
    <row r="355" spans="1:9" x14ac:dyDescent="0.3">
      <c r="A355" s="2"/>
      <c r="B355" s="2"/>
      <c r="C355" s="2"/>
      <c r="D355" s="2"/>
      <c r="E355" s="2"/>
      <c r="F355" s="2"/>
      <c r="G355" s="2"/>
      <c r="H355" s="2"/>
      <c r="I355" s="5"/>
    </row>
    <row r="356" spans="1:9" x14ac:dyDescent="0.3">
      <c r="A356" s="2"/>
      <c r="B356" s="2"/>
      <c r="C356" s="2"/>
      <c r="D356" s="2"/>
      <c r="E356" s="2"/>
      <c r="F356" s="2"/>
      <c r="G356" s="2"/>
      <c r="H356" s="2"/>
      <c r="I356" s="5"/>
    </row>
    <row r="357" spans="1:9" x14ac:dyDescent="0.3">
      <c r="A357" s="2"/>
      <c r="B357" s="2"/>
      <c r="C357" s="2"/>
      <c r="D357" s="2"/>
      <c r="E357" s="2"/>
      <c r="F357" s="2"/>
      <c r="G357" s="2"/>
      <c r="H357" s="2"/>
      <c r="I357" s="5"/>
    </row>
    <row r="358" spans="1:9" x14ac:dyDescent="0.3">
      <c r="A358" s="2"/>
      <c r="B358" s="2"/>
      <c r="C358" s="2"/>
      <c r="D358" s="2"/>
      <c r="E358" s="2"/>
      <c r="F358" s="2"/>
      <c r="G358" s="2"/>
      <c r="H358" s="2"/>
      <c r="I358" s="5"/>
    </row>
    <row r="359" spans="1:9" x14ac:dyDescent="0.3">
      <c r="A359" s="2"/>
      <c r="B359" s="2"/>
      <c r="C359" s="2"/>
      <c r="D359" s="2"/>
      <c r="E359" s="2"/>
      <c r="F359" s="2"/>
      <c r="G359" s="2"/>
      <c r="H359" s="2"/>
      <c r="I359" s="5"/>
    </row>
    <row r="360" spans="1:9" x14ac:dyDescent="0.3">
      <c r="A360" s="2"/>
      <c r="B360" s="2"/>
      <c r="C360" s="2"/>
      <c r="D360" s="2"/>
      <c r="E360" s="2"/>
      <c r="F360" s="2"/>
      <c r="G360" s="2"/>
      <c r="H360" s="2"/>
      <c r="I360" s="5"/>
    </row>
    <row r="361" spans="1:9" x14ac:dyDescent="0.3">
      <c r="A361" s="2"/>
      <c r="B361" s="2"/>
      <c r="C361" s="2"/>
      <c r="D361" s="2"/>
      <c r="E361" s="2"/>
      <c r="F361" s="2"/>
      <c r="G361" s="2"/>
      <c r="H361" s="2"/>
      <c r="I361" s="5"/>
    </row>
    <row r="362" spans="1:9" x14ac:dyDescent="0.3">
      <c r="A362" s="2"/>
      <c r="B362" s="2"/>
      <c r="C362" s="2"/>
      <c r="D362" s="2"/>
      <c r="E362" s="2"/>
      <c r="F362" s="2"/>
      <c r="G362" s="2"/>
      <c r="H362" s="2"/>
      <c r="I362" s="5"/>
    </row>
    <row r="363" spans="1:9" x14ac:dyDescent="0.3">
      <c r="A363" s="2"/>
      <c r="B363" s="2"/>
      <c r="C363" s="2"/>
      <c r="D363" s="2"/>
      <c r="E363" s="2"/>
      <c r="F363" s="2"/>
      <c r="G363" s="2"/>
      <c r="H363" s="2"/>
      <c r="I363" s="5"/>
    </row>
    <row r="364" spans="1:9" x14ac:dyDescent="0.3">
      <c r="A364" s="2"/>
      <c r="B364" s="2"/>
      <c r="C364" s="2"/>
      <c r="D364" s="2"/>
      <c r="E364" s="2"/>
      <c r="F364" s="2"/>
      <c r="G364" s="2"/>
      <c r="H364" s="2"/>
      <c r="I364" s="5"/>
    </row>
    <row r="365" spans="1:9" x14ac:dyDescent="0.3">
      <c r="A365" s="2"/>
      <c r="B365" s="2"/>
      <c r="C365" s="2"/>
      <c r="D365" s="2"/>
      <c r="E365" s="2"/>
      <c r="F365" s="2"/>
      <c r="G365" s="2"/>
      <c r="H365" s="2"/>
      <c r="I365" s="5"/>
    </row>
    <row r="366" spans="1:9" x14ac:dyDescent="0.3">
      <c r="A366" s="2"/>
      <c r="B366" s="2"/>
      <c r="C366" s="2"/>
      <c r="D366" s="2"/>
      <c r="E366" s="2"/>
      <c r="F366" s="2"/>
      <c r="G366" s="2"/>
      <c r="H366" s="2"/>
      <c r="I366" s="5"/>
    </row>
    <row r="367" spans="1:9" x14ac:dyDescent="0.3">
      <c r="A367" s="2"/>
      <c r="B367" s="2"/>
      <c r="C367" s="2"/>
      <c r="D367" s="2"/>
      <c r="E367" s="2"/>
      <c r="F367" s="2"/>
      <c r="G367" s="2"/>
      <c r="H367" s="2"/>
      <c r="I367" s="5"/>
    </row>
    <row r="368" spans="1:9" x14ac:dyDescent="0.3">
      <c r="A368" s="2"/>
      <c r="B368" s="2"/>
      <c r="C368" s="2"/>
      <c r="D368" s="2"/>
      <c r="E368" s="2"/>
      <c r="F368" s="2"/>
      <c r="G368" s="2"/>
      <c r="H368" s="2"/>
      <c r="I368" s="5"/>
    </row>
    <row r="369" spans="1:9" x14ac:dyDescent="0.3">
      <c r="A369" s="2"/>
      <c r="B369" s="2"/>
      <c r="C369" s="2"/>
      <c r="D369" s="2"/>
      <c r="E369" s="2"/>
      <c r="F369" s="2"/>
      <c r="G369" s="2"/>
      <c r="H369" s="2"/>
      <c r="I369" s="5"/>
    </row>
    <row r="370" spans="1:9" x14ac:dyDescent="0.3">
      <c r="A370" s="2"/>
      <c r="B370" s="2"/>
      <c r="C370" s="2"/>
      <c r="D370" s="2"/>
      <c r="E370" s="2"/>
      <c r="F370" s="2"/>
      <c r="G370" s="2"/>
      <c r="H370" s="2"/>
      <c r="I370" s="5"/>
    </row>
    <row r="371" spans="1:9" x14ac:dyDescent="0.3">
      <c r="A371" s="2"/>
      <c r="B371" s="2"/>
      <c r="C371" s="2"/>
      <c r="D371" s="2"/>
      <c r="E371" s="2"/>
      <c r="F371" s="2"/>
      <c r="G371" s="2"/>
      <c r="H371" s="2"/>
      <c r="I371" s="5"/>
    </row>
    <row r="372" spans="1:9" x14ac:dyDescent="0.3">
      <c r="A372" s="2"/>
      <c r="B372" s="2"/>
      <c r="C372" s="2"/>
      <c r="D372" s="2"/>
      <c r="E372" s="2"/>
      <c r="F372" s="2"/>
      <c r="G372" s="2"/>
      <c r="H372" s="2"/>
      <c r="I372" s="5"/>
    </row>
    <row r="373" spans="1:9" x14ac:dyDescent="0.3">
      <c r="A373" s="2"/>
      <c r="B373" s="2"/>
      <c r="C373" s="2"/>
      <c r="D373" s="2"/>
      <c r="E373" s="2"/>
      <c r="F373" s="2"/>
      <c r="G373" s="2"/>
      <c r="H373" s="2"/>
      <c r="I373" s="5"/>
    </row>
    <row r="374" spans="1:9" x14ac:dyDescent="0.3">
      <c r="A374" s="2"/>
      <c r="B374" s="2"/>
      <c r="C374" s="2"/>
      <c r="D374" s="2"/>
      <c r="E374" s="2"/>
      <c r="F374" s="2"/>
      <c r="G374" s="2"/>
      <c r="H374" s="2"/>
      <c r="I374" s="5"/>
    </row>
    <row r="375" spans="1:9" x14ac:dyDescent="0.3">
      <c r="A375" s="2"/>
      <c r="B375" s="2"/>
      <c r="C375" s="2"/>
      <c r="D375" s="2"/>
      <c r="E375" s="2"/>
      <c r="F375" s="2"/>
      <c r="G375" s="2"/>
      <c r="H375" s="2"/>
      <c r="I375" s="5"/>
    </row>
    <row r="376" spans="1:9" x14ac:dyDescent="0.3">
      <c r="A376" s="2"/>
      <c r="B376" s="2"/>
      <c r="C376" s="2"/>
      <c r="D376" s="2"/>
      <c r="E376" s="2"/>
      <c r="F376" s="2"/>
      <c r="G376" s="2"/>
      <c r="H376" s="2"/>
      <c r="I376" s="5"/>
    </row>
    <row r="377" spans="1:9" x14ac:dyDescent="0.3">
      <c r="A377" s="2"/>
      <c r="B377" s="2"/>
      <c r="C377" s="2"/>
      <c r="D377" s="2"/>
      <c r="E377" s="2"/>
      <c r="F377" s="2"/>
      <c r="G377" s="2"/>
      <c r="H377" s="2"/>
      <c r="I377" s="5"/>
    </row>
    <row r="378" spans="1:9" x14ac:dyDescent="0.3">
      <c r="A378" s="2"/>
      <c r="B378" s="2"/>
      <c r="C378" s="2"/>
      <c r="D378" s="2"/>
      <c r="E378" s="2"/>
      <c r="F378" s="2"/>
      <c r="G378" s="2"/>
      <c r="H378" s="2"/>
      <c r="I378" s="5"/>
    </row>
    <row r="379" spans="1:9" x14ac:dyDescent="0.3">
      <c r="A379" s="2"/>
      <c r="B379" s="2"/>
      <c r="C379" s="2"/>
      <c r="D379" s="2"/>
      <c r="E379" s="2"/>
      <c r="F379" s="2"/>
      <c r="G379" s="2"/>
      <c r="H379" s="2"/>
      <c r="I379" s="5"/>
    </row>
    <row r="380" spans="1:9" x14ac:dyDescent="0.3">
      <c r="A380" s="2"/>
      <c r="B380" s="2"/>
      <c r="C380" s="2"/>
      <c r="D380" s="2"/>
      <c r="E380" s="2"/>
      <c r="F380" s="2"/>
      <c r="G380" s="2"/>
      <c r="H380" s="2"/>
      <c r="I380" s="5"/>
    </row>
    <row r="381" spans="1:9" x14ac:dyDescent="0.3">
      <c r="A381" s="2"/>
      <c r="B381" s="2"/>
      <c r="C381" s="2"/>
      <c r="D381" s="2"/>
      <c r="E381" s="2"/>
      <c r="F381" s="2"/>
      <c r="G381" s="2"/>
      <c r="H381" s="2"/>
      <c r="I381" s="5"/>
    </row>
    <row r="382" spans="1:9" x14ac:dyDescent="0.3">
      <c r="A382" s="2"/>
      <c r="B382" s="2"/>
      <c r="C382" s="2"/>
      <c r="D382" s="2"/>
      <c r="E382" s="2"/>
      <c r="F382" s="2"/>
      <c r="G382" s="2"/>
      <c r="H382" s="2"/>
      <c r="I382" s="5"/>
    </row>
    <row r="383" spans="1:9" x14ac:dyDescent="0.3">
      <c r="A383" s="2"/>
      <c r="B383" s="2"/>
      <c r="C383" s="2"/>
      <c r="D383" s="2"/>
      <c r="E383" s="2"/>
      <c r="F383" s="2"/>
      <c r="G383" s="2"/>
      <c r="H383" s="2"/>
      <c r="I383" s="5"/>
    </row>
  </sheetData>
  <mergeCells count="8">
    <mergeCell ref="B2:H2"/>
    <mergeCell ref="B22:H22"/>
    <mergeCell ref="B53:D53"/>
    <mergeCell ref="B102:E102"/>
    <mergeCell ref="B64:H64"/>
    <mergeCell ref="B43:H43"/>
    <mergeCell ref="B87:F87"/>
    <mergeCell ref="C91:C9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58f6e2-824f-4ba2-8997-6d2968de028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D9425ED3D9C48B2F9E51E2C827355" ma:contentTypeVersion="15" ma:contentTypeDescription="Create a new document." ma:contentTypeScope="" ma:versionID="0eb61ff28beb4f24880c6aa787d2a713">
  <xsd:schema xmlns:xsd="http://www.w3.org/2001/XMLSchema" xmlns:xs="http://www.w3.org/2001/XMLSchema" xmlns:p="http://schemas.microsoft.com/office/2006/metadata/properties" xmlns:ns3="3358f6e2-824f-4ba2-8997-6d2968de028a" xmlns:ns4="7c9b7790-d275-4f40-8bb3-6cf79354d0a9" targetNamespace="http://schemas.microsoft.com/office/2006/metadata/properties" ma:root="true" ma:fieldsID="9bef3aed8e59a54c7a2cdd008486a3a9" ns3:_="" ns4:_="">
    <xsd:import namespace="3358f6e2-824f-4ba2-8997-6d2968de028a"/>
    <xsd:import namespace="7c9b7790-d275-4f40-8bb3-6cf79354d0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8f6e2-824f-4ba2-8997-6d2968de02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b7790-d275-4f40-8bb3-6cf79354d0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B177FC-D038-41BE-9F67-21EEE1D30B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5E3128-21DE-482D-8CF3-488E10E10ECC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3358f6e2-824f-4ba2-8997-6d2968de028a"/>
    <ds:schemaRef ds:uri="http://purl.org/dc/terms/"/>
    <ds:schemaRef ds:uri="7c9b7790-d275-4f40-8bb3-6cf79354d0a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57A8DE5-3ABD-488E-9D01-C23C755CF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8f6e2-824f-4ba2-8997-6d2968de028a"/>
    <ds:schemaRef ds:uri="7c9b7790-d275-4f40-8bb3-6cf79354d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Bloomsburg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Tech</dc:creator>
  <cp:keywords/>
  <dc:description/>
  <cp:lastModifiedBy>Lopes, Benjamin</cp:lastModifiedBy>
  <cp:revision/>
  <dcterms:created xsi:type="dcterms:W3CDTF">2017-06-18T21:23:57Z</dcterms:created>
  <dcterms:modified xsi:type="dcterms:W3CDTF">2024-04-17T04:02:40Z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0x0101004F7D9425ED3D9C48B2F9E51E2C827355</vt:lpwstr>
  </property>
</Properties>
</file>