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e\Desktop\"/>
    </mc:Choice>
  </mc:AlternateContent>
  <xr:revisionPtr revIDLastSave="0" documentId="13_ncr:1_{69F7E791-C678-465D-862C-B62CC9E9E8A9}" xr6:coauthVersionLast="45" xr6:coauthVersionMax="45" xr10:uidLastSave="{00000000-0000-0000-0000-000000000000}"/>
  <bookViews>
    <workbookView xWindow="-120" yWindow="-120" windowWidth="20730" windowHeight="11160" activeTab="1" xr2:uid="{880ECEA2-B438-484A-9CBA-91374F2777E2}"/>
  </bookViews>
  <sheets>
    <sheet name="Current Iteration" sheetId="1" r:id="rId1"/>
    <sheet name="Burndown Chart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J16" i="1"/>
  <c r="B18" i="1"/>
  <c r="B17" i="1"/>
  <c r="C18" i="1" l="1"/>
  <c r="D18" i="1" s="1"/>
  <c r="E18" i="1" s="1"/>
  <c r="F18" i="1" s="1"/>
  <c r="G18" i="1" s="1"/>
  <c r="H18" i="1" s="1"/>
  <c r="G3" i="1"/>
  <c r="C17" i="1"/>
  <c r="D17" i="1" s="1"/>
  <c r="E17" i="1" s="1"/>
  <c r="F17" i="1" s="1"/>
  <c r="G17" i="1" s="1"/>
  <c r="H17" i="1" s="1"/>
  <c r="I8" i="1"/>
  <c r="J8" i="1" s="1"/>
  <c r="I17" i="1" l="1"/>
  <c r="J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<sst xmlns="http://schemas.openxmlformats.org/spreadsheetml/2006/main" count="21" uniqueCount="21">
  <si>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</si>
  <si>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</si>
  <si>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</si>
  <si>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</si>
  <si>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</si>
  <si>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</si>
  <si>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</si>
  <si>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</si>
  <si>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Task Balance</t>
  </si>
  <si>
    <t>Percentage Completed</t>
  </si>
  <si>
    <t>Beginning Balance</t>
  </si>
  <si>
    <t>Users see available courses offered by University of Toronto</t>
  </si>
  <si>
    <t>Users see success stories of previous students</t>
  </si>
  <si>
    <t>Users see news of different events and courses</t>
  </si>
  <si>
    <t>Users ask query if any kind of information needed</t>
  </si>
  <si>
    <t>Users can get online admissions through the website.</t>
  </si>
  <si>
    <t>Users see admission information and fees from the website</t>
  </si>
  <si>
    <t>Users can find location and contact information from the website.</t>
  </si>
  <si>
    <t>Days (Points Completed)                                                                         Remaining Effort</t>
  </si>
  <si>
    <t>Users are able to know about university of Toronto from about page</t>
  </si>
  <si>
    <t>Users know student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</si>
</sst>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0" fillId="5" borderId="25" xfId="0" applyFill="1" applyBorder="1"/>
    <xf numFmtId="0" fontId="1" fillId="5" borderId="17" xfId="0" applyFont="1" applyFill="1" applyBorder="1"/>
    <xf numFmtId="10" fontId="1" fillId="0" borderId="21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20" xfId="0" applyNumberFormat="1" applyFont="1" applyBorder="1" applyAlignment="1">
      <alignment wrapText="1"/>
    </xf>
    <xf numFmtId="0" fontId="4" fillId="0" borderId="26" xfId="0" applyFont="1" applyBorder="1" applyAlignment="1">
      <alignment horizontal="center" vertical="center" wrapText="1"/>
    </xf>
    <xf numFmtId="0" fontId="4" fillId="0" borderId="19" xfId="0" applyFont="1" applyBorder="1" applyAlignment="1">
      <alignment wrapText="1"/>
    </xf>
    <xf numFmtId="0" fontId="6" fillId="7" borderId="16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27" xfId="0" applyNumberFormat="1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Iteration'!$B$7:$H$7</c:f>
              <c:strCache>
                <c:ptCount val="7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'Current Iteration'!$B$17:$H$17</c:f>
              <c:numCache>
                <c:formatCode>General</c:formatCode>
                <c:ptCount val="7"/>
                <c:pt idx="0">
                  <c:v>169</c:v>
                </c:pt>
                <c:pt idx="1">
                  <c:v>113</c:v>
                </c:pt>
                <c:pt idx="2">
                  <c:v>96</c:v>
                </c:pt>
                <c:pt idx="3">
                  <c:v>67</c:v>
                </c:pt>
                <c:pt idx="4">
                  <c:v>54</c:v>
                </c:pt>
                <c:pt idx="5">
                  <c:v>36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Iteration'!$A$18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Iteration'!$B$7:$H$7</c:f>
              <c:strCache>
                <c:ptCount val="7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'Current Iteration'!$B$18:$H$18</c:f>
              <c:numCache>
                <c:formatCode>General</c:formatCode>
                <c:ptCount val="7"/>
                <c:pt idx="0">
                  <c:v>169</c:v>
                </c:pt>
                <c:pt idx="1">
                  <c:v>160.55000000000001</c:v>
                </c:pt>
                <c:pt idx="2">
                  <c:v>152.10000000000002</c:v>
                </c:pt>
                <c:pt idx="3">
                  <c:v>143.65000000000003</c:v>
                </c:pt>
                <c:pt idx="4">
                  <c:v>135.20000000000005</c:v>
                </c:pt>
                <c:pt idx="5">
                  <c:v>126.75000000000004</c:v>
                </c:pt>
                <c:pt idx="6">
                  <c:v>118.30000000000004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Iteration'!$B$7:$H$7</c:f>
              <c:strCache>
                <c:ptCount val="7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'Current Iteration'!$B$17:$H$17</c:f>
              <c:numCache>
                <c:formatCode>General</c:formatCode>
                <c:ptCount val="7"/>
                <c:pt idx="0">
                  <c:v>169</c:v>
                </c:pt>
                <c:pt idx="1">
                  <c:v>113</c:v>
                </c:pt>
                <c:pt idx="2">
                  <c:v>96</c:v>
                </c:pt>
                <c:pt idx="3">
                  <c:v>67</c:v>
                </c:pt>
                <c:pt idx="4">
                  <c:v>54</c:v>
                </c:pt>
                <c:pt idx="5">
                  <c:v>36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Iteration'!$A$18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Iteration'!$B$7:$H$7</c:f>
              <c:strCache>
                <c:ptCount val="7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'Current Iteration'!$B$18:$H$18</c:f>
              <c:numCache>
                <c:formatCode>General</c:formatCode>
                <c:ptCount val="7"/>
                <c:pt idx="0">
                  <c:v>169</c:v>
                </c:pt>
                <c:pt idx="1">
                  <c:v>160.55000000000001</c:v>
                </c:pt>
                <c:pt idx="2">
                  <c:v>152.10000000000002</c:v>
                </c:pt>
                <c:pt idx="3">
                  <c:v>143.65000000000003</c:v>
                </c:pt>
                <c:pt idx="4">
                  <c:v>135.20000000000005</c:v>
                </c:pt>
                <c:pt idx="5">
                  <c:v>126.75000000000004</c:v>
                </c:pt>
                <c:pt idx="6">
                  <c:v>118.30000000000004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147108</xdr:colOff>
      <xdr:row>0</xdr:row>
      <xdr:rowOff>101954</xdr:rowOff>
    </xdr:from>
    <xdr:to>
      <xdr:col>15</xdr:col>
      <xdr:colOff>335139</xdr:colOff>
      <xdr:row>4</xdr:row>
      <xdr:rowOff>1140178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37"/>
  <sheetViews>
    <sheetView zoomScale="60" zoomScaleNormal="6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A7" sqref="A7"/>
    </sheetView>
  </sheetViews>
  <sheetFormatPr defaultRowHeight="15" x14ac:dyDescent="0.25"/>
  <cols>
    <col min="1" max="1" width="70.7109375" customWidth="1"/>
    <col min="2" max="2" width="15.7109375" customWidth="1"/>
    <col min="3" max="3" width="15.5703125" customWidth="1"/>
    <col min="4" max="4" width="15.7109375" customWidth="1"/>
    <col min="5" max="5" width="22.42578125" customWidth="1"/>
    <col min="6" max="6" width="16.5703125" customWidth="1"/>
    <col min="7" max="7" width="14.7109375" customWidth="1"/>
    <col min="8" max="8" width="20.28515625" customWidth="1"/>
    <col min="9" max="9" width="22.140625" customWidth="1"/>
    <col min="10" max="10" width="23.5703125" customWidth="1"/>
    <col min="11" max="11" width="0.5703125" customWidth="1"/>
    <col min="12" max="22" width="5.7109375" hidden="1" customWidth="1"/>
    <col min="23" max="23" width="5" customWidth="1"/>
    <col min="24" max="24" width="18.140625" hidden="1" customWidth="1"/>
  </cols>
  <sheetData>
    <row r="1" spans="1:24" ht="21" customHeight="1" thickBot="1" x14ac:dyDescent="0.35">
      <c r="A1" s="35"/>
      <c r="B1" s="3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4"/>
      <c r="X1" s="15"/>
    </row>
    <row r="2" spans="1:24" ht="20.100000000000001" customHeight="1" thickBot="1" x14ac:dyDescent="0.35">
      <c r="A2" s="35"/>
      <c r="B2" s="35"/>
      <c r="C2" s="31" t="s">
        <v>5</v>
      </c>
      <c r="D2" s="31"/>
      <c r="E2" s="31"/>
      <c r="F2" s="31"/>
      <c r="G2" s="28"/>
      <c r="H2" s="34"/>
      <c r="I2" s="3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4"/>
      <c r="X2" s="15"/>
    </row>
    <row r="3" spans="1:24" ht="20.100000000000001" customHeight="1" thickBot="1" x14ac:dyDescent="0.35">
      <c r="A3" s="29"/>
      <c r="B3" s="29"/>
      <c r="C3" s="31" t="s">
        <v>6</v>
      </c>
      <c r="D3" s="31"/>
      <c r="E3" s="31"/>
      <c r="F3" s="31"/>
      <c r="G3" s="28">
        <f>B17</f>
        <v>169</v>
      </c>
      <c r="H3" s="34"/>
      <c r="I3" s="3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4"/>
      <c r="X3" s="15"/>
    </row>
    <row r="4" spans="1:24" ht="20.100000000000001" customHeight="1" thickBot="1" x14ac:dyDescent="0.35">
      <c r="A4" s="29"/>
      <c r="B4" s="29"/>
      <c r="C4" s="31" t="s">
        <v>7</v>
      </c>
      <c r="D4" s="31"/>
      <c r="E4" s="31"/>
      <c r="F4" s="31"/>
      <c r="G4" s="2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14"/>
      <c r="X4" s="15"/>
    </row>
    <row r="5" spans="1:24" ht="97.5" customHeight="1" x14ac:dyDescent="0.3">
      <c r="A5" s="29" t="s">
        <v>0</v>
      </c>
      <c r="B5" s="29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14"/>
      <c r="X5" s="15"/>
    </row>
    <row r="6" spans="1:24" ht="15" customHeight="1" x14ac:dyDescent="0.3">
      <c r="A6" s="37" t="s">
        <v>1</v>
      </c>
      <c r="B6" s="37"/>
      <c r="C6" s="36" t="s">
        <v>18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2"/>
      <c r="X6" s="33"/>
    </row>
    <row r="7" spans="1:24" ht="45.75" customHeight="1" thickBot="1" x14ac:dyDescent="0.3">
      <c r="A7" s="1" t="s">
        <v>2</v>
      </c>
      <c r="B7" s="2" t="s">
        <v>10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3" t="s">
        <v>8</v>
      </c>
      <c r="J7" s="8" t="s">
        <v>9</v>
      </c>
    </row>
    <row r="8" spans="1:24" ht="30" customHeight="1" thickTop="1" x14ac:dyDescent="0.3">
      <c r="A8" s="3" t="s">
        <v>11</v>
      </c>
      <c r="B8" s="17">
        <v>19</v>
      </c>
      <c r="C8" s="18">
        <v>7</v>
      </c>
      <c r="D8" s="19">
        <v>0</v>
      </c>
      <c r="E8" s="18">
        <v>3</v>
      </c>
      <c r="F8" s="19">
        <v>3</v>
      </c>
      <c r="G8" s="18">
        <v>2</v>
      </c>
      <c r="H8" s="19">
        <v>4</v>
      </c>
      <c r="I8" s="23">
        <f>B8-SUM(C8:H8)</f>
        <v>0</v>
      </c>
      <c r="J8" s="16">
        <f>IFERROR(1-(I8/B8),"")</f>
        <v>1</v>
      </c>
    </row>
    <row r="9" spans="1:24" ht="30" customHeight="1" x14ac:dyDescent="0.3">
      <c r="A9" s="4" t="s">
        <v>13</v>
      </c>
      <c r="B9" s="20">
        <v>22</v>
      </c>
      <c r="C9" s="21">
        <v>8</v>
      </c>
      <c r="D9" s="22">
        <v>1</v>
      </c>
      <c r="E9" s="21">
        <v>4</v>
      </c>
      <c r="F9" s="22">
        <v>1</v>
      </c>
      <c r="G9" s="21">
        <v>4</v>
      </c>
      <c r="H9" s="22">
        <v>4</v>
      </c>
      <c r="I9" s="24">
        <f>B9-SUM(C9:H9)</f>
        <v>0</v>
      </c>
      <c r="J9" s="16">
        <f>IFERROR(1-(I9/B9),"")</f>
        <v>1</v>
      </c>
    </row>
    <row r="10" spans="1:24" ht="30" customHeight="1" x14ac:dyDescent="0.3">
      <c r="A10" s="4" t="s">
        <v>14</v>
      </c>
      <c r="B10" s="20">
        <v>23</v>
      </c>
      <c r="C10" s="21">
        <v>8</v>
      </c>
      <c r="D10" s="22">
        <v>1</v>
      </c>
      <c r="E10" s="21">
        <v>6</v>
      </c>
      <c r="F10" s="22">
        <v>1</v>
      </c>
      <c r="G10" s="21">
        <v>2</v>
      </c>
      <c r="H10" s="22">
        <v>5</v>
      </c>
      <c r="I10" s="24">
        <f>B10-SUM(C10:H10)</f>
        <v>0</v>
      </c>
      <c r="J10" s="16">
        <f>IFERROR(1-(I10/B10),"")</f>
        <v>1</v>
      </c>
    </row>
    <row r="11" spans="1:24" ht="30" customHeight="1" x14ac:dyDescent="0.3">
      <c r="A11" s="4" t="s">
        <v>19</v>
      </c>
      <c r="B11" s="20">
        <v>23</v>
      </c>
      <c r="C11" s="21">
        <v>8</v>
      </c>
      <c r="D11" s="22">
        <v>1</v>
      </c>
      <c r="E11" s="21">
        <v>6</v>
      </c>
      <c r="F11" s="22">
        <v>1</v>
      </c>
      <c r="G11" s="21">
        <v>2</v>
      </c>
      <c r="H11" s="22">
        <v>5</v>
      </c>
      <c r="I11" s="24">
        <f>B11-SUM(C11:H11)</f>
        <v>0</v>
      </c>
      <c r="J11" s="16">
        <f>IFERROR(1-(I11/B11),"")</f>
        <v>1</v>
      </c>
    </row>
    <row r="12" spans="1:24" ht="30" customHeight="1" x14ac:dyDescent="0.3">
      <c r="A12" s="4" t="s">
        <v>12</v>
      </c>
      <c r="B12" s="20">
        <v>21</v>
      </c>
      <c r="C12" s="21">
        <v>6</v>
      </c>
      <c r="D12" s="22">
        <v>4</v>
      </c>
      <c r="E12" s="21">
        <v>3</v>
      </c>
      <c r="F12" s="22">
        <v>2</v>
      </c>
      <c r="G12" s="21">
        <v>1</v>
      </c>
      <c r="H12" s="22">
        <v>5</v>
      </c>
      <c r="I12" s="24">
        <f>B12-SUM(C12:H12)</f>
        <v>0</v>
      </c>
      <c r="J12" s="16">
        <f>IFERROR(1-(I12/B12),"")</f>
        <v>1</v>
      </c>
    </row>
    <row r="13" spans="1:24" ht="30" customHeight="1" x14ac:dyDescent="0.3">
      <c r="A13" s="4" t="s">
        <v>16</v>
      </c>
      <c r="B13" s="20">
        <v>15</v>
      </c>
      <c r="C13" s="21">
        <v>5</v>
      </c>
      <c r="D13" s="22">
        <v>3</v>
      </c>
      <c r="E13" s="21">
        <v>2</v>
      </c>
      <c r="F13" s="22">
        <v>0</v>
      </c>
      <c r="G13" s="21">
        <v>1</v>
      </c>
      <c r="H13" s="22">
        <v>4</v>
      </c>
      <c r="I13" s="24">
        <f>B13-SUM(C13:H13)</f>
        <v>0</v>
      </c>
      <c r="J13" s="16">
        <f>IFERROR(1-(I13/B13),"")</f>
        <v>1</v>
      </c>
    </row>
    <row r="14" spans="1:24" ht="30" customHeight="1" x14ac:dyDescent="0.3">
      <c r="A14" s="4" t="s">
        <v>20</v>
      </c>
      <c r="B14" s="20">
        <v>17</v>
      </c>
      <c r="C14" s="21">
        <v>6</v>
      </c>
      <c r="D14" s="22">
        <v>2</v>
      </c>
      <c r="E14" s="21">
        <v>3</v>
      </c>
      <c r="F14" s="22">
        <v>1</v>
      </c>
      <c r="G14" s="21">
        <v>1</v>
      </c>
      <c r="H14" s="22">
        <v>4</v>
      </c>
      <c r="I14" s="24">
        <f>B14-SUM(C14:H14)</f>
        <v>0</v>
      </c>
      <c r="J14" s="16">
        <f>IFERROR(1-(I14/B14),"")</f>
        <v>1</v>
      </c>
    </row>
    <row r="15" spans="1:24" ht="30" customHeight="1" x14ac:dyDescent="0.3">
      <c r="A15" s="4" t="s">
        <v>15</v>
      </c>
      <c r="B15" s="20">
        <v>15</v>
      </c>
      <c r="C15" s="21">
        <v>5</v>
      </c>
      <c r="D15" s="22">
        <v>3</v>
      </c>
      <c r="E15" s="21">
        <v>0</v>
      </c>
      <c r="F15" s="22">
        <v>1</v>
      </c>
      <c r="G15" s="21">
        <v>3</v>
      </c>
      <c r="H15" s="22">
        <v>3</v>
      </c>
      <c r="I15" s="24">
        <f>B15-SUM(C15:H15)</f>
        <v>0</v>
      </c>
      <c r="J15" s="16">
        <f>IFERROR(1-(I15/B15),"")</f>
        <v>1</v>
      </c>
    </row>
    <row r="16" spans="1:24" ht="30" customHeight="1" thickBot="1" x14ac:dyDescent="0.35">
      <c r="A16" s="4" t="s">
        <v>17</v>
      </c>
      <c r="B16" s="20">
        <v>14</v>
      </c>
      <c r="C16" s="21">
        <v>3</v>
      </c>
      <c r="D16" s="22">
        <v>2</v>
      </c>
      <c r="E16" s="21">
        <v>2</v>
      </c>
      <c r="F16" s="22">
        <v>3</v>
      </c>
      <c r="G16" s="21">
        <v>2</v>
      </c>
      <c r="H16" s="22">
        <v>2</v>
      </c>
      <c r="I16" s="24">
        <v>1</v>
      </c>
      <c r="J16" s="16">
        <f>IFERROR(1-(I16/B16),"")</f>
        <v>0.9285714285714286</v>
      </c>
    </row>
    <row r="17" spans="1:10" ht="30" customHeight="1" x14ac:dyDescent="0.3">
      <c r="A17" s="6" t="s">
        <v>3</v>
      </c>
      <c r="B17" s="9">
        <f>SUM(B8:B16)</f>
        <v>169</v>
      </c>
      <c r="C17" s="10">
        <f>IFERROR(IF(B17-SUM(C8:C16)=B17,NA(),B17-SUM(C8:C16)),NA())</f>
        <v>113</v>
      </c>
      <c r="D17" s="10">
        <f>IFERROR(IF(C17-SUM(D8:D16)=C17,NA(),C17-SUM(D8:D16)),NA())</f>
        <v>96</v>
      </c>
      <c r="E17" s="10">
        <f>IFERROR(IF(D17-SUM(E8:E16)=D17,NA(),D17-SUM(E8:E16)),NA())</f>
        <v>67</v>
      </c>
      <c r="F17" s="10">
        <f>IFERROR(IF(E17-SUM(F8:F16)=E17,NA(),E17-SUM(F8:F16)),NA())</f>
        <v>54</v>
      </c>
      <c r="G17" s="10">
        <f>IFERROR(IF(F17-SUM(G8:G16)=F17,NA(),F17-SUM(G8:G16)),NA())</f>
        <v>36</v>
      </c>
      <c r="H17" s="10">
        <f>IFERROR(IF(G17-SUM(H8:H16)=G17,NA(),G17-SUM(H8:H16)),NA())</f>
        <v>0</v>
      </c>
      <c r="I17" s="30">
        <f>SUM(I8:I16)</f>
        <v>1</v>
      </c>
      <c r="J17" s="25">
        <f>IFERROR(1-(I17/B17),"")</f>
        <v>0.99408284023668636</v>
      </c>
    </row>
    <row r="18" spans="1:10" ht="30" customHeight="1" thickBot="1" x14ac:dyDescent="0.35">
      <c r="A18" s="7" t="s">
        <v>4</v>
      </c>
      <c r="B18" s="11">
        <f>SUM(B8:B16)</f>
        <v>169</v>
      </c>
      <c r="C18" s="12">
        <f>IFERROR((IF(B18-($B$17/$G$4) &lt; 0,"-", B18-($B$17/$G$4))),IFERROR(B18-($B$17/20),"-"))</f>
        <v>160.55000000000001</v>
      </c>
      <c r="D18" s="12">
        <f>IFERROR((IF(C18-($B$17/$G$4) &lt; 0,"-", C18-($B$17/$G$4))),IFERROR(C18-($B$17/20),"-"))</f>
        <v>152.10000000000002</v>
      </c>
      <c r="E18" s="12">
        <f>IFERROR((IF(D18-($B$17/$G$4) &lt; 0,"-", D18-($B$17/$G$4))),IFERROR(D18-($B$17/20),"-"))</f>
        <v>143.65000000000003</v>
      </c>
      <c r="F18" s="12">
        <f>IFERROR((IF(E18-($B$17/$G$4) &lt; 0,"-", E18-($B$17/$G$4))),IFERROR(E18-($B$17/20),"-"))</f>
        <v>135.20000000000005</v>
      </c>
      <c r="G18" s="12">
        <f>IFERROR((IF(F18-($B$17/$G$4) &lt; 0,"-", F18-($B$17/$G$4))),IFERROR(F18-($B$17/20),"-"))</f>
        <v>126.75000000000004</v>
      </c>
      <c r="H18" s="12">
        <f>IFERROR((IF(G18-($B$17/$G$4) &lt; 0,"-", G18-($B$17/$G$4))),IFERROR(G18-($B$17/20),"-"))</f>
        <v>118.30000000000004</v>
      </c>
      <c r="I18" s="26"/>
      <c r="J18" s="27"/>
    </row>
    <row r="19" spans="1:10" ht="30" customHeight="1" thickTop="1" x14ac:dyDescent="0.25"/>
    <row r="20" spans="1:10" ht="30" customHeight="1" x14ac:dyDescent="0.25"/>
    <row r="21" spans="1:10" ht="30" customHeight="1" x14ac:dyDescent="0.25"/>
    <row r="22" spans="1:10" ht="30" customHeight="1" x14ac:dyDescent="0.25"/>
    <row r="23" spans="1:10" ht="30" customHeight="1" x14ac:dyDescent="0.25"/>
    <row r="24" spans="1:10" ht="30" customHeight="1" x14ac:dyDescent="0.25"/>
    <row r="25" spans="1:10" ht="30" customHeight="1" x14ac:dyDescent="0.25"/>
    <row r="26" spans="1:10" ht="30" customHeight="1" x14ac:dyDescent="0.25"/>
    <row r="27" spans="1:10" ht="30" customHeight="1" x14ac:dyDescent="0.25"/>
    <row r="28" spans="1:10" ht="30" customHeight="1" x14ac:dyDescent="0.25"/>
    <row r="29" spans="1:10" ht="30" customHeight="1" x14ac:dyDescent="0.25"/>
    <row r="30" spans="1:10" ht="30" customHeight="1" x14ac:dyDescent="0.25"/>
    <row r="31" spans="1:10" ht="30" customHeight="1" x14ac:dyDescent="0.25"/>
    <row r="32" spans="1:10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J8:J17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conditionalFormatting sqref="C7:K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{B9EF85AD-87C2-4176-82F0-9EF1231FCB31}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J8:J17</xm:sqref>
        </x14:conditionalFormatting>
        <x14:conditionalFormatting xmlns:xm="http://schemas.microsoft.com/office/excel/2006/main">
          <x14:cfRule type="dataBar" id="{B9EF85AD-87C2-4176-82F0-9EF1231FC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C7:K19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abSelected="1" zoomScale="60" zoomScaleNormal="60"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name</cp:lastModifiedBy>
  <dcterms:created xsi:type="dcterms:W3CDTF">2019-01-22T01:21:48Z</dcterms:created>
  <dcterms:modified xsi:type="dcterms:W3CDTF">2020-11-05T10:29:14Z</dcterms:modified>
</cp:coreProperties>
</file>