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2048" windowHeight="9072" activeTab="2"/>
  </bookViews>
  <sheets>
    <sheet name="Sheet2" sheetId="2" r:id="rId1"/>
    <sheet name="POFA" sheetId="1" r:id="rId2"/>
    <sheet name="METAKAOLIN" sheetId="3" r:id="rId3"/>
  </sheets>
  <definedNames>
    <definedName name="_xlnm._FilterDatabase" localSheetId="2" hidden="1">METAKAOLIN!$A$1:$AC$722</definedName>
    <definedName name="_xlnm._FilterDatabase" localSheetId="1" hidden="1">POFA!$A$1:$S$925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8" i="3" l="1"/>
  <c r="H199" i="3"/>
  <c r="H200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01" i="3"/>
  <c r="N201" i="3"/>
  <c r="N204" i="3"/>
  <c r="N220" i="3"/>
  <c r="N221" i="3"/>
  <c r="N219" i="3"/>
  <c r="N217" i="3"/>
  <c r="N218" i="3"/>
  <c r="N216" i="3"/>
  <c r="N214" i="3"/>
  <c r="N215" i="3"/>
  <c r="N213" i="3"/>
  <c r="N211" i="3"/>
  <c r="N212" i="3"/>
  <c r="N210" i="3"/>
  <c r="N208" i="3"/>
  <c r="N209" i="3"/>
  <c r="N207" i="3"/>
  <c r="N205" i="3"/>
  <c r="N206" i="3"/>
  <c r="N202" i="3"/>
  <c r="N203" i="3"/>
  <c r="C623" i="1" l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22" i="1"/>
  <c r="P593" i="1" l="1"/>
  <c r="P594" i="1"/>
  <c r="P592" i="1"/>
  <c r="AQ63" i="2" l="1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62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9" i="2"/>
  <c r="AA9" i="2"/>
  <c r="Y8" i="2"/>
</calcChain>
</file>

<file path=xl/sharedStrings.xml><?xml version="1.0" encoding="utf-8"?>
<sst xmlns="http://schemas.openxmlformats.org/spreadsheetml/2006/main" count="3512" uniqueCount="1165">
  <si>
    <t>W/B ratio</t>
  </si>
  <si>
    <t>%Addition</t>
  </si>
  <si>
    <t>Cement</t>
  </si>
  <si>
    <t>POFA</t>
  </si>
  <si>
    <t>Fine Agg.</t>
  </si>
  <si>
    <t>Coarse Agg.</t>
  </si>
  <si>
    <t>Water</t>
  </si>
  <si>
    <t>Curing Age</t>
  </si>
  <si>
    <t>CaO</t>
  </si>
  <si>
    <t>LOI</t>
  </si>
  <si>
    <t>Compressive Strength</t>
  </si>
  <si>
    <t>Density of Concrete</t>
  </si>
  <si>
    <r>
      <t>SiO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</si>
  <si>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</si>
  <si>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Fe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3</t>
    </r>
  </si>
  <si>
    <t>References</t>
  </si>
  <si>
    <t>https://www.researchgate.net/publication/258167956_Palm_Oil_Fuel_Ash_Promising_supplementary_cementing_materials</t>
  </si>
  <si>
    <t>Link</t>
  </si>
  <si>
    <t>Comp</t>
  </si>
  <si>
    <t>OPC</t>
  </si>
  <si>
    <t>Sio2</t>
  </si>
  <si>
    <t>Al2O3</t>
  </si>
  <si>
    <t>Fe2O3</t>
  </si>
  <si>
    <t>MgO</t>
  </si>
  <si>
    <t>SO3</t>
  </si>
  <si>
    <t>-</t>
  </si>
  <si>
    <t>K2O</t>
  </si>
  <si>
    <t>Concrete</t>
  </si>
  <si>
    <t>Designation</t>
  </si>
  <si>
    <t>W/B</t>
  </si>
  <si>
    <t>Ratio</t>
  </si>
  <si>
    <t>CA</t>
  </si>
  <si>
    <t>FA</t>
  </si>
  <si>
    <t>HRWR</t>
  </si>
  <si>
    <t>VMA</t>
  </si>
  <si>
    <t>(kg/m3)</t>
  </si>
  <si>
    <t>(%</t>
  </si>
  <si>
    <t>B)</t>
  </si>
  <si>
    <t>C25P0</t>
  </si>
  <si>
    <t>C25P10</t>
  </si>
  <si>
    <t>C25P20</t>
  </si>
  <si>
    <t>C25P25</t>
  </si>
  <si>
    <t>C25P30</t>
  </si>
  <si>
    <t>C30P0</t>
  </si>
  <si>
    <t>C30P10</t>
  </si>
  <si>
    <t>C30P20</t>
  </si>
  <si>
    <t>C30P25</t>
  </si>
  <si>
    <t>C30P30</t>
  </si>
  <si>
    <t>C35P0</t>
  </si>
  <si>
    <t>C35P10</t>
  </si>
  <si>
    <t>C35P20</t>
  </si>
  <si>
    <t>C35P25</t>
  </si>
  <si>
    <t>C35P30</t>
  </si>
  <si>
    <t>C40P0</t>
  </si>
  <si>
    <t>C40P10</t>
  </si>
  <si>
    <t>C40P20</t>
  </si>
  <si>
    <t>C40P25</t>
  </si>
  <si>
    <t>C40P30</t>
  </si>
  <si>
    <t>40CT</t>
  </si>
  <si>
    <t>40P15</t>
  </si>
  <si>
    <t>40P25</t>
  </si>
  <si>
    <t>40P35</t>
  </si>
  <si>
    <t>50CT</t>
  </si>
  <si>
    <t>50P15</t>
  </si>
  <si>
    <t>50P25</t>
  </si>
  <si>
    <t>50P35</t>
  </si>
  <si>
    <t>https://www.hindawi.com/journals/amse/2017/4927640/</t>
  </si>
  <si>
    <t>7.019704433497539,</t>
  </si>
  <si>
    <t>28.078817733990157,</t>
  </si>
  <si>
    <t>59.97536945812808,</t>
  </si>
  <si>
    <t>90.14778325123152,</t>
  </si>
  <si>
    <t>60.098522167487694,</t>
  </si>
  <si>
    <t>90.02463054187191,</t>
  </si>
  <si>
    <t>U-Pofa</t>
  </si>
  <si>
    <t>https://www.researchgate.net/publication/260286668_Characteristics_of_Treated_Palm_Oil_Fuel_Ash_and_Its_Effects_on_Properties_of_High_Strength_Concrete</t>
  </si>
  <si>
    <t>100%POFA</t>
  </si>
  <si>
    <t>80%POFA</t>
  </si>
  <si>
    <t>60%POFA</t>
  </si>
  <si>
    <t>https://www.researchgate.net/publication/281061157_Long_Term_Studies_on_Compressive_Strength_of_High_Volume_Ultrafine_Palm_Oil_Fuel_Ash_Mortar_Mixes</t>
  </si>
  <si>
    <t>CTI</t>
  </si>
  <si>
    <t>GPA10</t>
  </si>
  <si>
    <t>GPA20</t>
  </si>
  <si>
    <t>GPA30</t>
  </si>
  <si>
    <t>https://www.sciencedirect.com/science/article/abs/pii/S095006180900035X</t>
  </si>
  <si>
    <t>G1POFA</t>
  </si>
  <si>
    <t>G2POFA</t>
  </si>
  <si>
    <t>https://www.researchgate.net/publication/251621657_Effect_of_Palm_Oil_Fuel_Ash_Fineness_on_the_Microstructure_of_Blended_Cement_Paste</t>
  </si>
  <si>
    <t>10G1POA</t>
  </si>
  <si>
    <t>20G1POA</t>
  </si>
  <si>
    <t>30G1POA</t>
  </si>
  <si>
    <t>40G1POA</t>
  </si>
  <si>
    <t>days</t>
  </si>
  <si>
    <t>10G2POA</t>
  </si>
  <si>
    <t>20G2POA</t>
  </si>
  <si>
    <t>30G2POA</t>
  </si>
  <si>
    <t>40G2POA</t>
  </si>
  <si>
    <t>https://www.researchgate.net/publication/241124039_Effect_of_Palm_Oil_Fuel_Ash_Fineness_on_Packing_Effect_and_Pozzolanic_Reaction_of_Blended_Cement_Paste</t>
  </si>
  <si>
    <t>10G1RS</t>
  </si>
  <si>
    <t>20G1RS</t>
  </si>
  <si>
    <t>30G1RS</t>
  </si>
  <si>
    <t>40G1RS</t>
  </si>
  <si>
    <t>10G2RS</t>
  </si>
  <si>
    <t>20G2RS</t>
  </si>
  <si>
    <t>30G2RS</t>
  </si>
  <si>
    <t>40G2RS</t>
  </si>
  <si>
    <t>7days</t>
  </si>
  <si>
    <t>https://www.researchgate.net/publication/374169482_STUDY_ON_PROPERTIES_OF_CONCRETE_BY_USING_PALM_OIL_FUEL_ASH_AS_A_PARTIAL_REPLACEMENT_OF_CEMENT</t>
  </si>
  <si>
    <t>PCC</t>
  </si>
  <si>
    <t>PCC-POFA0</t>
  </si>
  <si>
    <t>PCC-POFA20</t>
  </si>
  <si>
    <t>PCC-POFA40</t>
  </si>
  <si>
    <t>https://www.researchgate.net/publication/371660501_Compressive_strength_porosity_and_sorptivity_of_blended_Palm_Oil_Fuel_Ash_POFA_concrete_containing_silica_fume_in_peat_water</t>
  </si>
  <si>
    <t>CT</t>
  </si>
  <si>
    <t>20GPOFA</t>
  </si>
  <si>
    <t>50GPOFA</t>
  </si>
  <si>
    <t>60GPOFA</t>
  </si>
  <si>
    <t>70GPOFA</t>
  </si>
  <si>
    <t>https://www.researchgate.net/publication/372344315</t>
  </si>
  <si>
    <t>https://www.researchgate.net/publication/372344316</t>
  </si>
  <si>
    <t>https://www.researchgate.net/publication/372344317</t>
  </si>
  <si>
    <t>https://www.researchgate.net/publication/372344318</t>
  </si>
  <si>
    <t>https://www.researchgate.net/publication/372344319</t>
  </si>
  <si>
    <t>https://www.researchgate.net/publication/372344320</t>
  </si>
  <si>
    <t>https://www.researchgate.net/publication/372344321</t>
  </si>
  <si>
    <t>https://www.researchgate.net/publication/372344322</t>
  </si>
  <si>
    <t>https://www.researchgate.net/publication/372344323</t>
  </si>
  <si>
    <t>https://www.researchgate.net/publication/372344324</t>
  </si>
  <si>
    <t>https://www.researchgate.net/publication/372344325</t>
  </si>
  <si>
    <t>https://www.researchgate.net/publication/372344326</t>
  </si>
  <si>
    <t>https://www.researchgate.net/publication/372344327</t>
  </si>
  <si>
    <t>https://www.researchgate.net/publication/372344328</t>
  </si>
  <si>
    <t>https://www.researchgate.net/publication/372344329</t>
  </si>
  <si>
    <t>https://www.researchgate.net/publication/372344330</t>
  </si>
  <si>
    <t>https://www.researchgate.net/publication/372344331</t>
  </si>
  <si>
    <t>https://www.researchgate.net/publication/372344332</t>
  </si>
  <si>
    <t>https://www.researchgate.net/publication/372344333</t>
  </si>
  <si>
    <t>https://www.researchgate.net/publication/372344334</t>
  </si>
  <si>
    <t>https://www.researchgate.net/publication/372344335</t>
  </si>
  <si>
    <t>https://www.researchgate.net/publication/372344336</t>
  </si>
  <si>
    <t>https://www.researchgate.net/publication/372344337</t>
  </si>
  <si>
    <t>https://www.researchgate.net/publication/372344338</t>
  </si>
  <si>
    <t>https://www.researchgate.net/publication/372344339</t>
  </si>
  <si>
    <t>concrete</t>
  </si>
  <si>
    <t>POFA20</t>
  </si>
  <si>
    <t>POFA21</t>
  </si>
  <si>
    <t>POFA22</t>
  </si>
  <si>
    <t>https://www.researchgate.net/publication/334513331_Effect_of_Curing_Method_on_Concrete_with_Palm_Oil_Fuel_Ash_as_a_Cement_Replacement</t>
  </si>
  <si>
    <t>https://www.researchgate.net/publication/234071560</t>
  </si>
  <si>
    <t>https://www.researchgate.net/publication/234071561</t>
  </si>
  <si>
    <t>https://www.researchgate.net/publication/234071562</t>
  </si>
  <si>
    <t>https://www.researchgate.net/publication/234071563</t>
  </si>
  <si>
    <t>https://www.researchgate.net/publication/234071564</t>
  </si>
  <si>
    <t>https://www.researchgate.net/publication/234071565</t>
  </si>
  <si>
    <t>https://www.researchgate.net/publication/234071566</t>
  </si>
  <si>
    <t>https://www.researchgate.net/publication/234071567</t>
  </si>
  <si>
    <t>https://www.researchgate.net/publication/234071568</t>
  </si>
  <si>
    <t>https://www.researchgate.net/publication/234071569</t>
  </si>
  <si>
    <t>https://www.researchgate.net/publication/234071570</t>
  </si>
  <si>
    <t>https://www.researchgate.net/publication/234071571</t>
  </si>
  <si>
    <t>https://www.researchgate.net/publication/234071572</t>
  </si>
  <si>
    <t>https://www.researchgate.net/publication/234071573</t>
  </si>
  <si>
    <t>https://www.researchgate.net/publication/234071574</t>
  </si>
  <si>
    <t>https://www.researchgate.net/publication/234071575</t>
  </si>
  <si>
    <t>https://www.researchgate.net/publication/234071576</t>
  </si>
  <si>
    <t>https://www.researchgate.net/publication/234071577</t>
  </si>
  <si>
    <t>https://www.researchgate.net/publication/234071578</t>
  </si>
  <si>
    <t>https://www.researchgate.net/publication/234071579</t>
  </si>
  <si>
    <t>https://www.researchgate.net/publication/234071580</t>
  </si>
  <si>
    <t>https://www.researchgate.net/publication/234071581</t>
  </si>
  <si>
    <t>https://www.researchgate.net/publication/234071582</t>
  </si>
  <si>
    <t>https://www.researchgate.net/publication/234071583</t>
  </si>
  <si>
    <t>https://www.researchgate.net/publication/234071584</t>
  </si>
  <si>
    <t>https://www.researchgate.net/publication/234071585</t>
  </si>
  <si>
    <t>https://www.researchgate.net/publication/234071586</t>
  </si>
  <si>
    <t>https://www.researchgate.net/publication/234071587</t>
  </si>
  <si>
    <t>https://www.researchgate.net/publication/234071588</t>
  </si>
  <si>
    <t>https://www.researchgate.net/publication/234071589</t>
  </si>
  <si>
    <t>https://www.researchgate.net/publication/234071590</t>
  </si>
  <si>
    <t>https://www.researchgate.net/publication/234071591</t>
  </si>
  <si>
    <t>https://www.researchgate.net/publication/234071592</t>
  </si>
  <si>
    <t>https://www.researchgate.net/publication/234071593</t>
  </si>
  <si>
    <t>https://www.researchgate.net/publication/234071594</t>
  </si>
  <si>
    <t>https://www.researchgate.net/publication/234071595</t>
  </si>
  <si>
    <t>https://www.researchgate.net/publication/234071596</t>
  </si>
  <si>
    <t>https://www.researchgate.net/publication/234071597</t>
  </si>
  <si>
    <t>https://www.researchgate.net/publication/234071598</t>
  </si>
  <si>
    <t>https://www.researchgate.net/publication/234071599</t>
  </si>
  <si>
    <t>https://www.researchgate.net/publication/234071600</t>
  </si>
  <si>
    <t>https://www.researchgate.net/publication/234071601</t>
  </si>
  <si>
    <t>https://www.researchgate.net/publication/234071602</t>
  </si>
  <si>
    <t>https://www.researchgate.net/publication/234071603</t>
  </si>
  <si>
    <t>https://www.researchgate.net/publication/234071604</t>
  </si>
  <si>
    <t>https://www.researchgate.net/publication/234071605</t>
  </si>
  <si>
    <t>https://www.researchgate.net/publication/234071606</t>
  </si>
  <si>
    <t>https://www.researchgate.net/publication/234071607</t>
  </si>
  <si>
    <t>https://www.researchgate.net/publication/234071608</t>
  </si>
  <si>
    <t>https://www.researchgate.net/publication/234071609</t>
  </si>
  <si>
    <t>https://www.researchgate.net/publication/234071610</t>
  </si>
  <si>
    <t>https://www.researchgate.net/publication/234071611</t>
  </si>
  <si>
    <t>https://www.researchgate.net/publication/234071612</t>
  </si>
  <si>
    <t>https://www.researchgate.net/publication/234071613</t>
  </si>
  <si>
    <t>https://www.researchgate.net/publication/234071614</t>
  </si>
  <si>
    <t>https://www.researchgate.net/publication/234071615</t>
  </si>
  <si>
    <t>https://www.researchgate.net/publication/234071616</t>
  </si>
  <si>
    <t>https://www.researchgate.net/publication/234071617</t>
  </si>
  <si>
    <t>https://www.researchgate.net/publication/234071618</t>
  </si>
  <si>
    <t>https://www.researchgate.net/publication/234071619</t>
  </si>
  <si>
    <t>SiO2</t>
  </si>
  <si>
    <t>MK</t>
  </si>
  <si>
    <t>MK1</t>
  </si>
  <si>
    <t>MK2</t>
  </si>
  <si>
    <t>MK3</t>
  </si>
  <si>
    <t>MK4</t>
  </si>
  <si>
    <t>MKC</t>
  </si>
  <si>
    <t>https://www.researchgate.net/publication/223074773</t>
  </si>
  <si>
    <t>https://www.researchgate.net/publication/223074774</t>
  </si>
  <si>
    <t>https://www.researchgate.net/publication/223074775</t>
  </si>
  <si>
    <t>https://www.researchgate.net/publication/223074776</t>
  </si>
  <si>
    <t>https://www.researchgate.net/publication/223074777</t>
  </si>
  <si>
    <t>https://www.researchgate.net/publication/223074778</t>
  </si>
  <si>
    <t>https://www.researchgate.net/publication/223074779</t>
  </si>
  <si>
    <t>https://www.researchgate.net/publication/223074780</t>
  </si>
  <si>
    <t>https://www.researchgate.net/publication/223074781</t>
  </si>
  <si>
    <t>https://www.researchgate.net/publication/223074782</t>
  </si>
  <si>
    <t>https://www.researchgate.net/publication/223074783</t>
  </si>
  <si>
    <t>https://www.researchgate.net/publication/223074784</t>
  </si>
  <si>
    <t>https://www.researchgate.net/publication/223074785</t>
  </si>
  <si>
    <t>https://www.researchgate.net/publication/223074786</t>
  </si>
  <si>
    <t>https://www.researchgate.net/publication/223074787</t>
  </si>
  <si>
    <t>https://www.researchgate.net/publication/223074788</t>
  </si>
  <si>
    <t>https://www.researchgate.net/publication/223074789</t>
  </si>
  <si>
    <t>https://www.researchgate.net/publication/223074790</t>
  </si>
  <si>
    <t>https://www.researchgate.net/publication/223074791</t>
  </si>
  <si>
    <t>https://www.researchgate.net/publication/223074792</t>
  </si>
  <si>
    <t>https://www.researchgate.net/publication/223074793</t>
  </si>
  <si>
    <t>https://www.researchgate.net/publication/223074794</t>
  </si>
  <si>
    <t>https://www.researchgate.net/publication/223074795</t>
  </si>
  <si>
    <t>https://www.researchgate.net/publication/223074796</t>
  </si>
  <si>
    <t>https://www.researchgate.net/publication/223074797</t>
  </si>
  <si>
    <t>https://www.researchgate.net/publication/223074798</t>
  </si>
  <si>
    <t>https://www.researchgate.net/publication/223074799</t>
  </si>
  <si>
    <t>https://www.researchgate.net/publication/223074800</t>
  </si>
  <si>
    <t>https://www.researchgate.net/publication/223074801</t>
  </si>
  <si>
    <t>https://www.researchgate.net/publication/223074802</t>
  </si>
  <si>
    <t>https://www.researchgate.net/publication/223074803</t>
  </si>
  <si>
    <t>https://www.researchgate.net/publication/223074804</t>
  </si>
  <si>
    <t>https://www.researchgate.net/publication/223074805</t>
  </si>
  <si>
    <t>https://www.researchgate.net/publication/223074806</t>
  </si>
  <si>
    <t>https://www.researchgate.net/publication/223074807</t>
  </si>
  <si>
    <t>https://www.researchgate.net/publication/223074808</t>
  </si>
  <si>
    <t>https://www.researchgate.net/publication/223074809</t>
  </si>
  <si>
    <t>https://www.researchgate.net/publication/223074810</t>
  </si>
  <si>
    <t>https://www.researchgate.net/publication/223074811</t>
  </si>
  <si>
    <t>https://www.researchgate.net/publication/223074812</t>
  </si>
  <si>
    <t>https://www.researchgate.net/publication/223074813</t>
  </si>
  <si>
    <t>https://www.researchgate.net/publication/223074814</t>
  </si>
  <si>
    <t>https://www.researchgate.net/publication/223074815</t>
  </si>
  <si>
    <t>https://www.researchgate.net/publication/223074816</t>
  </si>
  <si>
    <t>https://www.researchgate.net/publication/223074817</t>
  </si>
  <si>
    <t>https://www.researchgate.net/publication/223074818</t>
  </si>
  <si>
    <t>https://www.researchgate.net/publication/223074819</t>
  </si>
  <si>
    <t>https://www.researchgate.net/publication/223074820</t>
  </si>
  <si>
    <t>https://www.researchgate.net/publication/223074821</t>
  </si>
  <si>
    <t>https://www.researchgate.net/publication/223074822</t>
  </si>
  <si>
    <t>https://www.researchgate.net/publication/223074823</t>
  </si>
  <si>
    <t>https://www.researchgate.net/publication/223074824</t>
  </si>
  <si>
    <t>https://www.researchgate.net/publication/223074825</t>
  </si>
  <si>
    <t>https://www.researchgate.net/publication/223074826</t>
  </si>
  <si>
    <t>https://www.researchgate.net/publication/223074827</t>
  </si>
  <si>
    <t>https://www.researchgate.net/publication/223074828</t>
  </si>
  <si>
    <t>https://www.researchgate.net/publication/223074829</t>
  </si>
  <si>
    <t>https://www.researchgate.net/publication/223074830</t>
  </si>
  <si>
    <t>https://www.researchgate.net/publication/223074831</t>
  </si>
  <si>
    <t>https://www.researchgate.net/publication/223074832</t>
  </si>
  <si>
    <t>MK10</t>
  </si>
  <si>
    <t>MK20</t>
  </si>
  <si>
    <t>MK-CR10</t>
  </si>
  <si>
    <t>MK-CR20</t>
  </si>
  <si>
    <t>MKC-CR10</t>
  </si>
  <si>
    <t>MKC-CR20</t>
  </si>
  <si>
    <t>https://www.researchgate.net/publication/223479057</t>
  </si>
  <si>
    <t>https://www.researchgate.net/publication/223479058</t>
  </si>
  <si>
    <t>https://www.researchgate.net/publication/223479059</t>
  </si>
  <si>
    <t>https://www.researchgate.net/publication/223479060</t>
  </si>
  <si>
    <t>https://www.researchgate.net/publication/223479061</t>
  </si>
  <si>
    <t>https://www.researchgate.net/publication/223479062</t>
  </si>
  <si>
    <t>https://www.researchgate.net/publication/223479063</t>
  </si>
  <si>
    <t>https://www.researchgate.net/publication/223479064</t>
  </si>
  <si>
    <t>https://www.researchgate.net/publication/223479065</t>
  </si>
  <si>
    <t>https://www.researchgate.net/publication/223479066</t>
  </si>
  <si>
    <t>https://www.researchgate.net/publication/223479067</t>
  </si>
  <si>
    <t>https://www.researchgate.net/publication/223479068</t>
  </si>
  <si>
    <t>https://www.researchgate.net/publication/223479069</t>
  </si>
  <si>
    <t>https://www.researchgate.net/publication/223479070</t>
  </si>
  <si>
    <t>https://www.researchgate.net/publication/223479071</t>
  </si>
  <si>
    <t>https://www.researchgate.net/publication/223479072</t>
  </si>
  <si>
    <t>https://www.researchgate.net/publication/361465193</t>
  </si>
  <si>
    <t>https://www.researchgate.net/publication/361465194</t>
  </si>
  <si>
    <t>https://www.researchgate.net/publication/361465195</t>
  </si>
  <si>
    <t>https://www.researchgate.net/publication/361465196</t>
  </si>
  <si>
    <t>https://www.researchgate.net/publication/361465197</t>
  </si>
  <si>
    <t>https://www.researchgate.net/publication/361465198</t>
  </si>
  <si>
    <t>https://www.researchgate.net/publication/361465199</t>
  </si>
  <si>
    <t>https://www.researchgate.net/publication/361465200</t>
  </si>
  <si>
    <t>https://www.researchgate.net/publication/361465201</t>
  </si>
  <si>
    <t>https://www.researchgate.net/publication/361465202</t>
  </si>
  <si>
    <t>https://www.researchgate.net/publication/361465203</t>
  </si>
  <si>
    <t>https://www.researchgate.net/publication/361465204</t>
  </si>
  <si>
    <t>https://www.researchgate.net/publication/361465205</t>
  </si>
  <si>
    <t>https://www.researchgate.net/publication/361465206</t>
  </si>
  <si>
    <t>https://www.researchgate.net/publication/361465207</t>
  </si>
  <si>
    <t>https://www.researchgate.net/publication/361465208</t>
  </si>
  <si>
    <t>https://www.researchgate.net/publication/361465209</t>
  </si>
  <si>
    <t>https://www.researchgate.net/publication/361465210</t>
  </si>
  <si>
    <t>https://www.researchgate.net/publication/361465211</t>
  </si>
  <si>
    <t>https://www.researchgate.net/publication/361465212</t>
  </si>
  <si>
    <t>RMK05</t>
  </si>
  <si>
    <t>RMK10</t>
  </si>
  <si>
    <t>RMK15</t>
  </si>
  <si>
    <t>RMK20</t>
  </si>
  <si>
    <t>RMK0</t>
  </si>
  <si>
    <t>https://www.researchgate.net/publication/360962537</t>
  </si>
  <si>
    <t>https://www.researchgate.net/publication/360962538</t>
  </si>
  <si>
    <t>https://www.researchgate.net/publication/360962539</t>
  </si>
  <si>
    <t>https://www.researchgate.net/publication/360962540</t>
  </si>
  <si>
    <t>https://www.researchgate.net/publication/360962541</t>
  </si>
  <si>
    <t>https://www.researchgate.net/publication/360962542</t>
  </si>
  <si>
    <t>https://www.researchgate.net/publication/360962543</t>
  </si>
  <si>
    <t>https://www.researchgate.net/publication/360962544</t>
  </si>
  <si>
    <t>https://www.researchgate.net/publication/360962545</t>
  </si>
  <si>
    <t>https://www.researchgate.net/publication/360962546</t>
  </si>
  <si>
    <t>Test</t>
  </si>
  <si>
    <t>Sand</t>
  </si>
  <si>
    <t>CEM</t>
  </si>
  <si>
    <t>W</t>
  </si>
  <si>
    <t>f(0)</t>
  </si>
  <si>
    <t>T16</t>
  </si>
  <si>
    <t>Density</t>
  </si>
  <si>
    <t>Rc7D</t>
  </si>
  <si>
    <t>Rc28D</t>
  </si>
  <si>
    <t>%</t>
  </si>
  <si>
    <t>mm</t>
  </si>
  <si>
    <t>kg/L</t>
  </si>
  <si>
    <t>MPa</t>
  </si>
  <si>
    <t>Ref-b</t>
  </si>
  <si>
    <t>M1-1</t>
  </si>
  <si>
    <t>M1-2</t>
  </si>
  <si>
    <t>M1-3</t>
  </si>
  <si>
    <t>M1-4</t>
  </si>
  <si>
    <t>M1-5</t>
  </si>
  <si>
    <t>M2-1</t>
  </si>
  <si>
    <t>M2-2</t>
  </si>
  <si>
    <t>M2-3</t>
  </si>
  <si>
    <t>M2-4</t>
  </si>
  <si>
    <t>M2-5</t>
  </si>
  <si>
    <t>M3-1</t>
  </si>
  <si>
    <t>M3-2</t>
  </si>
  <si>
    <t>M3-3</t>
  </si>
  <si>
    <t>M3-4</t>
  </si>
  <si>
    <t>M3-5</t>
  </si>
  <si>
    <t>M4-1</t>
  </si>
  <si>
    <t>M4-2</t>
  </si>
  <si>
    <t>M4-3</t>
  </si>
  <si>
    <t>M4-4</t>
  </si>
  <si>
    <t>M4-5</t>
  </si>
  <si>
    <t>M5-1</t>
  </si>
  <si>
    <t>M5-2</t>
  </si>
  <si>
    <t>M5-3</t>
  </si>
  <si>
    <t>M5-4</t>
  </si>
  <si>
    <t>M5-5</t>
  </si>
  <si>
    <t>M6-1</t>
  </si>
  <si>
    <t>M6-2</t>
  </si>
  <si>
    <t>M6-3</t>
  </si>
  <si>
    <t>M6-4</t>
  </si>
  <si>
    <t>SAND</t>
  </si>
  <si>
    <t>MK%</t>
  </si>
  <si>
    <t>https://www.mdpi.com/2075-163X/13/4/454</t>
  </si>
  <si>
    <t>https://www.mdpi.com/2075-163X/13/4/455</t>
  </si>
  <si>
    <t>https://www.mdpi.com/2075-163X/13/4/456</t>
  </si>
  <si>
    <t>https://www.mdpi.com/2075-163X/13/4/457</t>
  </si>
  <si>
    <t>https://www.mdpi.com/2075-163X/13/4/458</t>
  </si>
  <si>
    <t>https://www.mdpi.com/2075-163X/13/4/459</t>
  </si>
  <si>
    <t>https://www.mdpi.com/2075-163X/13/4/460</t>
  </si>
  <si>
    <t>https://www.mdpi.com/2075-163X/13/4/461</t>
  </si>
  <si>
    <t>https://www.mdpi.com/2075-163X/13/4/462</t>
  </si>
  <si>
    <t>https://www.mdpi.com/2075-163X/13/4/463</t>
  </si>
  <si>
    <t>https://www.mdpi.com/2075-163X/13/4/464</t>
  </si>
  <si>
    <t>https://www.mdpi.com/2075-163X/13/4/465</t>
  </si>
  <si>
    <t>https://www.mdpi.com/2075-163X/13/4/466</t>
  </si>
  <si>
    <t>https://www.mdpi.com/2075-163X/13/4/467</t>
  </si>
  <si>
    <t>https://www.mdpi.com/2075-163X/13/4/468</t>
  </si>
  <si>
    <t>https://www.mdpi.com/2075-163X/13/4/469</t>
  </si>
  <si>
    <t>https://www.mdpi.com/2075-163X/13/4/470</t>
  </si>
  <si>
    <t>https://www.mdpi.com/2075-163X/13/4/471</t>
  </si>
  <si>
    <t>https://www.mdpi.com/2075-163X/13/4/472</t>
  </si>
  <si>
    <t>https://www.mdpi.com/2075-163X/13/4/473</t>
  </si>
  <si>
    <t>https://www.mdpi.com/2075-163X/13/4/474</t>
  </si>
  <si>
    <t>https://www.mdpi.com/2075-163X/13/4/475</t>
  </si>
  <si>
    <t>https://www.mdpi.com/2075-163X/13/4/476</t>
  </si>
  <si>
    <t>https://www.mdpi.com/2075-163X/13/4/477</t>
  </si>
  <si>
    <t>https://www.mdpi.com/2075-163X/13/4/478</t>
  </si>
  <si>
    <t>https://www.mdpi.com/2075-163X/13/4/479</t>
  </si>
  <si>
    <t>https://www.mdpi.com/2075-163X/13/4/480</t>
  </si>
  <si>
    <t>https://www.mdpi.com/2075-163X/13/4/481</t>
  </si>
  <si>
    <t>https://www.mdpi.com/2075-163X/13/4/482</t>
  </si>
  <si>
    <t>https://www.mdpi.com/2075-163X/13/4/483</t>
  </si>
  <si>
    <t>https://www.mdpi.com/2075-163X/13/4/484</t>
  </si>
  <si>
    <t>https://www.mdpi.com/2075-163X/13/4/485</t>
  </si>
  <si>
    <t>https://www.mdpi.com/2075-163X/13/4/486</t>
  </si>
  <si>
    <t>https://www.mdpi.com/2075-163X/13/4/487</t>
  </si>
  <si>
    <t>https://www.mdpi.com/2075-163X/13/4/488</t>
  </si>
  <si>
    <t>https://www.mdpi.com/2075-163X/13/4/489</t>
  </si>
  <si>
    <t>https://www.mdpi.com/2075-163X/13/4/490</t>
  </si>
  <si>
    <t>https://www.mdpi.com/2075-163X/13/4/491</t>
  </si>
  <si>
    <t>https://www.mdpi.com/2075-163X/13/4/492</t>
  </si>
  <si>
    <t>https://www.mdpi.com/2075-163X/13/4/493</t>
  </si>
  <si>
    <t>https://www.mdpi.com/2075-163X/13/4/494</t>
  </si>
  <si>
    <t>https://www.mdpi.com/2075-163X/13/4/495</t>
  </si>
  <si>
    <t>https://www.mdpi.com/2075-163X/13/4/496</t>
  </si>
  <si>
    <t>https://www.mdpi.com/2075-163X/13/4/497</t>
  </si>
  <si>
    <t>https://www.mdpi.com/2075-163X/13/4/498</t>
  </si>
  <si>
    <t>https://www.mdpi.com/2075-163X/13/4/499</t>
  </si>
  <si>
    <t>https://www.mdpi.com/2075-163X/13/4/500</t>
  </si>
  <si>
    <t>https://www.mdpi.com/2075-163X/13/4/501</t>
  </si>
  <si>
    <t>https://www.mdpi.com/2075-163X/13/4/502</t>
  </si>
  <si>
    <t>https://www.mdpi.com/2075-163X/13/4/503</t>
  </si>
  <si>
    <t>https://www.mdpi.com/2075-163X/13/4/504</t>
  </si>
  <si>
    <t>https://www.mdpi.com/2075-163X/13/4/505</t>
  </si>
  <si>
    <t>https://www.mdpi.com/2075-163X/13/4/506</t>
  </si>
  <si>
    <t>https://www.mdpi.com/2075-163X/13/4/507</t>
  </si>
  <si>
    <t>https://www.mdpi.com/2075-163X/13/4/508</t>
  </si>
  <si>
    <t>https://www.mdpi.com/2075-163X/13/4/509</t>
  </si>
  <si>
    <t>https://www.mdpi.com/2075-163X/13/4/510</t>
  </si>
  <si>
    <t>https://www.mdpi.com/2075-163X/13/4/511</t>
  </si>
  <si>
    <t>https://www.mdpi.com/2075-163X/13/4/512</t>
  </si>
  <si>
    <t>https://www.mdpi.com/2075-163X/13/4/513</t>
  </si>
  <si>
    <t>comments</t>
  </si>
  <si>
    <t>metakaolin pozzolan of class N under ASTM c-618</t>
  </si>
  <si>
    <t>metakaolin pozzolan of class N under ASTM c-619</t>
  </si>
  <si>
    <t>metakaolin pozzolan of class N under ASTM c-620</t>
  </si>
  <si>
    <t>metakaolin pozzolan of class N under ASTM c-621</t>
  </si>
  <si>
    <t>metakaolin pozzolan of class N under ASTM c-622</t>
  </si>
  <si>
    <t>metakaolin pozzolan of class N under ASTM c-623</t>
  </si>
  <si>
    <t>metakaolin pozzolan of class N under ASTM c-624</t>
  </si>
  <si>
    <t>metakaolin pozzolan of class N under ASTM c-625</t>
  </si>
  <si>
    <t>metakaolin pozzolan of class N under ASTM c-626</t>
  </si>
  <si>
    <t>metakaolin pozzolan of class N under ASTM c-627</t>
  </si>
  <si>
    <t>metakaolin pozzolan of class N under ASTM c-628</t>
  </si>
  <si>
    <t>metakaolin pozzolan of class N under ASTM c-629</t>
  </si>
  <si>
    <t>metakaolin pozzolan of class N under ASTM c-630</t>
  </si>
  <si>
    <t>metakaolin pozzolan of class N under ASTM c-631</t>
  </si>
  <si>
    <t>metakaolin pozzolan of class N under ASTM c-632</t>
  </si>
  <si>
    <t>metakaolin pozzolan of class N under ASTM c-633</t>
  </si>
  <si>
    <t>metakaolin pozzolan of class N under ASTM c-634</t>
  </si>
  <si>
    <t>metakaolin pozzolan of class N under ASTM c-635</t>
  </si>
  <si>
    <t>metakaolin pozzolan of class N under ASTM c-636</t>
  </si>
  <si>
    <t>metakaolin pozzolan of class N under ASTM c-637</t>
  </si>
  <si>
    <t>metakaolin pozzolan of class N under ASTM c-638</t>
  </si>
  <si>
    <t>metakaolin pozzolan of class N under ASTM c-639</t>
  </si>
  <si>
    <t>metakaolin pozzolan of class N under ASTM c-640</t>
  </si>
  <si>
    <t>metakaolin pozzolan of class N under ASTM c-641</t>
  </si>
  <si>
    <t>metakaolin pozzolan of class N under ASTM c-642</t>
  </si>
  <si>
    <t>metakaolin pozzolan of class N under ASTM c-643</t>
  </si>
  <si>
    <t>metakaolin pozzolan of class N under ASTM c-644</t>
  </si>
  <si>
    <t>metakaolin pozzolan of class N under ASTM c-645</t>
  </si>
  <si>
    <t>metakaolin pozzolan of class N under ASTM c-646</t>
  </si>
  <si>
    <t>metakaolin pozzolan of class N under ASTM c-647</t>
  </si>
  <si>
    <t>metakaolin pozzolan of class N under ASTM c-648</t>
  </si>
  <si>
    <t>metakaolin pozzolan of class N under ASTM c-649</t>
  </si>
  <si>
    <t>metakaolin pozzolan of class N under ASTM c-650</t>
  </si>
  <si>
    <t>metakaolin pozzolan of class N under ASTM c-651</t>
  </si>
  <si>
    <t>metakaolin pozzolan of class N under ASTM c-652</t>
  </si>
  <si>
    <t>metakaolin pozzolan of class N under ASTM c-653</t>
  </si>
  <si>
    <t>metakaolin pozzolan of class N under ASTM c-654</t>
  </si>
  <si>
    <t>metakaolin pozzolan of class N under ASTM c-655</t>
  </si>
  <si>
    <t>metakaolin pozzolan of class N under ASTM c-656</t>
  </si>
  <si>
    <t>metakaolin pozzolan of class N under ASTM c-657</t>
  </si>
  <si>
    <t>metakaolin pozzolan of class N under ASTM c-658</t>
  </si>
  <si>
    <t>metakaolin pozzolan of class N under ASTM c-659</t>
  </si>
  <si>
    <t>metakaolin pozzolan of class N under ASTM c-660</t>
  </si>
  <si>
    <t>metakaolin pozzolan of class N under ASTM c-661</t>
  </si>
  <si>
    <t>metakaolin pozzolan of class N under ASTM c-662</t>
  </si>
  <si>
    <t>metakaolin pozzolan of class N under ASTM c-663</t>
  </si>
  <si>
    <t>metakaolin pozzolan of class N under ASTM c-664</t>
  </si>
  <si>
    <t>metakaolin pozzolan of class N under ASTM c-665</t>
  </si>
  <si>
    <t>metakaolin pozzolan of class N under ASTM c-666</t>
  </si>
  <si>
    <t>metakaolin pozzolan of class N under ASTM c-667</t>
  </si>
  <si>
    <t>metakaolin pozzolan of class N under ASTM c-668</t>
  </si>
  <si>
    <t>metakaolin pozzolan of class N under ASTM c-669</t>
  </si>
  <si>
    <t>metakaolin pozzolan of class N under ASTM c-670</t>
  </si>
  <si>
    <t>metakaolin pozzolan of class N under ASTM c-671</t>
  </si>
  <si>
    <t>metakaolin pozzolan of class N under ASTM c-672</t>
  </si>
  <si>
    <t>metakaolin pozzolan of class N under ASTM c-673</t>
  </si>
  <si>
    <t>metakaolin pozzolan of class N under ASTM c-674</t>
  </si>
  <si>
    <t>metakaolin pozzolan of class N under ASTM c-675</t>
  </si>
  <si>
    <t>metakaolin pozzolan of class N under ASTM c-676</t>
  </si>
  <si>
    <t>metakaolin pozzolan of class N under ASTM c-677</t>
  </si>
  <si>
    <t>M3</t>
  </si>
  <si>
    <t>M11</t>
  </si>
  <si>
    <t>https://akjournals.com/view/journals/1848/aop/article-10.1556-1848.2023.00638/article-10.1556-1848.2023.00638.xml</t>
  </si>
  <si>
    <t>y</t>
  </si>
  <si>
    <t>MB5%</t>
  </si>
  <si>
    <t>MB10%</t>
  </si>
  <si>
    <t>MB15%</t>
  </si>
  <si>
    <t>MB20%</t>
  </si>
  <si>
    <t>MS5%</t>
  </si>
  <si>
    <t>MS10%</t>
  </si>
  <si>
    <t>MS15%</t>
  </si>
  <si>
    <t>MS20%</t>
  </si>
  <si>
    <t>x,</t>
  </si>
  <si>
    <t>4479.753620019872,</t>
  </si>
  <si>
    <t>4692.375551589874,</t>
  </si>
  <si>
    <t>4781.422002082203,</t>
  </si>
  <si>
    <t>Mpa</t>
  </si>
  <si>
    <t>4493.382373346003,</t>
  </si>
  <si>
    <t>4731.279347061827,</t>
  </si>
  <si>
    <t>4833.898918672148,</t>
  </si>
  <si>
    <t>4518.338509330684,</t>
  </si>
  <si>
    <t>4781.5396206637715,</t>
  </si>
  <si>
    <t>4894.959781978908,</t>
  </si>
  <si>
    <t>4546.022298813027,</t>
  </si>
  <si>
    <t>4826.062103874106,</t>
  </si>
  <si>
    <t>4956.506341398954,</t>
  </si>
  <si>
    <t>4565.741694275437,</t>
  </si>
  <si>
    <t>4858.105041348978,</t>
  </si>
  <si>
    <t>4984.832887711557,</t>
  </si>
  <si>
    <t>4554.803539902867,</t>
  </si>
  <si>
    <t>4774.713799545765,</t>
  </si>
  <si>
    <t>4822.479799917799,</t>
  </si>
  <si>
    <t>4497.299783177108,</t>
  </si>
  <si>
    <t>4714.4150864349485,</t>
  </si>
  <si>
    <t>4783.663168866221,</t>
  </si>
  <si>
    <t>4450.942093654501,</t>
  </si>
  <si>
    <t>4693.931885058321,</t>
  </si>
  <si>
    <t>4762.767449564386,</t>
  </si>
  <si>
    <t>S1</t>
  </si>
  <si>
    <t>S2</t>
  </si>
  <si>
    <t>S3</t>
  </si>
  <si>
    <t>S4</t>
  </si>
  <si>
    <t>5</t>
  </si>
  <si>
    <t>S5</t>
  </si>
  <si>
    <t>S6</t>
  </si>
  <si>
    <t>S7</t>
  </si>
  <si>
    <t>S8</t>
  </si>
  <si>
    <t>https://www.researchgate.net/publication/351371865</t>
  </si>
  <si>
    <t>https://www.researchgate.net/publication/351371866</t>
  </si>
  <si>
    <t>https://www.researchgate.net/publication/351371867</t>
  </si>
  <si>
    <t>https://www.researchgate.net/publication/351371868</t>
  </si>
  <si>
    <t>https://www.researchgate.net/publication/351371869</t>
  </si>
  <si>
    <t>https://www.researchgate.net/publication/351371870</t>
  </si>
  <si>
    <t>https://www.researchgate.net/publication/351371871</t>
  </si>
  <si>
    <t>https://www.researchgate.net/publication/351371872</t>
  </si>
  <si>
    <t>https://www.researchgate.net/publication/351371873</t>
  </si>
  <si>
    <t>https://www.researchgate.net/publication/351371874</t>
  </si>
  <si>
    <t>https://www.researchgate.net/publication/351371875</t>
  </si>
  <si>
    <t>https://www.researchgate.net/publication/351371876</t>
  </si>
  <si>
    <t>https://www.researchgate.net/publication/351371877</t>
  </si>
  <si>
    <t>https://www.researchgate.net/publication/351371878</t>
  </si>
  <si>
    <t>https://www.researchgate.net/publication/351371879</t>
  </si>
  <si>
    <t>https://www.researchgate.net/publication/351371880</t>
  </si>
  <si>
    <t>https://www.researchgate.net/publication/351371881</t>
  </si>
  <si>
    <t>https://www.researchgate.net/publication/351371882</t>
  </si>
  <si>
    <t>https://www.researchgate.net/publication/351371883</t>
  </si>
  <si>
    <t>https://www.researchgate.net/publication/351371884</t>
  </si>
  <si>
    <t>https://www.researchgate.net/publication/351371885</t>
  </si>
  <si>
    <t>https://www.researchgate.net/publication/351371886</t>
  </si>
  <si>
    <t>https://www.researchgate.net/publication/351371887</t>
  </si>
  <si>
    <t>https://www.researchgate.net/publication/351371888</t>
  </si>
  <si>
    <t>https://doi.org/10.1051/e3sconf/20186703023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</si>
  <si>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</si>
  <si>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</si>
  <si>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</si>
  <si>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</si>
  <si>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</si>
  <si>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</si>
  <si>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</si>
  <si>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</si>
  <si>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</si>
  <si>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https://www.researchgate.net/publication/311335501</t>
  </si>
  <si>
    <t>https://www.researchgate.net/publication/311335502</t>
  </si>
  <si>
    <t>https://www.researchgate.net/publication/311335503</t>
  </si>
  <si>
    <t>https://www.researchgate.net/publication/311335504</t>
  </si>
  <si>
    <t>https://www.researchgate.net/publication/311335505</t>
  </si>
  <si>
    <t>https://www.researchgate.net/publication/311335506</t>
  </si>
  <si>
    <t>https://www.researchgate.net/publication/311335507</t>
  </si>
  <si>
    <t>https://www.researchgate.net/publication/311335508</t>
  </si>
  <si>
    <t>https://www.researchgate.net/publication/311335509</t>
  </si>
  <si>
    <t>https://www.researchgate.net/publication/311335510</t>
  </si>
  <si>
    <t>https://www.researchgate.net/publication/311335511</t>
  </si>
  <si>
    <t>https://www.researchgate.net/publication/311335512</t>
  </si>
  <si>
    <t>https://www.researchgate.net/publication/311335513</t>
  </si>
  <si>
    <t>https://www.researchgate.net/publication/311335514</t>
  </si>
  <si>
    <t>https://www.researchgate.net/publication/311335515</t>
  </si>
  <si>
    <t>https://www.researchgate.net/publication/311335516</t>
  </si>
  <si>
    <t>https://www.researchgate.net/publication/311335517</t>
  </si>
  <si>
    <t>https://www.researchgate.net/publication/311335518</t>
  </si>
  <si>
    <t>https://www.researchgate.net/publication/311335519</t>
  </si>
  <si>
    <t>https://www.researchgate.net/publication/311335520</t>
  </si>
  <si>
    <t>CGMK0</t>
  </si>
  <si>
    <t>CGMK10</t>
  </si>
  <si>
    <t>CGMK20</t>
  </si>
  <si>
    <t>https://doi.org/10.3390/min12030330</t>
  </si>
  <si>
    <t>https://doi.org/10.3390/min12030331</t>
  </si>
  <si>
    <t>https://doi.org/10.3390/min12030332</t>
  </si>
  <si>
    <t>https://doi.org/10.3390/min12030333</t>
  </si>
  <si>
    <t>https://doi.org/10.3390/min12030334</t>
  </si>
  <si>
    <t>https://doi.org/10.3390/min12030335</t>
  </si>
  <si>
    <t>https://doi.org/10.3390/min12030336</t>
  </si>
  <si>
    <t>https://doi.org/10.3390/min12030337</t>
  </si>
  <si>
    <t>https://doi.org/10.3390/min12030338</t>
  </si>
  <si>
    <t>https://doi.org/10.3390/min12030339</t>
  </si>
  <si>
    <t>https://doi.org/10.3390/min12030340</t>
  </si>
  <si>
    <t>https://doi.org/10.3390/min12030341</t>
  </si>
  <si>
    <t>https://doi.org/10.3390/min12030342</t>
  </si>
  <si>
    <t>https://doi.org/10.3390/min12030343</t>
  </si>
  <si>
    <t>https://doi.org/10.3390/min12030344</t>
  </si>
  <si>
    <t>https://doi.org/10.3390/min12030345</t>
  </si>
  <si>
    <t>https://doi.org/10.3390/min12030346</t>
  </si>
  <si>
    <t>https://doi.org/10.3390/min12030347</t>
  </si>
  <si>
    <t>CM</t>
  </si>
  <si>
    <t>MK5</t>
  </si>
  <si>
    <t>MK15</t>
  </si>
  <si>
    <t>MK25</t>
  </si>
  <si>
    <t>https://akjournals.com/view/journals/1848/13/3/article-p257.xml</t>
  </si>
  <si>
    <t>Oxides</t>
  </si>
  <si>
    <t>GP</t>
  </si>
  <si>
    <t>Na2Oeq</t>
  </si>
  <si>
    <t>L.O.I</t>
  </si>
  <si>
    <t>D50</t>
  </si>
  <si>
    <t>CTRL</t>
  </si>
  <si>
    <t>https://doi.org/10.3390/ma16196436</t>
  </si>
  <si>
    <t>https://doi.org/10.3390/ma16196437</t>
  </si>
  <si>
    <t>https://doi.org/10.3390/ma16196438</t>
  </si>
  <si>
    <t>https://doi.org/10.3390/ma16196439</t>
  </si>
  <si>
    <t>https://doi.org/10.3390/ma16196440</t>
  </si>
  <si>
    <t>https://doi.org/10.3390/ma16196441</t>
  </si>
  <si>
    <t>https://doi.org/10.3390/ma16196442</t>
  </si>
  <si>
    <t>https://doi.org/10.3390/ma16196443</t>
  </si>
  <si>
    <t>https://doi.org/10.3390/ma16196444</t>
  </si>
  <si>
    <t>https://doi.org/10.3390/ma16196445</t>
  </si>
  <si>
    <t>https://doi.org/10.3390/ma16196446</t>
  </si>
  <si>
    <t>https://doi.org/10.3390/ma16196447</t>
  </si>
  <si>
    <t>https://doi.org/10.3390/ma16196448</t>
  </si>
  <si>
    <t>https://doi.org/10.3390/ma16196449</t>
  </si>
  <si>
    <t>MIX RATIO</t>
  </si>
  <si>
    <t>01;1.5;3</t>
  </si>
  <si>
    <t>MIX2</t>
  </si>
  <si>
    <t>MK5%</t>
  </si>
  <si>
    <t>MK10%</t>
  </si>
  <si>
    <t>MK15%</t>
  </si>
  <si>
    <t>MK20%</t>
  </si>
  <si>
    <t>MK25%</t>
  </si>
  <si>
    <t>https://iopscience.iop.org/article/10.1088/1742-6596/1378/4/042089</t>
  </si>
  <si>
    <t>https://iopscience.iop.org/article/10.1088/1742-6596/1378/4/042090</t>
  </si>
  <si>
    <t>https://iopscience.iop.org/article/10.1088/1742-6596/1378/4/042091</t>
  </si>
  <si>
    <t>https://iopscience.iop.org/article/10.1088/1742-6596/1378/4/042092</t>
  </si>
  <si>
    <t>https://iopscience.iop.org/article/10.1088/1742-6596/1378/4/042093</t>
  </si>
  <si>
    <t>https://iopscience.iop.org/article/10.1088/1742-6596/1378/4/042094</t>
  </si>
  <si>
    <t>https://iopscience.iop.org/article/10.1088/1742-6596/1378/4/042095</t>
  </si>
  <si>
    <t>https://iopscience.iop.org/article/10.1088/1742-6596/1378/4/042096</t>
  </si>
  <si>
    <t>https://iopscience.iop.org/article/10.1088/1742-6596/1378/4/042097</t>
  </si>
  <si>
    <t>https://iopscience.iop.org/article/10.1088/1742-6596/1378/4/042098</t>
  </si>
  <si>
    <t>https://iopscience.iop.org/article/10.1088/1742-6596/1378/4/042099</t>
  </si>
  <si>
    <t>https://iopscience.iop.org/article/10.1088/1742-6596/1378/4/042100</t>
  </si>
  <si>
    <t>https://iopscience.iop.org/article/10.1088/1742-6596/1378/4/042101</t>
  </si>
  <si>
    <t>https://iopscience.iop.org/article/10.1088/1742-6596/1378/4/042102</t>
  </si>
  <si>
    <t>https://iopscience.iop.org/article/10.1088/1742-6596/1378/4/042103</t>
  </si>
  <si>
    <t>https://iopscience.iop.org/article/10.1088/1742-6596/1378/4/042104</t>
  </si>
  <si>
    <t>https://iopscience.iop.org/article/10.1088/1742-6596/1378/4/042105</t>
  </si>
  <si>
    <t>https://iopscience.iop.org/article/10.1088/1742-6596/1378/4/042106</t>
  </si>
  <si>
    <t>https://iopscience.iop.org/article/10.1088/1742-6596/1378/4/042107</t>
  </si>
  <si>
    <t>https://iopscience.iop.org/article/10.1088/1742-6596/1378/4/042108</t>
  </si>
  <si>
    <t>https://doi.org/10.3390/ma16196450</t>
  </si>
  <si>
    <t>https://doi.org/10.3390/ma16196451</t>
  </si>
  <si>
    <t>SCC II+MK</t>
  </si>
  <si>
    <t>SCC PSC +MK</t>
  </si>
  <si>
    <t>SCC PCC +MK</t>
  </si>
  <si>
    <t>https://www.scientific.net/KEM.509.33</t>
  </si>
  <si>
    <t>https://www.scientific.net/KEM.509.34</t>
  </si>
  <si>
    <t>https://www.scientific.net/KEM.509.35</t>
  </si>
  <si>
    <t>https://www.scientific.net/KEM.509.36</t>
  </si>
  <si>
    <t>https://www.scientific.net/KEM.509.37</t>
  </si>
  <si>
    <t>https://www.scientific.net/KEM.509.38</t>
  </si>
  <si>
    <t>https://www.researchgate.net/publication/320099861</t>
  </si>
  <si>
    <t>https://www.researchgate.net/publication/320099862</t>
  </si>
  <si>
    <t>https://www.researchgate.net/publication/320099863</t>
  </si>
  <si>
    <t>https://www.researchgate.net/publication/320099864</t>
  </si>
  <si>
    <t>https://www.researchgate.net/publication/320099865</t>
  </si>
  <si>
    <t>https://www.researchgate.net/publication/320099866</t>
  </si>
  <si>
    <t>https://www.researchgate.net/publication/320099867</t>
  </si>
  <si>
    <t>https://www.researchgate.net/publication/320099868</t>
  </si>
  <si>
    <t>https://www.researchgate.net/publication/320099869</t>
  </si>
  <si>
    <t>https://www.researchgate.net/publication/320099870</t>
  </si>
  <si>
    <t>https://www.researchgate.net/publication/320099871</t>
  </si>
  <si>
    <t>https://www.researchgate.net/publication/320099872</t>
  </si>
  <si>
    <t>https://www.researchgate.net/publication/273627037</t>
  </si>
  <si>
    <t>https://www.researchgate.net/publication/273627038</t>
  </si>
  <si>
    <t>https://www.researchgate.net/publication/273627039</t>
  </si>
  <si>
    <t>https://www.researchgate.net/publication/273627040</t>
  </si>
  <si>
    <t>https://www.researchgate.net/publication/273627041</t>
  </si>
  <si>
    <t>https://www.researchgate.net/publication/273627042</t>
  </si>
  <si>
    <t>https://www.researchgate.net/publication/273627043</t>
  </si>
  <si>
    <t>https://www.researchgate.net/publication/273627044</t>
  </si>
  <si>
    <t>https://www.researchgate.net/publication/273627045</t>
  </si>
  <si>
    <t>https://www.researchgate.net/publication/273627046</t>
  </si>
  <si>
    <t>https://www.researchgate.net/publication/321158307</t>
  </si>
  <si>
    <t>https://www.researchgate.net/publication/321158308</t>
  </si>
  <si>
    <t>https://www.researchgate.net/publication/321158309</t>
  </si>
  <si>
    <t>https://www.researchgate.net/publication/321158310</t>
  </si>
  <si>
    <t>https://www.researchgate.net/publication/321158311</t>
  </si>
  <si>
    <t>https://www.researchgate.net/publication/321158312</t>
  </si>
  <si>
    <t>https://www.researchgate.net/publication/257389220</t>
  </si>
  <si>
    <t>https://www.researchgate.net/publication/257389221</t>
  </si>
  <si>
    <t>https://www.researchgate.net/publication/257389222</t>
  </si>
  <si>
    <t>https://www.researchgate.net/publication/257389223</t>
  </si>
  <si>
    <t>https://www.researchgate.net/publication/257389224</t>
  </si>
  <si>
    <t>https://www.researchgate.net/publication/257389225</t>
  </si>
  <si>
    <t>https://www.researchgate.net/publication/257389226</t>
  </si>
  <si>
    <t>https://www.researchgate.net/publication/257389227</t>
  </si>
  <si>
    <t>https://www.researchgate.net/publication/257389228</t>
  </si>
  <si>
    <t>https://www.researchgate.net/publication/257389229</t>
  </si>
  <si>
    <t>https://www.researchgate.net/publication/257389230</t>
  </si>
  <si>
    <t>https://www.researchgate.net/publication/257389231</t>
  </si>
  <si>
    <t>M50</t>
  </si>
  <si>
    <t>Metakaolin 10%</t>
  </si>
  <si>
    <t>Metakaolin 15%</t>
  </si>
  <si>
    <t>Metakaolin 20%</t>
  </si>
  <si>
    <t>Metakaolin 25%</t>
  </si>
  <si>
    <t>Metakaolin 30%</t>
  </si>
  <si>
    <t>M20</t>
  </si>
  <si>
    <t>M30</t>
  </si>
  <si>
    <t>M40</t>
  </si>
  <si>
    <t>M60</t>
  </si>
  <si>
    <t>M70</t>
  </si>
  <si>
    <t>M80</t>
  </si>
  <si>
    <t>https://www.researchgate.net/publication/348689648</t>
  </si>
  <si>
    <t>https://www.researchgate.net/publication/348689649</t>
  </si>
  <si>
    <t>https://www.researchgate.net/publication/348689650</t>
  </si>
  <si>
    <t>https://www.researchgate.net/publication/348689651</t>
  </si>
  <si>
    <t>https://www.researchgate.net/publication/348689652</t>
  </si>
  <si>
    <t>https://www.researchgate.net/publication/348689653</t>
  </si>
  <si>
    <t>https://www.researchgate.net/publication/348689654</t>
  </si>
  <si>
    <t>https://www.researchgate.net/publication/348689655</t>
  </si>
  <si>
    <t>https://www.researchgate.net/publication/348689656</t>
  </si>
  <si>
    <t>https://www.researchgate.net/publication/348689657</t>
  </si>
  <si>
    <t>https://www.researchgate.net/publication/348689658</t>
  </si>
  <si>
    <t>https://www.researchgate.net/publication/348689659</t>
  </si>
  <si>
    <t>https://www.researchgate.net/publication/348689660</t>
  </si>
  <si>
    <t>https://www.researchgate.net/publication/348689661</t>
  </si>
  <si>
    <t>https://www.researchgate.net/publication/348689662</t>
  </si>
  <si>
    <t>https://www.researchgate.net/publication/348689663</t>
  </si>
  <si>
    <t>https://www.researchgate.net/publication/348689664</t>
  </si>
  <si>
    <t>https://www.researchgate.net/publication/348689665</t>
  </si>
  <si>
    <t>https://www.researchgate.net/publication/348689666</t>
  </si>
  <si>
    <t>https://www.researchgate.net/publication/348689667</t>
  </si>
  <si>
    <t>https://www.researchgate.net/publication/348689668</t>
  </si>
  <si>
    <t>https://www.researchgate.net/publication/348689669</t>
  </si>
  <si>
    <t>https://www.researchgate.net/publication/348689670</t>
  </si>
  <si>
    <t>https://www.researchgate.net/publication/348689671</t>
  </si>
  <si>
    <t>https://www.researchgate.net/publication/348689672</t>
  </si>
  <si>
    <t>https://www.researchgate.net/publication/348689673</t>
  </si>
  <si>
    <t>https://www.researchgate.net/publication/348689674</t>
  </si>
  <si>
    <t>https://www.researchgate.net/publication/348689675</t>
  </si>
  <si>
    <t>https://www.researchgate.net/publication/348689676</t>
  </si>
  <si>
    <t>https://www.researchgate.net/publication/348689677</t>
  </si>
  <si>
    <t>https://www.researchgate.net/publication/348689678</t>
  </si>
  <si>
    <t>https://www.researchgate.net/publication/348689679</t>
  </si>
  <si>
    <t>https://www.researchgate.net/publication/348689680</t>
  </si>
  <si>
    <t>https://www.researchgate.net/publication/348689681</t>
  </si>
  <si>
    <t>https://www.researchgate.net/publication/348689682</t>
  </si>
  <si>
    <t>https://www.researchgate.net/publication/348689683</t>
  </si>
  <si>
    <t>https://www.researchgate.net/publication/348689684</t>
  </si>
  <si>
    <t>https://www.researchgate.net/publication/348689685</t>
  </si>
  <si>
    <t>https://www.researchgate.net/publication/348689686</t>
  </si>
  <si>
    <t>https://www.researchgate.net/publication/348689687</t>
  </si>
  <si>
    <t>https://www.researchgate.net/publication/348689688</t>
  </si>
  <si>
    <t>https://www.researchgate.net/publication/348689689</t>
  </si>
  <si>
    <t>https://www.researchgate.net/publication/348689690</t>
  </si>
  <si>
    <t>https://www.researchgate.net/publication/348689691</t>
  </si>
  <si>
    <t>https://www.researchgate.net/publication/348689692</t>
  </si>
  <si>
    <t>https://www.researchgate.net/publication/348689693</t>
  </si>
  <si>
    <t>https://www.researchgate.net/publication/348689694</t>
  </si>
  <si>
    <t>https://www.researchgate.net/publication/348689695</t>
  </si>
  <si>
    <t>https://www.researchgate.net/publication/348689696</t>
  </si>
  <si>
    <t>https://www.researchgate.net/publication/348689697</t>
  </si>
  <si>
    <t>https://www.researchgate.net/publication/348689698</t>
  </si>
  <si>
    <t>https://www.researchgate.net/publication/348689699</t>
  </si>
  <si>
    <t>https://www.researchgate.net/publication/348689700</t>
  </si>
  <si>
    <t>https://www.researchgate.net/publication/348689701</t>
  </si>
  <si>
    <t>https://www.researchgate.net/publication/348689702</t>
  </si>
  <si>
    <t>https://www.researchgate.net/publication/348689703</t>
  </si>
  <si>
    <t>https://www.researchgate.net/publication/348689704</t>
  </si>
  <si>
    <t>https://www.researchgate.net/publication/348689705</t>
  </si>
  <si>
    <t>https://www.researchgate.net/publication/348689706</t>
  </si>
  <si>
    <t>https://www.researchgate.net/publication/348689707</t>
  </si>
  <si>
    <t>https://www.researchgate.net/publication/348689708</t>
  </si>
  <si>
    <t>https://www.researchgate.net/publication/348689709</t>
  </si>
  <si>
    <t>https://www.researchgate.net/publication/348689710</t>
  </si>
  <si>
    <t>https://www.researchgate.net/publication/348689711</t>
  </si>
  <si>
    <t>https://www.researchgate.net/publication/348689712</t>
  </si>
  <si>
    <t>https://www.researchgate.net/publication/348689713</t>
  </si>
  <si>
    <t>https://www.researchgate.net/publication/348689714</t>
  </si>
  <si>
    <t>https://www.researchgate.net/publication/348689715</t>
  </si>
  <si>
    <t>https://www.researchgate.net/publication/348689716</t>
  </si>
  <si>
    <t>https://www.researchgate.net/publication/348689717</t>
  </si>
  <si>
    <t>Mix 2</t>
  </si>
  <si>
    <t>Mix 3</t>
  </si>
  <si>
    <t>Mix 4</t>
  </si>
  <si>
    <t>Mix 5</t>
  </si>
  <si>
    <t>Mix 6</t>
  </si>
  <si>
    <t>https://iopscience.iop.org/article/10.1088/1757-899X/1197/1/012082</t>
  </si>
  <si>
    <t>https://iopscience.iop.org/article/10.1088/1757-899X/1197/1/012083</t>
  </si>
  <si>
    <t>https://iopscience.iop.org/article/10.1088/1757-899X/1197/1/012084</t>
  </si>
  <si>
    <t>https://iopscience.iop.org/article/10.1088/1757-899X/1197/1/012085</t>
  </si>
  <si>
    <t>https://iopscience.iop.org/article/10.1088/1757-899X/1197/1/012086</t>
  </si>
  <si>
    <t>https://iopscience.iop.org/article/10.1088/1757-899X/1197/1/012087</t>
  </si>
  <si>
    <t>https://iopscience.iop.org/article/10.1088/1757-899X/1197/1/012088</t>
  </si>
  <si>
    <t>https://iopscience.iop.org/article/10.1088/1757-899X/1197/1/012089</t>
  </si>
  <si>
    <t>https://iopscience.iop.org/article/10.1088/1757-899X/1197/1/012090</t>
  </si>
  <si>
    <t>https://iopscience.iop.org/article/10.1088/1757-899X/1197/1/012091</t>
  </si>
  <si>
    <t>https://iopscience.iop.org/article/10.1088/1757-899X/1197/1/012092</t>
  </si>
  <si>
    <t>https://iopscience.iop.org/article/10.1088/1757-899X/1197/1/012093</t>
  </si>
  <si>
    <t>https://iopscience.iop.org/article/10.1088/1757-899X/1197/1/012094</t>
  </si>
  <si>
    <t>https://iopscience.iop.org/article/10.1088/1757-899X/1197/1/012095</t>
  </si>
  <si>
    <t>https://iopscience.iop.org/article/10.1088/1757-899X/1197/1/012096</t>
  </si>
  <si>
    <t>S2A</t>
  </si>
  <si>
    <t>S2C</t>
  </si>
  <si>
    <t>S2B</t>
  </si>
  <si>
    <t>https://www.researchgate.net/publication/259935880</t>
  </si>
  <si>
    <t>https://www.researchgate.net/publication/259935881</t>
  </si>
  <si>
    <t>https://www.researchgate.net/publication/259935882</t>
  </si>
  <si>
    <t>https://www.researchgate.net/publication/259935883</t>
  </si>
  <si>
    <t>https://www.researchgate.net/publication/259935884</t>
  </si>
  <si>
    <t>https://www.researchgate.net/publication/259935885</t>
  </si>
  <si>
    <t>https://www.researchgate.net/publication/259935886</t>
  </si>
  <si>
    <t>https://www.researchgate.net/publication/259935887</t>
  </si>
  <si>
    <t>https://www.researchgate.net/publication/259935888</t>
  </si>
  <si>
    <t>https://www.researchgate.net/publication/259935889</t>
  </si>
  <si>
    <t>https://www.researchgate.net/publication/259935890</t>
  </si>
  <si>
    <t>https://www.researchgate.net/publication/259935891</t>
  </si>
  <si>
    <t>https://www.researchgate.net/publication/259935892</t>
  </si>
  <si>
    <t>https://www.researchgate.net/publication/259935893</t>
  </si>
  <si>
    <t>https://www.researchgate.net/publication/259935894</t>
  </si>
  <si>
    <t>M5</t>
  </si>
  <si>
    <t>M10</t>
  </si>
  <si>
    <t>P20</t>
  </si>
  <si>
    <t>P40</t>
  </si>
  <si>
    <t>https://www.hindawi.com/journals/ace/2022/6454789/</t>
  </si>
  <si>
    <t>SCC10</t>
  </si>
  <si>
    <t>SCC20</t>
  </si>
  <si>
    <t>SCC30</t>
  </si>
  <si>
    <t>SCC50</t>
  </si>
  <si>
    <t>SCC60</t>
  </si>
  <si>
    <t>SCC70</t>
  </si>
  <si>
    <t>https://www.researchgate.net/publication/346023569</t>
  </si>
  <si>
    <t>https://www.researchgate.net/publication/346023570</t>
  </si>
  <si>
    <t>https://www.researchgate.net/publication/346023571</t>
  </si>
  <si>
    <t>https://www.researchgate.net/publication/346023572</t>
  </si>
  <si>
    <t>https://www.researchgate.net/publication/346023573</t>
  </si>
  <si>
    <t>https://www.researchgate.net/publication/346023574</t>
  </si>
  <si>
    <t>https://www.researchgate.net/publication/346023575</t>
  </si>
  <si>
    <t>https://www.researchgate.net/publication/346023576</t>
  </si>
  <si>
    <t>https://www.researchgate.net/publication/346023577</t>
  </si>
  <si>
    <t>https://www.researchgate.net/publication/346023578</t>
  </si>
  <si>
    <t>https://www.researchgate.net/publication/346023579</t>
  </si>
  <si>
    <t>https://www.researchgate.net/publication/346023580</t>
  </si>
  <si>
    <t>https://www.researchgate.net/publication/346023581</t>
  </si>
  <si>
    <t>https://www.researchgate.net/publication/346023582</t>
  </si>
  <si>
    <t>https://www.researchgate.net/publication/346023583</t>
  </si>
  <si>
    <t>https://www.researchgate.net/publication/346023584</t>
  </si>
  <si>
    <t>https://www.researchgate.net/publication/346023585</t>
  </si>
  <si>
    <t>https://www.researchgate.net/publication/346023586</t>
  </si>
  <si>
    <t>https://www.researchgate.net/publication/346023593</t>
  </si>
  <si>
    <t>https://www.researchgate.net/publication/346023594</t>
  </si>
  <si>
    <t>https://www.researchgate.net/publication/346023595</t>
  </si>
  <si>
    <t>https://www.researchgate.net/publication/346023596</t>
  </si>
  <si>
    <t>https://www.researchgate.net/publication/346023597</t>
  </si>
  <si>
    <t>https://www.researchgate.net/publication/346023598</t>
  </si>
  <si>
    <t>https://www.researchgate.net/publication/346023599</t>
  </si>
  <si>
    <t>https://www.researchgate.net/publication/346023600</t>
  </si>
  <si>
    <t>https://www.researchgate.net/publication/346023601</t>
  </si>
  <si>
    <t>https://www.researchgate.net/publication/346023602</t>
  </si>
  <si>
    <t>https://www.researchgate.net/publication/346023603</t>
  </si>
  <si>
    <t>https://www.researchgate.net/publication/346023604</t>
  </si>
  <si>
    <t>https://www.researchgate.net/publication/346023605</t>
  </si>
  <si>
    <t>https://www.researchgate.net/publication/346023606</t>
  </si>
  <si>
    <t>https://www.researchgate.net/publication/346023607</t>
  </si>
  <si>
    <t>https://www.researchgate.net/publication/346023608</t>
  </si>
  <si>
    <t>https://www.researchgate.net/publication/346023609</t>
  </si>
  <si>
    <t>https://www.researchgate.net/publication/346023610</t>
  </si>
  <si>
    <t>https://www.researchgate.net/publication/346023617</t>
  </si>
  <si>
    <t>https://www.researchgate.net/publication/346023618</t>
  </si>
  <si>
    <t>https://www.researchgate.net/publication/346023619</t>
  </si>
  <si>
    <t>https://www.researchgate.net/publication/346023620</t>
  </si>
  <si>
    <t>https://www.researchgate.net/publication/346023621</t>
  </si>
  <si>
    <t>https://www.researchgate.net/publication/346023622</t>
  </si>
  <si>
    <t>https://www.researchgate.net/publication/346023623</t>
  </si>
  <si>
    <t>https://www.researchgate.net/publication/346023624</t>
  </si>
  <si>
    <t>https://www.researchgate.net/publication/346023625</t>
  </si>
  <si>
    <t>https://www.researchgate.net/publication/346023626</t>
  </si>
  <si>
    <t>https://www.researchgate.net/publication/346023627</t>
  </si>
  <si>
    <t>https://www.researchgate.net/publication/346023628</t>
  </si>
  <si>
    <t>https://www.researchgate.net/publication/346023629</t>
  </si>
  <si>
    <t>https://www.researchgate.net/publication/346023630</t>
  </si>
  <si>
    <t>https://www.researchgate.net/publication/346023631</t>
  </si>
  <si>
    <t>https://www.researchgate.net/publication/346023632</t>
  </si>
  <si>
    <t>https://www.researchgate.net/publication/346023633</t>
  </si>
  <si>
    <t>https://www.researchgate.net/publication/346023634</t>
  </si>
  <si>
    <t>https://www.researchgate.net/publication/346023641</t>
  </si>
  <si>
    <t>https://www.researchgate.net/publication/346023642</t>
  </si>
  <si>
    <t>https://www.researchgate.net/publication/346023643</t>
  </si>
  <si>
    <t>https://www.researchgate.net/publication/346023644</t>
  </si>
  <si>
    <t>https://www.researchgate.net/publication/346023645</t>
  </si>
  <si>
    <t>https://www.researchgate.net/publication/346023646</t>
  </si>
  <si>
    <t>https://www.researchgate.net/publication/346023647</t>
  </si>
  <si>
    <t>https://www.researchgate.net/publication/346023648</t>
  </si>
  <si>
    <t>https://www.researchgate.net/publication/346023649</t>
  </si>
  <si>
    <t>https://www.researchgate.net/publication/346023650</t>
  </si>
  <si>
    <t>https://www.researchgate.net/publication/346023651</t>
  </si>
  <si>
    <t>https://www.researchgate.net/publication/346023652</t>
  </si>
  <si>
    <t>https://www.researchgate.net/publication/346023653</t>
  </si>
  <si>
    <t>https://www.researchgate.net/publication/346023654</t>
  </si>
  <si>
    <t>https://www.researchgate.net/publication/346023655</t>
  </si>
  <si>
    <t>https://www.researchgate.net/publication/346023656</t>
  </si>
  <si>
    <t>https://www.researchgate.net/publication/346023657</t>
  </si>
  <si>
    <t>https://www.researchgate.net/publication/346023658</t>
  </si>
  <si>
    <t>https://www.researchgate.net/publication/346023665</t>
  </si>
  <si>
    <t>https://www.researchgate.net/publication/346023666</t>
  </si>
  <si>
    <t>https://www.researchgate.net/publication/346023667</t>
  </si>
  <si>
    <t>https://www.researchgate.net/publication/346023668</t>
  </si>
  <si>
    <t>https://www.researchgate.net/publication/346023669</t>
  </si>
  <si>
    <t>https://www.researchgate.net/publication/346023670</t>
  </si>
  <si>
    <t>https://www.researchgate.net/publication/346023671</t>
  </si>
  <si>
    <t>https://www.researchgate.net/publication/346023672</t>
  </si>
  <si>
    <t>https://www.researchgate.net/publication/346023673</t>
  </si>
  <si>
    <t>https://www.researchgate.net/publication/346023674</t>
  </si>
  <si>
    <t>https://www.researchgate.net/publication/346023675</t>
  </si>
  <si>
    <t>https://www.researchgate.net/publication/346023676</t>
  </si>
  <si>
    <t>https://www.researchgate.net/publication/346023677</t>
  </si>
  <si>
    <t>https://www.researchgate.net/publication/346023678</t>
  </si>
  <si>
    <t>https://www.researchgate.net/publication/346023679</t>
  </si>
  <si>
    <t>https://www.researchgate.net/publication/346023680</t>
  </si>
  <si>
    <t>https://www.researchgate.net/publication/346023681</t>
  </si>
  <si>
    <t>https://www.researchgate.net/publication/346023682</t>
  </si>
  <si>
    <t>https://www.researchgate.net/publication/346023689</t>
  </si>
  <si>
    <t>https://www.researchgate.net/publication/346023690</t>
  </si>
  <si>
    <t>https://www.researchgate.net/publication/346023691</t>
  </si>
  <si>
    <t>https://www.researchgate.net/publication/346023692</t>
  </si>
  <si>
    <t>https://www.researchgate.net/publication/346023693</t>
  </si>
  <si>
    <t>https://www.researchgate.net/publication/346023694</t>
  </si>
  <si>
    <t>https://www.researchgate.net/publication/346023695</t>
  </si>
  <si>
    <t>https://www.researchgate.net/publication/346023696</t>
  </si>
  <si>
    <t>https://www.researchgate.net/publication/346023697</t>
  </si>
  <si>
    <t>https://www.researchgate.net/publication/346023698</t>
  </si>
  <si>
    <t>https://www.researchgate.net/publication/346023699</t>
  </si>
  <si>
    <t>https://www.researchgate.net/publication/346023700</t>
  </si>
  <si>
    <t>GPOFA-0.50-10</t>
  </si>
  <si>
    <t>GPOFA-0.50-20</t>
  </si>
  <si>
    <t>GPOFA-0.50-30</t>
  </si>
  <si>
    <t>GPOFA-0.60-10</t>
  </si>
  <si>
    <t>GPOFA-0.60-20</t>
  </si>
  <si>
    <t>GPOFA-0.60-30</t>
  </si>
  <si>
    <t>GPOFA-0.55-10</t>
  </si>
  <si>
    <t>GPOFA-0.55-20</t>
  </si>
  <si>
    <t>GPOFA-0.55-30</t>
  </si>
  <si>
    <t>https://www.academia.edu/100423056/Compressive_Strength_and_Heat_Evolution_of_Concretes_Containing_Palm_Oil_Fuel_Ash</t>
  </si>
  <si>
    <t>POFA10</t>
  </si>
  <si>
    <t>POFA30</t>
  </si>
  <si>
    <t>https://www.academia.edu/100423057/Utilization_of_Palm_Oil_Fuel_Ash_in_High_Strength_Concrete</t>
  </si>
  <si>
    <t>POFA 10</t>
  </si>
  <si>
    <t>POFA 15</t>
  </si>
  <si>
    <t>POFA 20</t>
  </si>
  <si>
    <t>POFA 25</t>
  </si>
  <si>
    <t>POFA 30</t>
  </si>
  <si>
    <t>https://www.academia.edu/67849290/Effect_of_combining_Palm_Oil_Fuel_Ash_POFA_and_Rice_Husk_Ash_RHA_as_pozzolan_to_the_compressive_strength_of_concrete</t>
  </si>
  <si>
    <t>https://www.academia.edu/27119876/STUDY_OF_STRENGTH_OF_CONCRETE_WITH_PALM_OIL_FUEL_ASH_AS_CEMENT_REPLACEMENT</t>
  </si>
  <si>
    <t>SCHSC10</t>
  </si>
  <si>
    <t>SCHSC30</t>
  </si>
  <si>
    <t>SCHSC20</t>
  </si>
  <si>
    <t>SCHSC50</t>
  </si>
  <si>
    <t>https://www.academia.edu/15160764/Development_of_Self_Consolidating_High_Strength_Concrete_Incorporating_Treated_Palm_Oil_Fuel_Ash</t>
  </si>
  <si>
    <t>UPOFA20</t>
  </si>
  <si>
    <t>UPOFA40</t>
  </si>
  <si>
    <t>UPOFA60</t>
  </si>
  <si>
    <t>GPOFA20</t>
  </si>
  <si>
    <t>GPOFA40</t>
  </si>
  <si>
    <t>https://www.academia.edu/48695797/Workability_Setting_Time_and_Strength_of_High_Strength_Concrete_Containing_High_Volume_of_Palm_Oil_Fuel_Ash</t>
  </si>
  <si>
    <t>P10</t>
  </si>
  <si>
    <t>P30</t>
  </si>
  <si>
    <t>https://www.academia.edu/26205427/Corrosion_Resistance_of_High_Strength_Concrete_Containing_Palm_Oil_Fuel_Ash_as_Partial_Cement_Replacement</t>
  </si>
  <si>
    <t>https://www.academia.edu/56337497/Mortars_and_Concrete_Incorporating_Palm_Oil_Fuel_Ash_and_Fly_Ash</t>
  </si>
  <si>
    <t>CUP</t>
  </si>
  <si>
    <t>SuperPlasticiser</t>
  </si>
  <si>
    <t>PPC1</t>
  </si>
  <si>
    <t>PPC2</t>
  </si>
  <si>
    <t>PPC3</t>
  </si>
  <si>
    <t>https://www.academia.edu/97621990/Sustainable_Pervious_Concrete_Incorporating_Palm_Oil_Fuel_Ash_as_Cement_Replacement</t>
  </si>
  <si>
    <t>CP5</t>
  </si>
  <si>
    <t>CP10</t>
  </si>
  <si>
    <t>CP15</t>
  </si>
  <si>
    <t>CP20</t>
  </si>
  <si>
    <t>https://www.academia.edu/39421504/IJERT_Palm_oil_fuel_ash_as_partial_replacement_of_cement_in_concrete</t>
  </si>
  <si>
    <t>https://www.academia.edu/42265893/IJERT_Evaluation_of_Sulphate_Attack_on_Concrete_Incorporating_High_Volume_Palm_Oil_Fuel_Ash</t>
  </si>
  <si>
    <t>50%POFA</t>
  </si>
  <si>
    <t>70%POFA</t>
  </si>
  <si>
    <t>https://www.academia.edu/84171310/A_Study_Of_Partial_Replacement_Of_Cement_With_Palm_Oil_Fuel_Ash_In_Concrete_Production</t>
  </si>
  <si>
    <t>https://www.academia.edu/101877106/A_review_on_self_compacting_concrete_incorporating_palm_oil_fuel_ash_as_a_cement_replacement</t>
  </si>
  <si>
    <t>https://www.academia.edu/38288748/THE_USE_OF_PALM_OIL_FUEL_ASH_AS_A_PARTIAL_REPLACEMENT_OF_CEMENT_IN_CONCRETE_BY_ISA_pdf</t>
  </si>
  <si>
    <t>2a</t>
  </si>
  <si>
    <t>2b</t>
  </si>
  <si>
    <t>3a</t>
  </si>
  <si>
    <t>3b</t>
  </si>
  <si>
    <t>4a</t>
  </si>
  <si>
    <t>4b</t>
  </si>
  <si>
    <t>5a</t>
  </si>
  <si>
    <t>5b</t>
  </si>
  <si>
    <t>1;2;4</t>
  </si>
  <si>
    <t>https://www.academia.edu/85277631/Effect_of_high_volume_ultrafine_palm_oil_fuel_ash_on_the_engineering_and_transport_properties_of_concrete</t>
  </si>
  <si>
    <t>N20</t>
  </si>
  <si>
    <t>N40</t>
  </si>
  <si>
    <t>N60</t>
  </si>
  <si>
    <t>N80</t>
  </si>
  <si>
    <t>M15</t>
  </si>
  <si>
    <t>M25</t>
  </si>
  <si>
    <t>https://www.academia.edu/83520621/Mechanical_and_fresh_properties_of_sustainable_oil_palm_shell_lightweight_concrete_incorporating_palm_oil_fuel_ash</t>
  </si>
  <si>
    <t>https://www.academia.edu/82016653/Strength_and_water_absorption_properties_of_lightweight_concrete_brick_containing_expanded_polystyrene_and_palm_oil_fuel_ash</t>
  </si>
  <si>
    <t>E0P5</t>
  </si>
  <si>
    <t>E0P10</t>
  </si>
  <si>
    <t>E0P15</t>
  </si>
  <si>
    <t>E0P20</t>
  </si>
  <si>
    <t>E0P25</t>
  </si>
  <si>
    <t>U17-UHSC</t>
  </si>
  <si>
    <t>U30-UHSC</t>
  </si>
  <si>
    <t>U40-UHSC</t>
  </si>
  <si>
    <t>https://www.academia.edu/54495853/Improving_the_Engineering_and_Fluid_Transport_Properties_of_Ultra_High_Strength_Concrete_Utilizing_Ultrafine_Palm_Oil_Fuel_Ash</t>
  </si>
  <si>
    <t>https://www.academia.edu/1484698/Effect_of_Palm_Oil_Fuel_Ash_in_Controlling_Heat_of_Hydration_of_Concrete</t>
  </si>
  <si>
    <t>20</t>
  </si>
  <si>
    <t>30</t>
  </si>
  <si>
    <t>40</t>
  </si>
  <si>
    <t>50</t>
  </si>
  <si>
    <t>60</t>
  </si>
  <si>
    <t>U10E0</t>
  </si>
  <si>
    <t>U20E0</t>
  </si>
  <si>
    <t>U30E0</t>
  </si>
  <si>
    <t>https://www.academia.edu/95981872/Effects_of_nano_palm_oil_fuel_ash_and_nano_eggshell_powder_on_concrete</t>
  </si>
  <si>
    <t>POFA-20</t>
  </si>
  <si>
    <t>POFA-10</t>
  </si>
  <si>
    <t>POFA-30</t>
  </si>
  <si>
    <t>POFA-40</t>
  </si>
  <si>
    <t>POFA-50</t>
  </si>
  <si>
    <t>https://www.researchgate.net/publication/281195396_Mechanical_properties_of_oil_palm_shell_lightweight_aggregate_concrete_containing_palm_oil_fuel_ash_as_partial_cement</t>
  </si>
  <si>
    <t>https://www.researchgate.net/publication/315469441_Strength_and_Water_Absorption_Rate_of_Concrete_Made_from_Palm_Oil_Fuel_Ash</t>
  </si>
  <si>
    <t>https://www.researchgate.net/publication/326232871_Durability_Indicators_for_Sustainable_Self-Consolidating_High-Strength_Concrete_Incorporating_Palm_Oil_Fuel_Ash</t>
  </si>
  <si>
    <t>SCHSC15</t>
  </si>
  <si>
    <t>https://www.researchgate.net/publication/271987954_The_Effect_of_Palm_Oil_Fuel_Ash_as_a_Cementreplacement_Material_on_Self-Compacting_Concrete</t>
  </si>
  <si>
    <t>https://www.researchgate.net/publication/344047356_Mechanical_Performance_of_Palm_Oil_Fuel_Ash_Blended_Concrete_for_Sustainable_Construction</t>
  </si>
  <si>
    <t>B</t>
  </si>
  <si>
    <t>C</t>
  </si>
  <si>
    <t>D</t>
  </si>
  <si>
    <t>E</t>
  </si>
  <si>
    <t>F</t>
  </si>
  <si>
    <t>VERIFY</t>
  </si>
  <si>
    <t>https://www.researchgate.net/publication/375636416_Compressive_Strength_and_Porosity_of_POFA_Blended_Concrete_Admixed_with_Micro_Silica</t>
  </si>
  <si>
    <t>https://www.researchgate.net/publication/311432292_A_Study_Of_Partial_Replacement_Of_Cement_With_Palm_Oil_Fuel_Ash_In_Concrete_Production</t>
  </si>
  <si>
    <t>https://www.researchgate.net/publication/357838533_Compressive_Strength_and_Efficiency_Factor_of_Green_Concrete</t>
  </si>
  <si>
    <t>https://www.researchgate.net/publication/281772075_Properties_of_Mortar_Containing_High_Volume_Palm_Oil_Biomass_Waste</t>
  </si>
  <si>
    <t>https://www.researchgate.net/publication/362134092_Effect_of_Water-Binder_Ratio_on_Properties_of_Self-Compacting_Concrete_Containing_Palm_Oil_Fuel_Ash</t>
  </si>
  <si>
    <t>S45-10</t>
  </si>
  <si>
    <t>S45-20</t>
  </si>
  <si>
    <t>S45-30</t>
  </si>
  <si>
    <t>S55-10</t>
  </si>
  <si>
    <t>S55-20</t>
  </si>
  <si>
    <t>S55-30</t>
  </si>
  <si>
    <t>S50-10</t>
  </si>
  <si>
    <t>S50-20</t>
  </si>
  <si>
    <t>S50-30</t>
  </si>
  <si>
    <t>1;2.75</t>
  </si>
  <si>
    <t>https://www.researchgate.net/publication/288427518_Strength_development_and_porosity_of_blended_cement_mortar_Effect_of_palm_oil_fuel_ash_content</t>
  </si>
  <si>
    <t>FP10</t>
  </si>
  <si>
    <t>FP20</t>
  </si>
  <si>
    <t>FP30</t>
  </si>
  <si>
    <t>https://www.researchgate.net/publication/248504677_Strength_drying_shrinkage_and_water_permeability_of_concrete_incorporating_ground_palm_oil_fuel_ash</t>
  </si>
  <si>
    <t>https://www.researchgate.net/publication/355735152_The_use_of_Palm_Oil_Ash_in_High_Strength_Concrete</t>
  </si>
  <si>
    <t>OPA10</t>
  </si>
  <si>
    <t>OPA15</t>
  </si>
  <si>
    <t>OPA20</t>
  </si>
  <si>
    <t>https://www.researchgate.net/publication/369637351_Properties_of_Self-Compacting_Concrete_Containing_Palm_Oil_Fuel_Ash_and_Rice_Husk_Ash</t>
  </si>
  <si>
    <t>SCC15</t>
  </si>
  <si>
    <t>https://www.researchgate.net/publication/351890540_Structural_performance_of_reinforced_self-compacting_concrete_columns_produced_with_palm_oil_fuel_ash</t>
  </si>
  <si>
    <t>1:1.5:3</t>
  </si>
  <si>
    <t>1:2:4</t>
  </si>
  <si>
    <t>1:3:6</t>
  </si>
  <si>
    <t>Comparative analysis of effect of differentmix ratio on the mechanical properties of pozzolanic cement concrete using palm oil fuel ash By Adebowale Jamiu cve/15/2262. September, 2021</t>
  </si>
  <si>
    <t>https://www.researchgate.net/publication/346751333_Effect_of_Soorh_Metakaolin_on_Concrete_Compressive_Strength_and_Durability</t>
  </si>
  <si>
    <t>Superplasticiser</t>
  </si>
  <si>
    <t>PCC+1%SP+1%MK</t>
  </si>
  <si>
    <t>https://www.researchgate.net/publication/335427044_EFFECTS_OF_METAKAOLIN_ON_COMPRESSIVE_STRENGTH_AND_PERMEABILITY_PROPERTIES_OF_PERVIOUS_CEMENT_CONCRETE</t>
  </si>
  <si>
    <t>https://www.researchgate.net/publication/318098265_Experimental_study_on_compressive_strength_of_concrete_by_partial_replacement_of_cement_with_metakaolin</t>
  </si>
  <si>
    <t>NC4</t>
  </si>
  <si>
    <t>NC8</t>
  </si>
  <si>
    <t>NC12</t>
  </si>
  <si>
    <t>NC16</t>
  </si>
  <si>
    <t>NC20</t>
  </si>
  <si>
    <t>https://www.researchgate.net/publication/351819777_Comparative_study_on_Compressive_strength_of_Self-compacting_Concrete_Blended_with_metakaolin_and_microsilica</t>
  </si>
  <si>
    <t>0.4</t>
  </si>
  <si>
    <t>0.35</t>
  </si>
  <si>
    <t>0.3</t>
  </si>
  <si>
    <t>0.25</t>
  </si>
  <si>
    <t>C1</t>
  </si>
  <si>
    <t>C2</t>
  </si>
  <si>
    <t>C3</t>
  </si>
  <si>
    <t>C4</t>
  </si>
  <si>
    <t>1;0.69;1.61</t>
  </si>
  <si>
    <t>1;0.9;2.1</t>
  </si>
  <si>
    <t>1;0.99;2.31</t>
  </si>
  <si>
    <t>1;1.2;2.8</t>
  </si>
  <si>
    <t>https://www.researchgate.net/publication/257774534_Compressive_strength_and_chloride_resistance_of_metakaolin_concrete</t>
  </si>
  <si>
    <t>QD</t>
  </si>
  <si>
    <t>RS650</t>
  </si>
  <si>
    <t>RS750</t>
  </si>
  <si>
    <t>RS850</t>
  </si>
  <si>
    <t>QD650</t>
  </si>
  <si>
    <t>QD750</t>
  </si>
  <si>
    <t>QD850</t>
  </si>
  <si>
    <t>https://www.researchgate.net/publication/375603250_STRENGTH_PERFORMANCE_OF_CONCRETE_BLENDED_WITH_METAKAOLIN_SOURCED_FROM_UMUARIAGA-UMUDIKE_SOUTHERN_NIGERIA</t>
  </si>
  <si>
    <t>30MPa</t>
  </si>
  <si>
    <t>QS</t>
  </si>
  <si>
    <t>1;1.42;2.04</t>
  </si>
  <si>
    <t>1;1.68;2.32</t>
  </si>
  <si>
    <t>CAPOFA</t>
  </si>
  <si>
    <t>KTPOFA</t>
  </si>
  <si>
    <t>ALPOFA</t>
  </si>
  <si>
    <t>Control</t>
  </si>
  <si>
    <t>CUTP</t>
  </si>
  <si>
    <t>M20-0.5-00</t>
  </si>
  <si>
    <t>M20-0.5-05</t>
  </si>
  <si>
    <t>M20-0.5-10</t>
  </si>
  <si>
    <t>M20-0.5-20</t>
  </si>
  <si>
    <t>M20-0.5-15</t>
  </si>
  <si>
    <t>M15-0.5-00</t>
  </si>
  <si>
    <t>M15-0.5-05</t>
  </si>
  <si>
    <t>M15-0.5-10</t>
  </si>
  <si>
    <t>M15-0.5-20</t>
  </si>
  <si>
    <t>M15-0.4-00</t>
  </si>
  <si>
    <t>M15-0.4-05</t>
  </si>
  <si>
    <t>M15-0.4-10</t>
  </si>
  <si>
    <t>M15-0.4-15</t>
  </si>
  <si>
    <t>M15-0.4-20</t>
  </si>
  <si>
    <t>M15-0.6-10</t>
  </si>
  <si>
    <t>M15-0.6-20</t>
  </si>
  <si>
    <t>M15-0.5-15</t>
  </si>
  <si>
    <t>M15-0.6-0</t>
  </si>
  <si>
    <t>M15-0.6-5</t>
  </si>
  <si>
    <t>M15-0.6-15</t>
  </si>
  <si>
    <t>M20-0.4-0</t>
  </si>
  <si>
    <t>M20-0.4-05</t>
  </si>
  <si>
    <t>M20-0.4-10</t>
  </si>
  <si>
    <t>M20-0.4-20</t>
  </si>
  <si>
    <t>M20-0.4-15</t>
  </si>
  <si>
    <t>M20-0.6-00</t>
  </si>
  <si>
    <t>M20-0.6-10</t>
  </si>
  <si>
    <t>M20-0.6-05</t>
  </si>
  <si>
    <t>M20-0.6-15</t>
  </si>
  <si>
    <t>M20-0.6-20</t>
  </si>
  <si>
    <t>(99+) Prediction of the Compressive Strength of Concrete Admixed with Metakaolin Using Gene Expression Programming | johnson obari - Academia.edu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</si>
</sst>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7" fontId="0" fillId="0" borderId="0" xfId="0" applyNumberFormat="1"/>
    <xf numFmtId="1" fontId="0" fillId="0" borderId="0" xfId="0" applyNumberFormat="1"/>
    <xf numFmtId="21" fontId="0" fillId="0" borderId="0" xfId="0" applyNumberFormat="1"/>
    <xf numFmtId="2" fontId="0" fillId="0" borderId="0" xfId="2" applyNumberFormat="1" applyFont="1"/>
    <xf numFmtId="49" fontId="3" fillId="0" borderId="0" xfId="1" applyNumberFormat="1"/>
    <xf numFmtId="0" fontId="5" fillId="0" borderId="0" xfId="0" applyFont="1"/>
    <xf numFmtId="0" fontId="0" fillId="3" borderId="0" xfId="0" applyFill="1"/>
    <xf numFmtId="2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searchgate.net/publication/241124039_Effect_of_Palm_Oil_Fuel_Ash_Fineness_on_Packing_Effect_and_Pozzolanic_Reaction_of_Blended_Cement_Paste" TargetMode="External"/><Relationship Id="rId18" Type="http://schemas.openxmlformats.org/officeDocument/2006/relationships/hyperlink" Target="https://www.researchgate.net/publication/371660501_Compressive_strength_porosity_and_sorptivity_of_blended_Palm_Oil_Fuel_Ash_POFA_concrete_containing_silica_fume_in_peat_water" TargetMode="External"/><Relationship Id="rId26" Type="http://schemas.openxmlformats.org/officeDocument/2006/relationships/hyperlink" Target="https://www.researchgate.net/publication/259935880" TargetMode="External"/><Relationship Id="rId39" Type="http://schemas.openxmlformats.org/officeDocument/2006/relationships/hyperlink" Target="https://www.academia.edu/48695797/Workability_Setting_Time_and_Strength_of_High_Strength_Concrete_Containing_High_Volume_of_Palm_Oil_Fuel_Ash" TargetMode="External"/><Relationship Id="rId21" Type="http://schemas.openxmlformats.org/officeDocument/2006/relationships/hyperlink" Target="https://www.researchgate.net/publication/334513331_Effect_of_Curing_Method_on_Concrete_with_Palm_Oil_Fuel_Ash_as_a_Cement_Replacement" TargetMode="External"/><Relationship Id="rId34" Type="http://schemas.openxmlformats.org/officeDocument/2006/relationships/hyperlink" Target="https://www.academia.edu/67849290/Effect_of_combining_Palm_Oil_Fuel_Ash_POFA_and_Rice_Husk_Ash_RHA_as_pozzolan_to_the_compressive_strength_of_concrete" TargetMode="External"/><Relationship Id="rId42" Type="http://schemas.openxmlformats.org/officeDocument/2006/relationships/hyperlink" Target="https://www.academia.edu/26205427/Corrosion_Resistance_of_High_Strength_Concrete_Containing_Palm_Oil_Fuel_Ash_as_Partial_Cement_Replacement" TargetMode="External"/><Relationship Id="rId47" Type="http://schemas.openxmlformats.org/officeDocument/2006/relationships/hyperlink" Target="https://www.academia.edu/39421504/IJERT_Palm_oil_fuel_ash_as_partial_replacement_of_cement_in_concrete" TargetMode="External"/><Relationship Id="rId50" Type="http://schemas.openxmlformats.org/officeDocument/2006/relationships/hyperlink" Target="https://www.academia.edu/42265893/IJERT_Evaluation_of_Sulphate_Attack_on_Concrete_Incorporating_High_Volume_Palm_Oil_Fuel_Ash" TargetMode="External"/><Relationship Id="rId55" Type="http://schemas.openxmlformats.org/officeDocument/2006/relationships/hyperlink" Target="https://www.academia.edu/85277631/Effect_of_high_volume_ultrafine_palm_oil_fuel_ash_on_the_engineering_and_transport_properties_of_concrete" TargetMode="External"/><Relationship Id="rId63" Type="http://schemas.openxmlformats.org/officeDocument/2006/relationships/hyperlink" Target="https://www.academia.edu/1484698/Effect_of_Palm_Oil_Fuel_Ash_in_Controlling_Heat_of_Hydration_of_Concrete" TargetMode="External"/><Relationship Id="rId68" Type="http://schemas.openxmlformats.org/officeDocument/2006/relationships/hyperlink" Target="https://www.researchgate.net/publication/315469441_Strength_and_Water_Absorption_Rate_of_Concrete_Made_from_Palm_Oil_Fuel_Ash" TargetMode="External"/><Relationship Id="rId76" Type="http://schemas.openxmlformats.org/officeDocument/2006/relationships/hyperlink" Target="https://www.researchgate.net/publication/311432292_A_Study_Of_Partial_Replacement_Of_Cement_With_Palm_Oil_Fuel_Ash_In_Concrete_Production" TargetMode="External"/><Relationship Id="rId84" Type="http://schemas.openxmlformats.org/officeDocument/2006/relationships/hyperlink" Target="https://www.researchgate.net/publication/288427518_Strength_development_and_porosity_of_blended_cement_mortar_Effect_of_palm_oil_fuel_ash_content" TargetMode="External"/><Relationship Id="rId89" Type="http://schemas.openxmlformats.org/officeDocument/2006/relationships/hyperlink" Target="https://www.researchgate.net/publication/369637351_Properties_of_Self-Compacting_Concrete_Containing_Palm_Oil_Fuel_Ash_and_Rice_Husk_Ash" TargetMode="External"/><Relationship Id="rId7" Type="http://schemas.openxmlformats.org/officeDocument/2006/relationships/hyperlink" Target="https://www.researchgate.net/publication/281061157_Long_Term_Studies_on_Compressive_Strength_of_High_Volume_Ultrafine_Palm_Oil_Fuel_Ash_Mortar_Mixes" TargetMode="External"/><Relationship Id="rId71" Type="http://schemas.openxmlformats.org/officeDocument/2006/relationships/hyperlink" Target="https://www.researchgate.net/publication/344047356_Mechanical_Performance_of_Palm_Oil_Fuel_Ash_Blended_Concrete_for_Sustainable_Construction" TargetMode="External"/><Relationship Id="rId92" Type="http://schemas.openxmlformats.org/officeDocument/2006/relationships/hyperlink" Target="https://www.researchgate.net/publication/351890540_Structural_performance_of_reinforced_self-compacting_concrete_columns_produced_with_palm_oil_fuel_ash" TargetMode="External"/><Relationship Id="rId2" Type="http://schemas.openxmlformats.org/officeDocument/2006/relationships/hyperlink" Target="https://www.researchgate.net/publication/258167956_Palm_Oil_Fuel_Ash_Promising_supplementary_cementing_materials" TargetMode="External"/><Relationship Id="rId16" Type="http://schemas.openxmlformats.org/officeDocument/2006/relationships/hyperlink" Target="https://www.researchgate.net/publication/374169482_STUDY_ON_PROPERTIES_OF_CONCRETE_BY_USING_PALM_OIL_FUEL_ASH_AS_A_PARTIAL_REPLACEMENT_OF_CEMENT" TargetMode="External"/><Relationship Id="rId29" Type="http://schemas.openxmlformats.org/officeDocument/2006/relationships/hyperlink" Target="https://www.hindawi.com/journals/ace/2022/6454789/" TargetMode="External"/><Relationship Id="rId11" Type="http://schemas.openxmlformats.org/officeDocument/2006/relationships/hyperlink" Target="https://www.researchgate.net/publication/251621657_Effect_of_Palm_Oil_Fuel_Ash_Fineness_on_the_Microstructure_of_Blended_Cement_Paste" TargetMode="External"/><Relationship Id="rId24" Type="http://schemas.openxmlformats.org/officeDocument/2006/relationships/hyperlink" Target="https://www.researchgate.net/publication/234071560" TargetMode="External"/><Relationship Id="rId32" Type="http://schemas.openxmlformats.org/officeDocument/2006/relationships/hyperlink" Target="https://www.academia.edu/100423057/Utilization_of_Palm_Oil_Fuel_Ash_in_High_Strength_Concrete" TargetMode="External"/><Relationship Id="rId37" Type="http://schemas.openxmlformats.org/officeDocument/2006/relationships/hyperlink" Target="https://www.academia.edu/15160764/Development_of_Self_Consolidating_High_Strength_Concrete_Incorporating_Treated_Palm_Oil_Fuel_Ash" TargetMode="External"/><Relationship Id="rId40" Type="http://schemas.openxmlformats.org/officeDocument/2006/relationships/hyperlink" Target="https://www.academia.edu/48695797/Workability_Setting_Time_and_Strength_of_High_Strength_Concrete_Containing_High_Volume_of_Palm_Oil_Fuel_Ash" TargetMode="External"/><Relationship Id="rId45" Type="http://schemas.openxmlformats.org/officeDocument/2006/relationships/hyperlink" Target="https://www.academia.edu/97621990/Sustainable_Pervious_Concrete_Incorporating_Palm_Oil_Fuel_Ash_as_Cement_Replacement" TargetMode="External"/><Relationship Id="rId53" Type="http://schemas.openxmlformats.org/officeDocument/2006/relationships/hyperlink" Target="https://www.academia.edu/38288748/THE_USE_OF_PALM_OIL_FUEL_ASH_AS_A_PARTIAL_REPLACEMENT_OF_CEMENT_IN_CONCRETE_BY_ISA_pdf" TargetMode="External"/><Relationship Id="rId58" Type="http://schemas.openxmlformats.org/officeDocument/2006/relationships/hyperlink" Target="https://www.academia.edu/82016653/Strength_and_water_absorption_properties_of_lightweight_concrete_brick_containing_expanded_polystyrene_and_palm_oil_fuel_ash" TargetMode="External"/><Relationship Id="rId66" Type="http://schemas.openxmlformats.org/officeDocument/2006/relationships/hyperlink" Target="https://iopscience.iop.org/article/10.1088/1757-899X/1197/1/012082" TargetMode="External"/><Relationship Id="rId74" Type="http://schemas.openxmlformats.org/officeDocument/2006/relationships/hyperlink" Target="https://www.researchgate.net/publication/375636416_Compressive_Strength_and_Porosity_of_POFA_Blended_Concrete_Admixed_with_Micro_Silica" TargetMode="External"/><Relationship Id="rId79" Type="http://schemas.openxmlformats.org/officeDocument/2006/relationships/hyperlink" Target="https://www.researchgate.net/publication/281772075_Properties_of_Mortar_Containing_High_Volume_Palm_Oil_Biomass_Waste" TargetMode="External"/><Relationship Id="rId87" Type="http://schemas.openxmlformats.org/officeDocument/2006/relationships/hyperlink" Target="https://www.researchgate.net/publication/355735152_The_use_of_Palm_Oil_Ash_in_High_Strength_Concrete" TargetMode="External"/><Relationship Id="rId5" Type="http://schemas.openxmlformats.org/officeDocument/2006/relationships/hyperlink" Target="https://www.researchgate.net/publication/260286668_Characteristics_of_Treated_Palm_Oil_Fuel_Ash_and_Its_Effects_on_Properties_of_High_Strength_Concrete" TargetMode="External"/><Relationship Id="rId61" Type="http://schemas.openxmlformats.org/officeDocument/2006/relationships/hyperlink" Target="https://www.academia.edu/54495853/Improving_the_Engineering_and_Fluid_Transport_Properties_of_Ultra_High_Strength_Concrete_Utilizing_Ultrafine_Palm_Oil_Fuel_Ash" TargetMode="External"/><Relationship Id="rId82" Type="http://schemas.openxmlformats.org/officeDocument/2006/relationships/hyperlink" Target="https://www.researchgate.net/publication/362134092_Effect_of_Water-Binder_Ratio_on_Properties_of_Self-Compacting_Concrete_Containing_Palm_Oil_Fuel_Ash" TargetMode="External"/><Relationship Id="rId90" Type="http://schemas.openxmlformats.org/officeDocument/2006/relationships/hyperlink" Target="https://www.researchgate.net/publication/369637351_Properties_of_Self-Compacting_Concrete_Containing_Palm_Oil_Fuel_Ash_and_Rice_Husk_Ash" TargetMode="External"/><Relationship Id="rId19" Type="http://schemas.openxmlformats.org/officeDocument/2006/relationships/hyperlink" Target="https://www.researchgate.net/publication/372344315" TargetMode="External"/><Relationship Id="rId14" Type="http://schemas.openxmlformats.org/officeDocument/2006/relationships/hyperlink" Target="https://www.researchgate.net/publication/241124039_Effect_of_Palm_Oil_Fuel_Ash_Fineness_on_Packing_Effect_and_Pozzolanic_Reaction_of_Blended_Cement_Paste" TargetMode="External"/><Relationship Id="rId22" Type="http://schemas.openxmlformats.org/officeDocument/2006/relationships/hyperlink" Target="https://www.researchgate.net/publication/334513331_Effect_of_Curing_Method_on_Concrete_with_Palm_Oil_Fuel_Ash_as_a_Cement_Replacement" TargetMode="External"/><Relationship Id="rId27" Type="http://schemas.openxmlformats.org/officeDocument/2006/relationships/hyperlink" Target="https://www.researchgate.net/publication/259935880" TargetMode="External"/><Relationship Id="rId30" Type="http://schemas.openxmlformats.org/officeDocument/2006/relationships/hyperlink" Target="https://www.researchgate.net/publication/346023569" TargetMode="External"/><Relationship Id="rId35" Type="http://schemas.openxmlformats.org/officeDocument/2006/relationships/hyperlink" Target="https://www.academia.edu/27119876/STUDY_OF_STRENGTH_OF_CONCRETE_WITH_PALM_OIL_FUEL_ASH_AS_CEMENT_REPLACEMENT" TargetMode="External"/><Relationship Id="rId43" Type="http://schemas.openxmlformats.org/officeDocument/2006/relationships/hyperlink" Target="https://www.academia.edu/56337497/Mortars_and_Concrete_Incorporating_Palm_Oil_Fuel_Ash_and_Fly_Ash" TargetMode="External"/><Relationship Id="rId48" Type="http://schemas.openxmlformats.org/officeDocument/2006/relationships/hyperlink" Target="https://www.academia.edu/39421504/IJERT_Palm_oil_fuel_ash_as_partial_replacement_of_cement_in_concrete" TargetMode="External"/><Relationship Id="rId56" Type="http://schemas.openxmlformats.org/officeDocument/2006/relationships/hyperlink" Target="https://www.academia.edu/83520621/Mechanical_and_fresh_properties_of_sustainable_oil_palm_shell_lightweight_concrete_incorporating_palm_oil_fuel_ash" TargetMode="External"/><Relationship Id="rId64" Type="http://schemas.openxmlformats.org/officeDocument/2006/relationships/hyperlink" Target="https://www.academia.edu/95981872/Effects_of_nano_palm_oil_fuel_ash_and_nano_eggshell_powder_on_concrete" TargetMode="External"/><Relationship Id="rId69" Type="http://schemas.openxmlformats.org/officeDocument/2006/relationships/hyperlink" Target="https://www.researchgate.net/publication/271987954_The_Effect_of_Palm_Oil_Fuel_Ash_as_a_Cementreplacement_Material_on_Self-Compacting_Concrete" TargetMode="External"/><Relationship Id="rId77" Type="http://schemas.openxmlformats.org/officeDocument/2006/relationships/hyperlink" Target="https://www.researchgate.net/publication/357838533_Compressive_Strength_and_Efficiency_Factor_of_Green_Concrete" TargetMode="External"/><Relationship Id="rId8" Type="http://schemas.openxmlformats.org/officeDocument/2006/relationships/hyperlink" Target="https://www.researchgate.net/publication/281061157_Long_Term_Studies_on_Compressive_Strength_of_High_Volume_Ultrafine_Palm_Oil_Fuel_Ash_Mortar_Mixes" TargetMode="External"/><Relationship Id="rId51" Type="http://schemas.openxmlformats.org/officeDocument/2006/relationships/hyperlink" Target="https://www.academia.edu/84171310/A_Study_Of_Partial_Replacement_Of_Cement_With_Palm_Oil_Fuel_Ash_In_Concrete_Production" TargetMode="External"/><Relationship Id="rId72" Type="http://schemas.openxmlformats.org/officeDocument/2006/relationships/hyperlink" Target="https://www.researchgate.net/publication/344047356_Mechanical_Performance_of_Palm_Oil_Fuel_Ash_Blended_Concrete_for_Sustainable_Construction" TargetMode="External"/><Relationship Id="rId80" Type="http://schemas.openxmlformats.org/officeDocument/2006/relationships/hyperlink" Target="https://www.researchgate.net/publication/281772075_Properties_of_Mortar_Containing_High_Volume_Palm_Oil_Biomass_Waste" TargetMode="External"/><Relationship Id="rId85" Type="http://schemas.openxmlformats.org/officeDocument/2006/relationships/hyperlink" Target="https://www.researchgate.net/publication/248504677_Strength_drying_shrinkage_and_water_permeability_of_concrete_incorporating_ground_palm_oil_fuel_ash" TargetMode="External"/><Relationship Id="rId93" Type="http://schemas.openxmlformats.org/officeDocument/2006/relationships/printerSettings" Target="../printerSettings/printerSettings2.bin"/><Relationship Id="rId3" Type="http://schemas.openxmlformats.org/officeDocument/2006/relationships/hyperlink" Target="https://www.hindawi.com/journals/amse/2017/4927640/" TargetMode="External"/><Relationship Id="rId12" Type="http://schemas.openxmlformats.org/officeDocument/2006/relationships/hyperlink" Target="https://www.researchgate.net/publication/251621657_Effect_of_Palm_Oil_Fuel_Ash_Fineness_on_the_Microstructure_of_Blended_Cement_Paste" TargetMode="External"/><Relationship Id="rId17" Type="http://schemas.openxmlformats.org/officeDocument/2006/relationships/hyperlink" Target="https://www.researchgate.net/publication/371660501_Compressive_strength_porosity_and_sorptivity_of_blended_Palm_Oil_Fuel_Ash_POFA_concrete_containing_silica_fume_in_peat_water" TargetMode="External"/><Relationship Id="rId25" Type="http://schemas.openxmlformats.org/officeDocument/2006/relationships/hyperlink" Target="https://iopscience.iop.org/article/10.1088/1757-899X/1197/1/012082" TargetMode="External"/><Relationship Id="rId33" Type="http://schemas.openxmlformats.org/officeDocument/2006/relationships/hyperlink" Target="https://www.academia.edu/67849290/Effect_of_combining_Palm_Oil_Fuel_Ash_POFA_and_Rice_Husk_Ash_RHA_as_pozzolan_to_the_compressive_strength_of_concrete" TargetMode="External"/><Relationship Id="rId38" Type="http://schemas.openxmlformats.org/officeDocument/2006/relationships/hyperlink" Target="https://www.academia.edu/15160764/Development_of_Self_Consolidating_High_Strength_Concrete_Incorporating_Treated_Palm_Oil_Fuel_Ash" TargetMode="External"/><Relationship Id="rId46" Type="http://schemas.openxmlformats.org/officeDocument/2006/relationships/hyperlink" Target="https://www.academia.edu/97621990/Sustainable_Pervious_Concrete_Incorporating_Palm_Oil_Fuel_Ash_as_Cement_Replacement" TargetMode="External"/><Relationship Id="rId59" Type="http://schemas.openxmlformats.org/officeDocument/2006/relationships/hyperlink" Target="https://www.academia.edu/82016653/Strength_and_water_absorption_properties_of_lightweight_concrete_brick_containing_expanded_polystyrene_and_palm_oil_fuel_ash" TargetMode="External"/><Relationship Id="rId67" Type="http://schemas.openxmlformats.org/officeDocument/2006/relationships/hyperlink" Target="https://www.researchgate.net/publication/315469441_Strength_and_Water_Absorption_Rate_of_Concrete_Made_from_Palm_Oil_Fuel_Ash" TargetMode="External"/><Relationship Id="rId20" Type="http://schemas.openxmlformats.org/officeDocument/2006/relationships/hyperlink" Target="https://www.researchgate.net/publication/372344315" TargetMode="External"/><Relationship Id="rId41" Type="http://schemas.openxmlformats.org/officeDocument/2006/relationships/hyperlink" Target="https://www.academia.edu/26205427/Corrosion_Resistance_of_High_Strength_Concrete_Containing_Palm_Oil_Fuel_Ash_as_Partial_Cement_Replacement" TargetMode="External"/><Relationship Id="rId54" Type="http://schemas.openxmlformats.org/officeDocument/2006/relationships/hyperlink" Target="https://www.academia.edu/85277631/Effect_of_high_volume_ultrafine_palm_oil_fuel_ash_on_the_engineering_and_transport_properties_of_concrete" TargetMode="External"/><Relationship Id="rId62" Type="http://schemas.openxmlformats.org/officeDocument/2006/relationships/hyperlink" Target="https://www.academia.edu/1484698/Effect_of_Palm_Oil_Fuel_Ash_in_Controlling_Heat_of_Hydration_of_Concrete" TargetMode="External"/><Relationship Id="rId70" Type="http://schemas.openxmlformats.org/officeDocument/2006/relationships/hyperlink" Target="https://www.researchgate.net/publication/271987954_The_Effect_of_Palm_Oil_Fuel_Ash_as_a_Cementreplacement_Material_on_Self-Compacting_Concrete" TargetMode="External"/><Relationship Id="rId75" Type="http://schemas.openxmlformats.org/officeDocument/2006/relationships/hyperlink" Target="https://www.researchgate.net/publication/311432292_A_Study_Of_Partial_Replacement_Of_Cement_With_Palm_Oil_Fuel_Ash_In_Concrete_Production" TargetMode="External"/><Relationship Id="rId83" Type="http://schemas.openxmlformats.org/officeDocument/2006/relationships/hyperlink" Target="https://www.researchgate.net/publication/288427518_Strength_development_and_porosity_of_blended_cement_mortar_Effect_of_palm_oil_fuel_ash_content" TargetMode="External"/><Relationship Id="rId88" Type="http://schemas.openxmlformats.org/officeDocument/2006/relationships/hyperlink" Target="https://www.researchgate.net/publication/355735152_The_use_of_Palm_Oil_Ash_in_High_Strength_Concrete" TargetMode="External"/><Relationship Id="rId91" Type="http://schemas.openxmlformats.org/officeDocument/2006/relationships/hyperlink" Target="https://www.researchgate.net/publication/351890540_Structural_performance_of_reinforced_self-compacting_concrete_columns_produced_with_palm_oil_fuel_ash" TargetMode="External"/><Relationship Id="rId1" Type="http://schemas.openxmlformats.org/officeDocument/2006/relationships/hyperlink" Target="https://www.researchgate.net/publication/258167956_Palm_Oil_Fuel_Ash_Promising_supplementary_cementing_materials" TargetMode="External"/><Relationship Id="rId6" Type="http://schemas.openxmlformats.org/officeDocument/2006/relationships/hyperlink" Target="https://www.researchgate.net/publication/260286668_Characteristics_of_Treated_Palm_Oil_Fuel_Ash_and_Its_Effects_on_Properties_of_High_Strength_Concrete" TargetMode="External"/><Relationship Id="rId15" Type="http://schemas.openxmlformats.org/officeDocument/2006/relationships/hyperlink" Target="https://www.researchgate.net/publication/374169482_STUDY_ON_PROPERTIES_OF_CONCRETE_BY_USING_PALM_OIL_FUEL_ASH_AS_A_PARTIAL_REPLACEMENT_OF_CEMENT" TargetMode="External"/><Relationship Id="rId23" Type="http://schemas.openxmlformats.org/officeDocument/2006/relationships/hyperlink" Target="https://www.researchgate.net/publication/234071560" TargetMode="External"/><Relationship Id="rId28" Type="http://schemas.openxmlformats.org/officeDocument/2006/relationships/hyperlink" Target="https://www.hindawi.com/journals/ace/2022/6454789/" TargetMode="External"/><Relationship Id="rId36" Type="http://schemas.openxmlformats.org/officeDocument/2006/relationships/hyperlink" Target="https://www.academia.edu/27119876/STUDY_OF_STRENGTH_OF_CONCRETE_WITH_PALM_OIL_FUEL_ASH_AS_CEMENT_REPLACEMENT" TargetMode="External"/><Relationship Id="rId49" Type="http://schemas.openxmlformats.org/officeDocument/2006/relationships/hyperlink" Target="https://www.academia.edu/42265893/IJERT_Evaluation_of_Sulphate_Attack_on_Concrete_Incorporating_High_Volume_Palm_Oil_Fuel_Ash" TargetMode="External"/><Relationship Id="rId57" Type="http://schemas.openxmlformats.org/officeDocument/2006/relationships/hyperlink" Target="https://www.academia.edu/83520621/Mechanical_and_fresh_properties_of_sustainable_oil_palm_shell_lightweight_concrete_incorporating_palm_oil_fuel_ash" TargetMode="External"/><Relationship Id="rId10" Type="http://schemas.openxmlformats.org/officeDocument/2006/relationships/hyperlink" Target="https://www.sciencedirect.com/science/article/abs/pii/S095006180900035X" TargetMode="External"/><Relationship Id="rId31" Type="http://schemas.openxmlformats.org/officeDocument/2006/relationships/hyperlink" Target="https://www.academia.edu/100423057/Utilization_of_Palm_Oil_Fuel_Ash_in_High_Strength_Concrete" TargetMode="External"/><Relationship Id="rId44" Type="http://schemas.openxmlformats.org/officeDocument/2006/relationships/hyperlink" Target="https://www.academia.edu/56337497/Mortars_and_Concrete_Incorporating_Palm_Oil_Fuel_Ash_and_Fly_Ash" TargetMode="External"/><Relationship Id="rId52" Type="http://schemas.openxmlformats.org/officeDocument/2006/relationships/hyperlink" Target="https://www.academia.edu/84171310/A_Study_Of_Partial_Replacement_Of_Cement_With_Palm_Oil_Fuel_Ash_In_Concrete_Production" TargetMode="External"/><Relationship Id="rId60" Type="http://schemas.openxmlformats.org/officeDocument/2006/relationships/hyperlink" Target="https://www.academia.edu/54495853/Improving_the_Engineering_and_Fluid_Transport_Properties_of_Ultra_High_Strength_Concrete_Utilizing_Ultrafine_Palm_Oil_Fuel_Ash" TargetMode="External"/><Relationship Id="rId65" Type="http://schemas.openxmlformats.org/officeDocument/2006/relationships/hyperlink" Target="https://www.academia.edu/95981872/Effects_of_nano_palm_oil_fuel_ash_and_nano_eggshell_powder_on_concrete" TargetMode="External"/><Relationship Id="rId73" Type="http://schemas.openxmlformats.org/officeDocument/2006/relationships/hyperlink" Target="https://www.researchgate.net/publication/375636416_Compressive_Strength_and_Porosity_of_POFA_Blended_Concrete_Admixed_with_Micro_Silica" TargetMode="External"/><Relationship Id="rId78" Type="http://schemas.openxmlformats.org/officeDocument/2006/relationships/hyperlink" Target="https://www.researchgate.net/publication/357838533_Compressive_Strength_and_Efficiency_Factor_of_Green_Concrete" TargetMode="External"/><Relationship Id="rId81" Type="http://schemas.openxmlformats.org/officeDocument/2006/relationships/hyperlink" Target="https://www.researchgate.net/publication/362134092_Effect_of_Water-Binder_Ratio_on_Properties_of_Self-Compacting_Concrete_Containing_Palm_Oil_Fuel_Ash" TargetMode="External"/><Relationship Id="rId86" Type="http://schemas.openxmlformats.org/officeDocument/2006/relationships/hyperlink" Target="https://www.researchgate.net/publication/248504677_Strength_drying_shrinkage_and_water_permeability_of_concrete_incorporating_ground_palm_oil_fuel_ash" TargetMode="External"/><Relationship Id="rId4" Type="http://schemas.openxmlformats.org/officeDocument/2006/relationships/hyperlink" Target="https://www.hindawi.com/journals/amse/2017/4927640/" TargetMode="External"/><Relationship Id="rId9" Type="http://schemas.openxmlformats.org/officeDocument/2006/relationships/hyperlink" Target="https://www.sciencedirect.com/science/article/abs/pii/S095006180900035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searchgate.net/publication/351371865" TargetMode="External"/><Relationship Id="rId18" Type="http://schemas.openxmlformats.org/officeDocument/2006/relationships/hyperlink" Target="https://www.researchgate.net/publication/311335501" TargetMode="External"/><Relationship Id="rId26" Type="http://schemas.openxmlformats.org/officeDocument/2006/relationships/hyperlink" Target="https://iopscience.iop.org/article/10.1088/1742-6596/1378/4/042089" TargetMode="External"/><Relationship Id="rId39" Type="http://schemas.openxmlformats.org/officeDocument/2006/relationships/hyperlink" Target="https://www.researchgate.net/publication/348689648" TargetMode="External"/><Relationship Id="rId21" Type="http://schemas.openxmlformats.org/officeDocument/2006/relationships/hyperlink" Target="https://akjournals.com/view/journals/1848/13/3/article-p257.xml" TargetMode="External"/><Relationship Id="rId34" Type="http://schemas.openxmlformats.org/officeDocument/2006/relationships/hyperlink" Target="https://www.researchgate.net/publication/321158307" TargetMode="External"/><Relationship Id="rId42" Type="http://schemas.openxmlformats.org/officeDocument/2006/relationships/hyperlink" Target="https://www.researchgate.net/publication/346751333_Effect_of_Soorh_Metakaolin_on_Concrete_Compressive_Strength_and_Durability" TargetMode="External"/><Relationship Id="rId47" Type="http://schemas.openxmlformats.org/officeDocument/2006/relationships/hyperlink" Target="https://www.researchgate.net/publication/318098265_Experimental_study_on_compressive_strength_of_concrete_by_partial_replacement_of_cement_with_metakaolin" TargetMode="External"/><Relationship Id="rId50" Type="http://schemas.openxmlformats.org/officeDocument/2006/relationships/hyperlink" Target="https://www.researchgate.net/publication/257774534_Compressive_strength_and_chloride_resistance_of_metakaolin_concrete" TargetMode="External"/><Relationship Id="rId55" Type="http://schemas.openxmlformats.org/officeDocument/2006/relationships/hyperlink" Target="https://www.academia.edu/50698406/Prediction_of_the_Compressive_Strength_of_Concrete_Admixed_with_Metakaolin_Using_Gene_Expression_Programming" TargetMode="External"/><Relationship Id="rId7" Type="http://schemas.openxmlformats.org/officeDocument/2006/relationships/hyperlink" Target="https://www.researchgate.net/publication/360962537" TargetMode="External"/><Relationship Id="rId12" Type="http://schemas.openxmlformats.org/officeDocument/2006/relationships/hyperlink" Target="https://akjournals.com/view/journals/1848/aop/article-10.1556-1848.2023.00638/article-10.1556-1848.2023.00638.xml" TargetMode="External"/><Relationship Id="rId17" Type="http://schemas.openxmlformats.org/officeDocument/2006/relationships/hyperlink" Target="https://www.researchgate.net/publication/311335501" TargetMode="External"/><Relationship Id="rId25" Type="http://schemas.openxmlformats.org/officeDocument/2006/relationships/hyperlink" Target="https://iopscience.iop.org/article/10.1088/1742-6596/1378/4/042089" TargetMode="External"/><Relationship Id="rId33" Type="http://schemas.openxmlformats.org/officeDocument/2006/relationships/hyperlink" Target="https://www.researchgate.net/publication/273627037" TargetMode="External"/><Relationship Id="rId38" Type="http://schemas.openxmlformats.org/officeDocument/2006/relationships/hyperlink" Target="https://www.researchgate.net/publication/348689648" TargetMode="External"/><Relationship Id="rId46" Type="http://schemas.openxmlformats.org/officeDocument/2006/relationships/hyperlink" Target="https://www.researchgate.net/publication/318098265_Experimental_study_on_compressive_strength_of_concrete_by_partial_replacement_of_cement_with_metakaolin" TargetMode="External"/><Relationship Id="rId2" Type="http://schemas.openxmlformats.org/officeDocument/2006/relationships/hyperlink" Target="https://www.researchgate.net/publication/223074773" TargetMode="External"/><Relationship Id="rId16" Type="http://schemas.openxmlformats.org/officeDocument/2006/relationships/hyperlink" Target="https://doi.org/10.1051/e3sconf/20186703023" TargetMode="External"/><Relationship Id="rId20" Type="http://schemas.openxmlformats.org/officeDocument/2006/relationships/hyperlink" Target="https://doi.org/10.3390/min12030330" TargetMode="External"/><Relationship Id="rId29" Type="http://schemas.openxmlformats.org/officeDocument/2006/relationships/hyperlink" Target="https://www.scientific.net/KEM.509.33" TargetMode="External"/><Relationship Id="rId41" Type="http://schemas.openxmlformats.org/officeDocument/2006/relationships/hyperlink" Target="https://www.hindawi.com/journals/ace/2022/6454789/" TargetMode="External"/><Relationship Id="rId54" Type="http://schemas.openxmlformats.org/officeDocument/2006/relationships/hyperlink" Target="https://www.academia.edu/50698406/Prediction_of_the_Compressive_Strength_of_Concrete_Admixed_with_Metakaolin_Using_Gene_Expression_Programming" TargetMode="External"/><Relationship Id="rId1" Type="http://schemas.openxmlformats.org/officeDocument/2006/relationships/hyperlink" Target="https://www.researchgate.net/publication/223074773" TargetMode="External"/><Relationship Id="rId6" Type="http://schemas.openxmlformats.org/officeDocument/2006/relationships/hyperlink" Target="https://www.researchgate.net/publication/361465193" TargetMode="External"/><Relationship Id="rId11" Type="http://schemas.openxmlformats.org/officeDocument/2006/relationships/hyperlink" Target="https://akjournals.com/view/journals/1848/aop/article-10.1556-1848.2023.00638/article-10.1556-1848.2023.00638.xml" TargetMode="External"/><Relationship Id="rId24" Type="http://schemas.openxmlformats.org/officeDocument/2006/relationships/hyperlink" Target="https://doi.org/10.3390/ma16196436" TargetMode="External"/><Relationship Id="rId32" Type="http://schemas.openxmlformats.org/officeDocument/2006/relationships/hyperlink" Target="https://www.researchgate.net/publication/273627037" TargetMode="External"/><Relationship Id="rId37" Type="http://schemas.openxmlformats.org/officeDocument/2006/relationships/hyperlink" Target="https://www.researchgate.net/publication/257389220" TargetMode="External"/><Relationship Id="rId40" Type="http://schemas.openxmlformats.org/officeDocument/2006/relationships/hyperlink" Target="https://www.hindawi.com/journals/ace/2022/6454789/" TargetMode="External"/><Relationship Id="rId45" Type="http://schemas.openxmlformats.org/officeDocument/2006/relationships/hyperlink" Target="https://www.researchgate.net/publication/335427044_EFFECTS_OF_METAKAOLIN_ON_COMPRESSIVE_STRENGTH_AND_PERMEABILITY_PROPERTIES_OF_PERVIOUS_CEMENT_CONCRETE" TargetMode="External"/><Relationship Id="rId53" Type="http://schemas.openxmlformats.org/officeDocument/2006/relationships/hyperlink" Target="https://www.researchgate.net/publication/375603250_STRENGTH_PERFORMANCE_OF_CONCRETE_BLENDED_WITH_METAKAOLIN_SOURCED_FROM_UMUARIAGA-UMUDIKE_SOUTHERN_NIGERIA" TargetMode="External"/><Relationship Id="rId5" Type="http://schemas.openxmlformats.org/officeDocument/2006/relationships/hyperlink" Target="https://www.researchgate.net/publication/361465193" TargetMode="External"/><Relationship Id="rId15" Type="http://schemas.openxmlformats.org/officeDocument/2006/relationships/hyperlink" Target="https://doi.org/10.1051/e3sconf/20186703023" TargetMode="External"/><Relationship Id="rId23" Type="http://schemas.openxmlformats.org/officeDocument/2006/relationships/hyperlink" Target="https://doi.org/10.3390/ma16196436" TargetMode="External"/><Relationship Id="rId28" Type="http://schemas.openxmlformats.org/officeDocument/2006/relationships/hyperlink" Target="https://www.scientific.net/KEM.509.33" TargetMode="External"/><Relationship Id="rId36" Type="http://schemas.openxmlformats.org/officeDocument/2006/relationships/hyperlink" Target="https://www.researchgate.net/publication/257389220" TargetMode="External"/><Relationship Id="rId49" Type="http://schemas.openxmlformats.org/officeDocument/2006/relationships/hyperlink" Target="https://www.researchgate.net/publication/351819777_Comparative_study_on_Compressive_strength_of_Self-compacting_Concrete_Blended_with_metakaolin_and_microsilica" TargetMode="External"/><Relationship Id="rId10" Type="http://schemas.openxmlformats.org/officeDocument/2006/relationships/hyperlink" Target="https://www.mdpi.com/2075-163X/13/4/454" TargetMode="External"/><Relationship Id="rId19" Type="http://schemas.openxmlformats.org/officeDocument/2006/relationships/hyperlink" Target="https://doi.org/10.3390/min12030330" TargetMode="External"/><Relationship Id="rId31" Type="http://schemas.openxmlformats.org/officeDocument/2006/relationships/hyperlink" Target="https://www.researchgate.net/publication/320099861" TargetMode="External"/><Relationship Id="rId44" Type="http://schemas.openxmlformats.org/officeDocument/2006/relationships/hyperlink" Target="https://www.researchgate.net/publication/335427044_EFFECTS_OF_METAKAOLIN_ON_COMPRESSIVE_STRENGTH_AND_PERMEABILITY_PROPERTIES_OF_PERVIOUS_CEMENT_CONCRETE" TargetMode="External"/><Relationship Id="rId52" Type="http://schemas.openxmlformats.org/officeDocument/2006/relationships/hyperlink" Target="https://www.researchgate.net/publication/375603250_STRENGTH_PERFORMANCE_OF_CONCRETE_BLENDED_WITH_METAKAOLIN_SOURCED_FROM_UMUARIAGA-UMUDIKE_SOUTHERN_NIGERIA" TargetMode="External"/><Relationship Id="rId4" Type="http://schemas.openxmlformats.org/officeDocument/2006/relationships/hyperlink" Target="https://www.researchgate.net/publication/223479057" TargetMode="External"/><Relationship Id="rId9" Type="http://schemas.openxmlformats.org/officeDocument/2006/relationships/hyperlink" Target="https://www.mdpi.com/2075-163X/13/4/454" TargetMode="External"/><Relationship Id="rId14" Type="http://schemas.openxmlformats.org/officeDocument/2006/relationships/hyperlink" Target="https://www.researchgate.net/publication/351371865" TargetMode="External"/><Relationship Id="rId22" Type="http://schemas.openxmlformats.org/officeDocument/2006/relationships/hyperlink" Target="https://akjournals.com/view/journals/1848/13/3/article-p257.xml" TargetMode="External"/><Relationship Id="rId27" Type="http://schemas.openxmlformats.org/officeDocument/2006/relationships/hyperlink" Target="https://doi.org/10.3390/ma16196436" TargetMode="External"/><Relationship Id="rId30" Type="http://schemas.openxmlformats.org/officeDocument/2006/relationships/hyperlink" Target="https://www.researchgate.net/publication/320099861" TargetMode="External"/><Relationship Id="rId35" Type="http://schemas.openxmlformats.org/officeDocument/2006/relationships/hyperlink" Target="https://www.researchgate.net/publication/321158307" TargetMode="External"/><Relationship Id="rId43" Type="http://schemas.openxmlformats.org/officeDocument/2006/relationships/hyperlink" Target="https://www.researchgate.net/publication/346751333_Effect_of_Soorh_Metakaolin_on_Concrete_Compressive_Strength_and_Durability" TargetMode="External"/><Relationship Id="rId48" Type="http://schemas.openxmlformats.org/officeDocument/2006/relationships/hyperlink" Target="https://www.researchgate.net/publication/351819777_Comparative_study_on_Compressive_strength_of_Self-compacting_Concrete_Blended_with_metakaolin_and_microsilica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s://www.researchgate.net/publication/360962537" TargetMode="External"/><Relationship Id="rId51" Type="http://schemas.openxmlformats.org/officeDocument/2006/relationships/hyperlink" Target="https://www.researchgate.net/publication/257774534_Compressive_strength_and_chloride_resistance_of_metakaolin_concrete" TargetMode="External"/><Relationship Id="rId3" Type="http://schemas.openxmlformats.org/officeDocument/2006/relationships/hyperlink" Target="https://www.researchgate.net/publication/223479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topLeftCell="AP1" workbookViewId="0">
      <selection activeCell="AV15" sqref="AV15"/>
    </sheetView>
  </sheetViews>
  <sheetFormatPr defaultRowHeight="14.4" x14ac:dyDescent="0.3"/>
  <cols>
    <col min="17" max="17" width="8.88671875" style="3"/>
    <col min="19" max="19" width="8.88671875" style="3"/>
    <col min="27" max="27" width="7.6640625" customWidth="1"/>
  </cols>
  <sheetData>
    <row r="1" spans="1:48" x14ac:dyDescent="0.3">
      <c r="A1" t="s">
        <v>18</v>
      </c>
      <c r="B1" t="s">
        <v>19</v>
      </c>
      <c r="C1" t="s">
        <v>3</v>
      </c>
      <c r="AE1" t="s">
        <v>1006</v>
      </c>
    </row>
    <row r="2" spans="1:48" x14ac:dyDescent="0.3">
      <c r="A2" t="s">
        <v>20</v>
      </c>
      <c r="B2">
        <v>43.1</v>
      </c>
      <c r="C2">
        <v>58.3</v>
      </c>
      <c r="F2" t="s">
        <v>27</v>
      </c>
      <c r="R2" t="s">
        <v>91</v>
      </c>
      <c r="S2" s="3" t="s">
        <v>87</v>
      </c>
      <c r="T2" t="s">
        <v>88</v>
      </c>
      <c r="U2" t="s">
        <v>89</v>
      </c>
      <c r="V2" t="s">
        <v>90</v>
      </c>
      <c r="AP2" t="s">
        <v>624</v>
      </c>
      <c r="AQ2" t="s">
        <v>208</v>
      </c>
      <c r="AV2" t="s">
        <v>625</v>
      </c>
    </row>
    <row r="3" spans="1:48" x14ac:dyDescent="0.3">
      <c r="A3" t="s">
        <v>21</v>
      </c>
      <c r="B3">
        <v>5</v>
      </c>
      <c r="C3">
        <v>6.69</v>
      </c>
      <c r="F3" t="s">
        <v>28</v>
      </c>
      <c r="R3">
        <v>28</v>
      </c>
      <c r="S3" s="3">
        <v>75</v>
      </c>
      <c r="T3">
        <v>72</v>
      </c>
      <c r="U3" s="3">
        <v>66.7</v>
      </c>
      <c r="V3">
        <v>61.5</v>
      </c>
      <c r="AP3" t="s">
        <v>207</v>
      </c>
      <c r="AQ3">
        <v>68.83</v>
      </c>
    </row>
    <row r="4" spans="1:48" x14ac:dyDescent="0.3">
      <c r="A4" t="s">
        <v>22</v>
      </c>
      <c r="B4">
        <v>2.6</v>
      </c>
      <c r="C4">
        <v>9.77</v>
      </c>
      <c r="F4" t="s">
        <v>29</v>
      </c>
      <c r="R4" s="3"/>
      <c r="S4" s="3" t="s">
        <v>92</v>
      </c>
      <c r="T4" t="s">
        <v>93</v>
      </c>
      <c r="U4" t="s">
        <v>94</v>
      </c>
      <c r="V4" t="s">
        <v>95</v>
      </c>
      <c r="AP4" t="s">
        <v>21</v>
      </c>
      <c r="AQ4">
        <v>0.36</v>
      </c>
    </row>
    <row r="5" spans="1:48" x14ac:dyDescent="0.3">
      <c r="A5" t="s">
        <v>8</v>
      </c>
      <c r="B5">
        <v>46</v>
      </c>
      <c r="C5">
        <v>6.72</v>
      </c>
      <c r="F5" t="s">
        <v>30</v>
      </c>
      <c r="R5" s="3">
        <v>28</v>
      </c>
      <c r="S5" s="3">
        <v>80.2</v>
      </c>
      <c r="T5">
        <v>77.3</v>
      </c>
      <c r="U5" s="3">
        <v>72.8</v>
      </c>
      <c r="V5" s="3">
        <v>66.5</v>
      </c>
      <c r="AP5" t="s">
        <v>22</v>
      </c>
      <c r="AQ5">
        <v>0.08</v>
      </c>
    </row>
    <row r="6" spans="1:48" x14ac:dyDescent="0.3">
      <c r="A6" t="s">
        <v>23</v>
      </c>
      <c r="B6">
        <v>1.1000000000000001</v>
      </c>
      <c r="C6">
        <v>3.69</v>
      </c>
      <c r="F6" t="s">
        <v>31</v>
      </c>
      <c r="G6" t="s">
        <v>32</v>
      </c>
      <c r="H6" t="s">
        <v>19</v>
      </c>
      <c r="I6" t="s">
        <v>3</v>
      </c>
      <c r="J6" t="s">
        <v>6</v>
      </c>
      <c r="K6" t="s">
        <v>33</v>
      </c>
      <c r="L6" t="s">
        <v>34</v>
      </c>
      <c r="R6" s="3"/>
      <c r="AP6" t="s">
        <v>8</v>
      </c>
      <c r="AQ6">
        <v>0.34</v>
      </c>
    </row>
    <row r="7" spans="1:48" x14ac:dyDescent="0.3">
      <c r="A7" t="s">
        <v>24</v>
      </c>
      <c r="B7" t="s">
        <v>25</v>
      </c>
      <c r="C7">
        <v>0.96</v>
      </c>
      <c r="F7" t="s">
        <v>35</v>
      </c>
      <c r="G7" t="s">
        <v>35</v>
      </c>
      <c r="H7" t="s">
        <v>35</v>
      </c>
      <c r="I7" t="s">
        <v>36</v>
      </c>
      <c r="J7" t="s">
        <v>37</v>
      </c>
      <c r="K7" t="s">
        <v>35</v>
      </c>
      <c r="L7" t="s">
        <v>35</v>
      </c>
      <c r="M7" t="s">
        <v>35</v>
      </c>
      <c r="N7" t="s">
        <v>35</v>
      </c>
      <c r="R7" s="3"/>
      <c r="S7" s="3" t="s">
        <v>105</v>
      </c>
      <c r="T7">
        <v>28</v>
      </c>
      <c r="U7">
        <v>60</v>
      </c>
      <c r="V7">
        <v>90</v>
      </c>
      <c r="Y7" t="s">
        <v>374</v>
      </c>
      <c r="AB7" t="s">
        <v>375</v>
      </c>
      <c r="AC7" s="3" t="s">
        <v>331</v>
      </c>
      <c r="AD7" s="3" t="s">
        <v>332</v>
      </c>
      <c r="AE7" t="s">
        <v>333</v>
      </c>
      <c r="AF7" t="s">
        <v>208</v>
      </c>
      <c r="AG7" t="s">
        <v>334</v>
      </c>
      <c r="AH7" t="s">
        <v>29</v>
      </c>
      <c r="AI7" t="s">
        <v>335</v>
      </c>
      <c r="AJ7" t="s">
        <v>336</v>
      </c>
      <c r="AK7" t="s">
        <v>337</v>
      </c>
      <c r="AL7" t="s">
        <v>338</v>
      </c>
      <c r="AM7" t="s">
        <v>339</v>
      </c>
      <c r="AP7" t="s">
        <v>23</v>
      </c>
      <c r="AQ7">
        <v>4.1399999999999997</v>
      </c>
    </row>
    <row r="8" spans="1:48" x14ac:dyDescent="0.3">
      <c r="A8" t="s">
        <v>26</v>
      </c>
      <c r="B8">
        <v>0.5</v>
      </c>
      <c r="C8">
        <v>8.4</v>
      </c>
      <c r="F8" t="s">
        <v>38</v>
      </c>
      <c r="G8">
        <v>0.25</v>
      </c>
      <c r="H8">
        <v>767.1</v>
      </c>
      <c r="I8">
        <v>762.2</v>
      </c>
      <c r="J8">
        <v>705.9</v>
      </c>
      <c r="K8">
        <v>0</v>
      </c>
      <c r="L8">
        <v>0</v>
      </c>
      <c r="M8">
        <v>178.3</v>
      </c>
      <c r="N8">
        <v>12.1</v>
      </c>
      <c r="R8" s="3" t="s">
        <v>19</v>
      </c>
      <c r="S8" s="3">
        <v>53</v>
      </c>
      <c r="T8">
        <v>75</v>
      </c>
      <c r="U8">
        <v>84.6</v>
      </c>
      <c r="V8">
        <v>99.1</v>
      </c>
      <c r="Y8">
        <f>AD9/100*AK9*1000</f>
        <v>34829.279999999999</v>
      </c>
      <c r="AC8" s="3" t="s">
        <v>340</v>
      </c>
      <c r="AD8" s="3" t="s">
        <v>340</v>
      </c>
      <c r="AE8" t="s">
        <v>340</v>
      </c>
      <c r="AF8" t="s">
        <v>340</v>
      </c>
      <c r="AG8" t="s">
        <v>25</v>
      </c>
      <c r="AH8" t="s">
        <v>340</v>
      </c>
      <c r="AI8" t="s">
        <v>341</v>
      </c>
      <c r="AJ8" t="s">
        <v>342</v>
      </c>
      <c r="AK8" t="s">
        <v>343</v>
      </c>
      <c r="AL8" t="s">
        <v>343</v>
      </c>
      <c r="AP8" t="s">
        <v>24</v>
      </c>
      <c r="AQ8">
        <v>0.24</v>
      </c>
    </row>
    <row r="9" spans="1:48" x14ac:dyDescent="0.3">
      <c r="A9" t="s">
        <v>9</v>
      </c>
      <c r="B9">
        <v>1.3</v>
      </c>
      <c r="C9">
        <v>7.34</v>
      </c>
      <c r="F9" t="s">
        <v>39</v>
      </c>
      <c r="G9">
        <v>0.25</v>
      </c>
      <c r="H9">
        <v>759</v>
      </c>
      <c r="I9">
        <v>754.24</v>
      </c>
      <c r="J9">
        <v>635.29999999999995</v>
      </c>
      <c r="K9">
        <v>10</v>
      </c>
      <c r="L9">
        <v>70.599999999999994</v>
      </c>
      <c r="M9">
        <v>177.9</v>
      </c>
      <c r="N9">
        <v>12.4</v>
      </c>
      <c r="R9" s="3" t="s">
        <v>97</v>
      </c>
      <c r="S9" s="3">
        <v>48.3</v>
      </c>
      <c r="T9">
        <v>67.2</v>
      </c>
      <c r="U9">
        <v>77.5</v>
      </c>
      <c r="V9">
        <v>90.1</v>
      </c>
      <c r="AA9">
        <f>AG9/AE9</f>
        <v>0.5</v>
      </c>
      <c r="AB9" s="5">
        <f>AF9/(AE9+AF9)</f>
        <v>0</v>
      </c>
      <c r="AC9" s="3" t="s">
        <v>344</v>
      </c>
      <c r="AD9" s="3">
        <v>1527.6000000000001</v>
      </c>
      <c r="AE9">
        <v>501.59999999999991</v>
      </c>
      <c r="AF9">
        <v>0</v>
      </c>
      <c r="AG9">
        <v>250.79999999999995</v>
      </c>
      <c r="AH9">
        <v>0.5</v>
      </c>
      <c r="AI9">
        <v>48.4</v>
      </c>
      <c r="AJ9">
        <v>218</v>
      </c>
      <c r="AK9">
        <v>2.2799999999999998</v>
      </c>
      <c r="AL9">
        <v>46</v>
      </c>
      <c r="AM9">
        <v>52</v>
      </c>
      <c r="AP9" t="s">
        <v>626</v>
      </c>
      <c r="AQ9">
        <v>20.45</v>
      </c>
    </row>
    <row r="10" spans="1:48" x14ac:dyDescent="0.3">
      <c r="F10" t="s">
        <v>40</v>
      </c>
      <c r="G10">
        <v>0.25</v>
      </c>
      <c r="H10">
        <v>750.9</v>
      </c>
      <c r="I10">
        <v>746.1</v>
      </c>
      <c r="J10">
        <v>564.70000000000005</v>
      </c>
      <c r="K10">
        <v>20</v>
      </c>
      <c r="L10">
        <v>141.19999999999999</v>
      </c>
      <c r="M10">
        <v>177.9</v>
      </c>
      <c r="N10">
        <v>12.6</v>
      </c>
      <c r="R10" s="3" t="s">
        <v>98</v>
      </c>
      <c r="S10" s="3">
        <v>42.9</v>
      </c>
      <c r="T10">
        <v>60.8</v>
      </c>
      <c r="U10">
        <v>67.900000000000006</v>
      </c>
      <c r="V10">
        <v>78.599999999999994</v>
      </c>
      <c r="AB10" s="5">
        <f t="shared" ref="AB10:AB38" si="0">AF10/(AE10+AF10)</f>
        <v>9.0909090909090912E-2</v>
      </c>
      <c r="AC10" s="3" t="s">
        <v>345</v>
      </c>
      <c r="AD10" s="3">
        <v>1507.5</v>
      </c>
      <c r="AE10">
        <v>450</v>
      </c>
      <c r="AF10">
        <v>45</v>
      </c>
      <c r="AG10">
        <v>247.5</v>
      </c>
      <c r="AH10">
        <v>0.5</v>
      </c>
      <c r="AI10">
        <v>50</v>
      </c>
      <c r="AJ10">
        <v>192</v>
      </c>
      <c r="AK10">
        <v>2.25</v>
      </c>
      <c r="AL10">
        <v>61</v>
      </c>
      <c r="AM10">
        <v>73</v>
      </c>
      <c r="AP10" t="s">
        <v>627</v>
      </c>
      <c r="AQ10">
        <v>5.45</v>
      </c>
    </row>
    <row r="11" spans="1:48" x14ac:dyDescent="0.3">
      <c r="F11" t="s">
        <v>41</v>
      </c>
      <c r="G11">
        <v>0.25</v>
      </c>
      <c r="H11">
        <v>746.8</v>
      </c>
      <c r="I11">
        <v>742.1</v>
      </c>
      <c r="J11">
        <v>529.4</v>
      </c>
      <c r="K11">
        <v>25</v>
      </c>
      <c r="L11">
        <v>176.5</v>
      </c>
      <c r="M11">
        <v>177</v>
      </c>
      <c r="N11">
        <v>13.49</v>
      </c>
      <c r="R11" s="3" t="s">
        <v>99</v>
      </c>
      <c r="S11" s="3">
        <v>37.799999999999997</v>
      </c>
      <c r="T11">
        <v>53.8</v>
      </c>
      <c r="U11">
        <v>60.3</v>
      </c>
      <c r="V11">
        <v>70.400000000000006</v>
      </c>
      <c r="AB11" s="5">
        <f t="shared" si="0"/>
        <v>0.1818181818181818</v>
      </c>
      <c r="AC11" s="3" t="s">
        <v>346</v>
      </c>
      <c r="AD11" s="3">
        <v>1465.2000000000003</v>
      </c>
      <c r="AE11">
        <v>399.6</v>
      </c>
      <c r="AF11">
        <v>88.8</v>
      </c>
      <c r="AG11">
        <v>266.40000000000003</v>
      </c>
      <c r="AH11">
        <v>0.54</v>
      </c>
      <c r="AI11">
        <v>50.3</v>
      </c>
      <c r="AJ11">
        <v>192</v>
      </c>
      <c r="AK11">
        <v>2.2200000000000002</v>
      </c>
      <c r="AL11">
        <v>61</v>
      </c>
      <c r="AM11">
        <v>69</v>
      </c>
      <c r="AP11" t="s">
        <v>628</v>
      </c>
      <c r="AU11">
        <v>9</v>
      </c>
      <c r="AV11">
        <v>10</v>
      </c>
    </row>
    <row r="12" spans="1:48" x14ac:dyDescent="0.3">
      <c r="A12" s="3" t="s">
        <v>67</v>
      </c>
      <c r="B12" s="3">
        <v>25.6132075471698</v>
      </c>
      <c r="C12" t="s">
        <v>65</v>
      </c>
      <c r="F12" t="s">
        <v>42</v>
      </c>
      <c r="G12">
        <v>0.25</v>
      </c>
      <c r="H12">
        <v>742.8</v>
      </c>
      <c r="I12">
        <v>738.1</v>
      </c>
      <c r="J12">
        <v>494.1</v>
      </c>
      <c r="K12">
        <v>30</v>
      </c>
      <c r="L12">
        <v>211.8</v>
      </c>
      <c r="M12">
        <v>176.5</v>
      </c>
      <c r="N12">
        <v>14.11</v>
      </c>
      <c r="R12" s="3" t="s">
        <v>100</v>
      </c>
      <c r="S12" s="3">
        <v>31.8</v>
      </c>
      <c r="T12">
        <v>63.4</v>
      </c>
      <c r="U12">
        <v>70.599999999999994</v>
      </c>
      <c r="V12">
        <v>83.2</v>
      </c>
      <c r="AB12" s="5">
        <f t="shared" si="0"/>
        <v>0.31818181818181823</v>
      </c>
      <c r="AC12" s="3" t="s">
        <v>347</v>
      </c>
      <c r="AD12" s="3">
        <v>1417.0000000000002</v>
      </c>
      <c r="AE12">
        <v>327</v>
      </c>
      <c r="AF12">
        <v>152.60000000000002</v>
      </c>
      <c r="AG12">
        <v>283.40000000000003</v>
      </c>
      <c r="AH12">
        <v>0.61</v>
      </c>
      <c r="AI12">
        <v>51.1</v>
      </c>
      <c r="AJ12">
        <v>188</v>
      </c>
      <c r="AK12">
        <v>2.1800000000000002</v>
      </c>
      <c r="AL12">
        <v>49</v>
      </c>
      <c r="AM12">
        <v>65</v>
      </c>
    </row>
    <row r="13" spans="1:48" x14ac:dyDescent="0.3">
      <c r="A13" s="3" t="s">
        <v>68</v>
      </c>
      <c r="B13" s="3">
        <v>31.698113207547099</v>
      </c>
      <c r="F13" t="s">
        <v>43</v>
      </c>
      <c r="G13">
        <v>0.3</v>
      </c>
      <c r="H13">
        <v>816.3</v>
      </c>
      <c r="I13">
        <v>811.1</v>
      </c>
      <c r="J13">
        <v>588.20000000000005</v>
      </c>
      <c r="K13">
        <v>0</v>
      </c>
      <c r="L13">
        <v>0</v>
      </c>
      <c r="M13">
        <v>181.7</v>
      </c>
      <c r="N13">
        <v>8.4</v>
      </c>
      <c r="R13" s="3" t="s">
        <v>101</v>
      </c>
      <c r="S13" s="3">
        <v>49.6</v>
      </c>
      <c r="T13">
        <v>77.099999999999994</v>
      </c>
      <c r="U13">
        <v>80.8</v>
      </c>
      <c r="V13">
        <v>94.1</v>
      </c>
      <c r="AB13" s="5">
        <f t="shared" si="0"/>
        <v>0.40909090909090912</v>
      </c>
      <c r="AC13" s="3" t="s">
        <v>348</v>
      </c>
      <c r="AD13" s="3">
        <v>1369.6000000000001</v>
      </c>
      <c r="AE13">
        <v>278.2</v>
      </c>
      <c r="AF13">
        <v>192.6</v>
      </c>
      <c r="AG13">
        <v>299.60000000000002</v>
      </c>
      <c r="AH13">
        <v>0.68</v>
      </c>
      <c r="AI13">
        <v>52.5</v>
      </c>
      <c r="AJ13">
        <v>185</v>
      </c>
      <c r="AK13">
        <v>2.14</v>
      </c>
      <c r="AL13">
        <v>35</v>
      </c>
      <c r="AM13">
        <v>55</v>
      </c>
    </row>
    <row r="14" spans="1:48" x14ac:dyDescent="0.3">
      <c r="A14" s="3" t="s">
        <v>69</v>
      </c>
      <c r="B14" s="3">
        <v>32.405660377358402</v>
      </c>
      <c r="F14" t="s">
        <v>44</v>
      </c>
      <c r="G14">
        <v>0.3</v>
      </c>
      <c r="H14">
        <v>809.6</v>
      </c>
      <c r="I14">
        <v>804.4</v>
      </c>
      <c r="J14">
        <v>529.4</v>
      </c>
      <c r="K14">
        <v>10</v>
      </c>
      <c r="L14">
        <v>58.8</v>
      </c>
      <c r="M14">
        <v>181.3</v>
      </c>
      <c r="N14">
        <v>8.82</v>
      </c>
      <c r="R14" s="3" t="s">
        <v>102</v>
      </c>
      <c r="S14" s="3">
        <v>45.2</v>
      </c>
      <c r="T14">
        <v>63.4</v>
      </c>
      <c r="U14">
        <v>70.599999999999994</v>
      </c>
      <c r="V14">
        <v>83.2</v>
      </c>
      <c r="AB14" s="5">
        <f t="shared" si="0"/>
        <v>0.5</v>
      </c>
      <c r="AC14" s="3" t="s">
        <v>349</v>
      </c>
      <c r="AD14" s="3">
        <v>1316.7</v>
      </c>
      <c r="AE14">
        <v>209</v>
      </c>
      <c r="AF14">
        <v>209</v>
      </c>
      <c r="AG14">
        <v>334.4</v>
      </c>
      <c r="AH14">
        <v>0.77</v>
      </c>
      <c r="AI14">
        <v>53.8</v>
      </c>
      <c r="AJ14">
        <v>185</v>
      </c>
      <c r="AK14">
        <v>2.09</v>
      </c>
      <c r="AL14">
        <v>23</v>
      </c>
      <c r="AM14">
        <v>39</v>
      </c>
      <c r="AQ14" t="s">
        <v>500</v>
      </c>
    </row>
    <row r="15" spans="1:48" x14ac:dyDescent="0.3">
      <c r="A15" s="3" t="s">
        <v>70</v>
      </c>
      <c r="B15" s="3">
        <v>33.820754716981099</v>
      </c>
      <c r="F15" t="s">
        <v>45</v>
      </c>
      <c r="G15">
        <v>0.3</v>
      </c>
      <c r="H15">
        <v>802.8</v>
      </c>
      <c r="I15">
        <v>797.7</v>
      </c>
      <c r="J15">
        <v>470.6</v>
      </c>
      <c r="K15">
        <v>20</v>
      </c>
      <c r="L15">
        <v>117.6</v>
      </c>
      <c r="M15">
        <v>180.3</v>
      </c>
      <c r="N15">
        <v>10.08</v>
      </c>
      <c r="R15" s="3" t="s">
        <v>103</v>
      </c>
      <c r="S15" s="3">
        <v>39.799999999999997</v>
      </c>
      <c r="T15">
        <v>56.7</v>
      </c>
      <c r="U15">
        <v>63.3</v>
      </c>
      <c r="V15">
        <v>75.3</v>
      </c>
      <c r="AB15" s="5">
        <f t="shared" si="0"/>
        <v>9.0909090909090912E-2</v>
      </c>
      <c r="AC15" s="3" t="s">
        <v>350</v>
      </c>
      <c r="AD15" s="3">
        <v>1471.8</v>
      </c>
      <c r="AE15">
        <v>446</v>
      </c>
      <c r="AF15">
        <v>44.6</v>
      </c>
      <c r="AG15">
        <v>267.60000000000002</v>
      </c>
      <c r="AH15">
        <v>0.52</v>
      </c>
      <c r="AI15">
        <v>50.5</v>
      </c>
      <c r="AJ15">
        <v>203</v>
      </c>
      <c r="AK15">
        <v>2.23</v>
      </c>
      <c r="AL15">
        <v>59</v>
      </c>
      <c r="AM15">
        <v>62</v>
      </c>
      <c r="AP15" t="s">
        <v>629</v>
      </c>
      <c r="AQ15" s="3">
        <v>29.292929292929301</v>
      </c>
      <c r="AR15">
        <v>1</v>
      </c>
    </row>
    <row r="16" spans="1:48" x14ac:dyDescent="0.3">
      <c r="A16" s="3" t="s">
        <v>67</v>
      </c>
      <c r="B16" s="3">
        <v>28.443396226415</v>
      </c>
      <c r="C16" t="s">
        <v>64</v>
      </c>
      <c r="F16" t="s">
        <v>46</v>
      </c>
      <c r="G16">
        <v>0.3</v>
      </c>
      <c r="H16">
        <v>799.4</v>
      </c>
      <c r="I16">
        <v>794.4</v>
      </c>
      <c r="J16">
        <v>441.2</v>
      </c>
      <c r="K16">
        <v>25</v>
      </c>
      <c r="L16">
        <v>147.1</v>
      </c>
      <c r="M16">
        <v>179.9</v>
      </c>
      <c r="N16">
        <v>10.5</v>
      </c>
      <c r="R16" s="3" t="s">
        <v>104</v>
      </c>
      <c r="S16" s="3">
        <v>35</v>
      </c>
      <c r="T16">
        <v>49.4</v>
      </c>
      <c r="U16">
        <v>55.6</v>
      </c>
      <c r="V16">
        <v>63</v>
      </c>
      <c r="AB16" s="5">
        <f t="shared" si="0"/>
        <v>0.19047619047619049</v>
      </c>
      <c r="AC16" s="3" t="s">
        <v>351</v>
      </c>
      <c r="AD16" s="3">
        <v>1417.0000000000002</v>
      </c>
      <c r="AE16" s="3">
        <v>370.6</v>
      </c>
      <c r="AF16" s="3">
        <v>87.200000000000017</v>
      </c>
      <c r="AG16" s="3">
        <v>283.40000000000003</v>
      </c>
      <c r="AH16" s="3">
        <v>0.59</v>
      </c>
      <c r="AI16" s="3">
        <v>51.4</v>
      </c>
      <c r="AJ16">
        <v>188</v>
      </c>
      <c r="AK16">
        <v>2.1800000000000002</v>
      </c>
      <c r="AL16">
        <v>52</v>
      </c>
      <c r="AM16">
        <v>59</v>
      </c>
      <c r="AQ16" s="3">
        <v>63.636363636363598</v>
      </c>
      <c r="AR16">
        <v>7</v>
      </c>
    </row>
    <row r="17" spans="1:44" x14ac:dyDescent="0.3">
      <c r="A17" s="3" t="s">
        <v>68</v>
      </c>
      <c r="B17" s="3">
        <v>33.396226415094297</v>
      </c>
      <c r="F17" t="s">
        <v>47</v>
      </c>
      <c r="G17">
        <v>0.3</v>
      </c>
      <c r="H17">
        <v>796.1</v>
      </c>
      <c r="I17">
        <v>791</v>
      </c>
      <c r="J17">
        <v>411.8</v>
      </c>
      <c r="K17">
        <v>30</v>
      </c>
      <c r="L17">
        <v>176.5</v>
      </c>
      <c r="M17">
        <v>179.7</v>
      </c>
      <c r="N17">
        <v>10.78</v>
      </c>
      <c r="R17" s="3"/>
      <c r="AB17" s="5">
        <f t="shared" si="0"/>
        <v>0.28571428571428575</v>
      </c>
      <c r="AC17" s="3" t="s">
        <v>352</v>
      </c>
      <c r="AD17" s="3">
        <v>1356.8</v>
      </c>
      <c r="AE17">
        <v>318</v>
      </c>
      <c r="AF17">
        <v>127.2</v>
      </c>
      <c r="AG17">
        <v>318</v>
      </c>
      <c r="AH17">
        <v>0.7</v>
      </c>
      <c r="AI17">
        <v>52.6</v>
      </c>
      <c r="AJ17">
        <v>197</v>
      </c>
      <c r="AK17">
        <v>2.12</v>
      </c>
      <c r="AL17">
        <v>38</v>
      </c>
      <c r="AM17">
        <v>50</v>
      </c>
      <c r="AQ17" s="3">
        <v>89.898989898989896</v>
      </c>
      <c r="AR17">
        <v>28</v>
      </c>
    </row>
    <row r="18" spans="1:44" x14ac:dyDescent="0.3">
      <c r="A18" s="3" t="s">
        <v>71</v>
      </c>
      <c r="B18" s="3">
        <v>35.377358490566003</v>
      </c>
      <c r="F18" t="s">
        <v>48</v>
      </c>
      <c r="G18">
        <v>0.35</v>
      </c>
      <c r="H18">
        <v>851.5</v>
      </c>
      <c r="I18">
        <v>846.1</v>
      </c>
      <c r="J18">
        <v>504.2</v>
      </c>
      <c r="K18">
        <v>0</v>
      </c>
      <c r="L18">
        <v>0</v>
      </c>
      <c r="M18">
        <v>184.2</v>
      </c>
      <c r="N18">
        <v>5.7</v>
      </c>
      <c r="R18" s="3"/>
      <c r="AB18" s="5">
        <f t="shared" si="0"/>
        <v>0.38095238095238093</v>
      </c>
      <c r="AC18" s="3" t="s">
        <v>353</v>
      </c>
      <c r="AD18" s="3">
        <v>1297.8</v>
      </c>
      <c r="AE18">
        <v>267.8</v>
      </c>
      <c r="AF18">
        <v>164.8</v>
      </c>
      <c r="AG18">
        <v>329.6</v>
      </c>
      <c r="AH18">
        <v>0.79</v>
      </c>
      <c r="AI18">
        <v>54.4</v>
      </c>
      <c r="AJ18">
        <v>187</v>
      </c>
      <c r="AK18">
        <v>2.06</v>
      </c>
      <c r="AL18">
        <v>26</v>
      </c>
      <c r="AM18">
        <v>40</v>
      </c>
      <c r="AP18" t="s">
        <v>620</v>
      </c>
      <c r="AQ18" s="3">
        <v>25.925925925925899</v>
      </c>
      <c r="AR18">
        <v>1</v>
      </c>
    </row>
    <row r="19" spans="1:44" x14ac:dyDescent="0.3">
      <c r="A19" s="3" t="s">
        <v>70</v>
      </c>
      <c r="B19" s="3">
        <v>35.518867924528301</v>
      </c>
      <c r="F19" t="s">
        <v>49</v>
      </c>
      <c r="G19">
        <v>0.35</v>
      </c>
      <c r="H19">
        <v>845.7</v>
      </c>
      <c r="I19">
        <v>840.3</v>
      </c>
      <c r="J19">
        <v>453.8</v>
      </c>
      <c r="K19">
        <v>10</v>
      </c>
      <c r="L19">
        <v>50.4</v>
      </c>
      <c r="M19">
        <v>183.9</v>
      </c>
      <c r="N19">
        <v>5.9</v>
      </c>
      <c r="R19" s="3"/>
      <c r="AB19" s="5">
        <f t="shared" si="0"/>
        <v>0.5</v>
      </c>
      <c r="AC19" s="3" t="s">
        <v>354</v>
      </c>
      <c r="AD19" s="3">
        <v>1226.0999999999997</v>
      </c>
      <c r="AE19">
        <v>200.99999999999997</v>
      </c>
      <c r="AF19">
        <v>200.99999999999997</v>
      </c>
      <c r="AG19">
        <v>361.79999999999995</v>
      </c>
      <c r="AH19">
        <v>0.9</v>
      </c>
      <c r="AI19">
        <v>55.5</v>
      </c>
      <c r="AJ19">
        <v>185</v>
      </c>
      <c r="AK19">
        <v>2.0099999999999998</v>
      </c>
      <c r="AL19">
        <v>18</v>
      </c>
      <c r="AM19">
        <v>26</v>
      </c>
      <c r="AQ19" s="3">
        <v>57.912457912457903</v>
      </c>
      <c r="AR19">
        <v>7</v>
      </c>
    </row>
    <row r="20" spans="1:44" x14ac:dyDescent="0.3">
      <c r="A20" s="3" t="s">
        <v>67</v>
      </c>
      <c r="B20" s="3">
        <v>28.7264150943396</v>
      </c>
      <c r="C20" t="s">
        <v>63</v>
      </c>
      <c r="F20" t="s">
        <v>50</v>
      </c>
      <c r="G20">
        <v>0.35</v>
      </c>
      <c r="H20">
        <v>839.9</v>
      </c>
      <c r="I20">
        <v>834.6</v>
      </c>
      <c r="J20">
        <v>403.4</v>
      </c>
      <c r="K20">
        <v>20</v>
      </c>
      <c r="L20">
        <v>100.8</v>
      </c>
      <c r="M20">
        <v>183.7</v>
      </c>
      <c r="N20">
        <v>6.05</v>
      </c>
      <c r="U20" t="s">
        <v>500</v>
      </c>
      <c r="V20" t="s">
        <v>509</v>
      </c>
      <c r="W20" t="s">
        <v>513</v>
      </c>
      <c r="AB20" s="5">
        <f t="shared" si="0"/>
        <v>9.0909090909090912E-2</v>
      </c>
      <c r="AC20" s="3" t="s">
        <v>355</v>
      </c>
      <c r="AD20" s="3">
        <v>1478.4</v>
      </c>
      <c r="AE20">
        <v>448.00000000000006</v>
      </c>
      <c r="AF20">
        <v>44.800000000000004</v>
      </c>
      <c r="AG20">
        <v>268.8</v>
      </c>
      <c r="AH20">
        <v>0.52</v>
      </c>
      <c r="AI20">
        <v>50.2</v>
      </c>
      <c r="AJ20">
        <v>200</v>
      </c>
      <c r="AK20">
        <v>2.2400000000000002</v>
      </c>
      <c r="AL20">
        <v>53</v>
      </c>
      <c r="AM20">
        <v>59</v>
      </c>
      <c r="AQ20" s="3">
        <v>83.164983164983099</v>
      </c>
      <c r="AR20">
        <v>28</v>
      </c>
    </row>
    <row r="21" spans="1:44" x14ac:dyDescent="0.3">
      <c r="A21" s="3" t="s">
        <v>68</v>
      </c>
      <c r="B21" s="3">
        <v>36.2264150943396</v>
      </c>
      <c r="F21" t="s">
        <v>51</v>
      </c>
      <c r="G21">
        <v>0.35</v>
      </c>
      <c r="H21">
        <v>837</v>
      </c>
      <c r="I21">
        <v>831.7</v>
      </c>
      <c r="J21">
        <v>378.2</v>
      </c>
      <c r="K21">
        <v>25</v>
      </c>
      <c r="L21">
        <v>126.1</v>
      </c>
      <c r="M21">
        <v>182.9</v>
      </c>
      <c r="N21">
        <v>7.2</v>
      </c>
      <c r="S21" s="3">
        <v>0</v>
      </c>
      <c r="T21">
        <v>7</v>
      </c>
      <c r="U21">
        <v>4500.67114351697</v>
      </c>
      <c r="V21" t="s">
        <v>510</v>
      </c>
      <c r="W21" s="3">
        <v>33.571430584815602</v>
      </c>
      <c r="AB21" s="5">
        <f t="shared" si="0"/>
        <v>0.19047619047619047</v>
      </c>
      <c r="AC21" s="3" t="s">
        <v>356</v>
      </c>
      <c r="AD21" s="3">
        <v>1423.5</v>
      </c>
      <c r="AE21">
        <v>372.3</v>
      </c>
      <c r="AF21">
        <v>87.6</v>
      </c>
      <c r="AG21">
        <v>284.7</v>
      </c>
      <c r="AH21">
        <v>0.59</v>
      </c>
      <c r="AI21">
        <v>51.5</v>
      </c>
      <c r="AJ21">
        <v>195</v>
      </c>
      <c r="AK21">
        <v>2.19</v>
      </c>
      <c r="AL21">
        <v>40</v>
      </c>
      <c r="AM21">
        <v>52</v>
      </c>
      <c r="AP21" t="s">
        <v>274</v>
      </c>
      <c r="AQ21" s="3">
        <v>22.8956228956228</v>
      </c>
      <c r="AR21">
        <v>1</v>
      </c>
    </row>
    <row r="22" spans="1:44" x14ac:dyDescent="0.3">
      <c r="A22" s="3" t="s">
        <v>69</v>
      </c>
      <c r="B22" s="3">
        <v>37.783018867924497</v>
      </c>
      <c r="F22" t="s">
        <v>52</v>
      </c>
      <c r="G22">
        <v>0.35</v>
      </c>
      <c r="H22">
        <v>834.1</v>
      </c>
      <c r="I22">
        <v>828.8</v>
      </c>
      <c r="J22">
        <v>352.9</v>
      </c>
      <c r="K22">
        <v>30</v>
      </c>
      <c r="L22">
        <v>151.30000000000001</v>
      </c>
      <c r="M22">
        <v>182.6</v>
      </c>
      <c r="N22">
        <v>7.56</v>
      </c>
      <c r="T22">
        <v>28</v>
      </c>
      <c r="U22">
        <v>4700.00003840299</v>
      </c>
      <c r="V22" t="s">
        <v>511</v>
      </c>
      <c r="W22" s="3">
        <v>48.103449895828597</v>
      </c>
      <c r="AB22" s="5">
        <f t="shared" si="0"/>
        <v>0.28571428571428575</v>
      </c>
      <c r="AC22" s="3" t="s">
        <v>357</v>
      </c>
      <c r="AD22" s="3">
        <v>1369.6000000000001</v>
      </c>
      <c r="AE22">
        <v>321</v>
      </c>
      <c r="AF22">
        <v>128.4</v>
      </c>
      <c r="AG22">
        <v>299.60000000000002</v>
      </c>
      <c r="AH22">
        <v>0.68</v>
      </c>
      <c r="AI22">
        <v>52.8</v>
      </c>
      <c r="AJ22">
        <v>196</v>
      </c>
      <c r="AK22">
        <v>2.14</v>
      </c>
      <c r="AL22">
        <v>43</v>
      </c>
      <c r="AM22">
        <v>42</v>
      </c>
      <c r="AQ22" s="3">
        <v>50.168350168350102</v>
      </c>
      <c r="AR22">
        <v>7</v>
      </c>
    </row>
    <row r="23" spans="1:44" x14ac:dyDescent="0.3">
      <c r="A23" s="3" t="s">
        <v>72</v>
      </c>
      <c r="B23" s="3">
        <v>39.481132075471699</v>
      </c>
      <c r="F23" t="s">
        <v>53</v>
      </c>
      <c r="G23">
        <v>0.4</v>
      </c>
      <c r="H23">
        <v>877.8</v>
      </c>
      <c r="I23">
        <v>872.3</v>
      </c>
      <c r="J23">
        <v>441.2</v>
      </c>
      <c r="K23">
        <v>0</v>
      </c>
      <c r="L23">
        <v>0</v>
      </c>
      <c r="M23">
        <v>185.6</v>
      </c>
      <c r="N23">
        <v>4.2</v>
      </c>
      <c r="T23">
        <v>90</v>
      </c>
      <c r="U23">
        <v>4788.5905986143398</v>
      </c>
      <c r="V23" t="s">
        <v>512</v>
      </c>
      <c r="W23" s="3">
        <v>52.1674885178547</v>
      </c>
      <c r="AB23" s="5">
        <f t="shared" si="0"/>
        <v>0.38095238095238093</v>
      </c>
      <c r="AC23" s="3" t="s">
        <v>358</v>
      </c>
      <c r="AD23" s="3">
        <v>1316.7</v>
      </c>
      <c r="AE23">
        <v>271.7</v>
      </c>
      <c r="AF23">
        <v>167.2</v>
      </c>
      <c r="AG23">
        <v>334.4</v>
      </c>
      <c r="AH23">
        <v>0.74</v>
      </c>
      <c r="AI23">
        <v>54.1</v>
      </c>
      <c r="AJ23">
        <v>182</v>
      </c>
      <c r="AK23">
        <v>2.09</v>
      </c>
      <c r="AL23">
        <v>29</v>
      </c>
      <c r="AM23">
        <v>32</v>
      </c>
      <c r="AQ23" s="3">
        <v>67.676767676767597</v>
      </c>
      <c r="AR23">
        <v>28</v>
      </c>
    </row>
    <row r="24" spans="1:44" x14ac:dyDescent="0.3">
      <c r="F24" t="s">
        <v>54</v>
      </c>
      <c r="G24">
        <v>0.4</v>
      </c>
      <c r="H24">
        <v>872.8</v>
      </c>
      <c r="I24">
        <v>867.3</v>
      </c>
      <c r="J24">
        <v>397.1</v>
      </c>
      <c r="K24">
        <v>10</v>
      </c>
      <c r="L24">
        <v>44.1</v>
      </c>
      <c r="M24">
        <v>185.4</v>
      </c>
      <c r="N24">
        <v>4.41</v>
      </c>
      <c r="S24" s="3">
        <v>4</v>
      </c>
      <c r="T24">
        <v>7</v>
      </c>
      <c r="U24">
        <v>4482.5503837675096</v>
      </c>
      <c r="V24" t="s">
        <v>514</v>
      </c>
      <c r="W24" s="3">
        <v>34.331684231746699</v>
      </c>
      <c r="AB24" s="5">
        <f t="shared" si="0"/>
        <v>0.5</v>
      </c>
      <c r="AC24" s="3" t="s">
        <v>359</v>
      </c>
      <c r="AD24" s="3">
        <v>1258.5999999999999</v>
      </c>
      <c r="AE24">
        <v>203</v>
      </c>
      <c r="AF24">
        <v>203</v>
      </c>
      <c r="AG24">
        <v>345.1</v>
      </c>
      <c r="AH24">
        <v>0.83</v>
      </c>
      <c r="AI24">
        <v>55.9</v>
      </c>
      <c r="AJ24">
        <v>180</v>
      </c>
      <c r="AK24">
        <v>2.0299999999999998</v>
      </c>
      <c r="AL24">
        <v>22</v>
      </c>
      <c r="AM24">
        <v>23</v>
      </c>
      <c r="AP24" t="s">
        <v>621</v>
      </c>
      <c r="AQ24" s="3">
        <v>23.905723905723899</v>
      </c>
      <c r="AR24">
        <v>1</v>
      </c>
    </row>
    <row r="25" spans="1:44" x14ac:dyDescent="0.3">
      <c r="F25" t="s">
        <v>55</v>
      </c>
      <c r="G25">
        <v>0.4</v>
      </c>
      <c r="H25">
        <v>886.8</v>
      </c>
      <c r="I25">
        <v>862.2</v>
      </c>
      <c r="J25">
        <v>352.9</v>
      </c>
      <c r="K25">
        <v>20</v>
      </c>
      <c r="L25">
        <v>88.2</v>
      </c>
      <c r="M25">
        <v>184.9</v>
      </c>
      <c r="N25">
        <v>5.04</v>
      </c>
      <c r="T25">
        <v>28</v>
      </c>
      <c r="U25">
        <v>4736.2416347078997</v>
      </c>
      <c r="V25" t="s">
        <v>515</v>
      </c>
      <c r="W25" s="3">
        <v>49.0594077869887</v>
      </c>
      <c r="AB25" s="5">
        <f t="shared" si="0"/>
        <v>9.0909090909090925E-2</v>
      </c>
      <c r="AC25" s="3" t="s">
        <v>360</v>
      </c>
      <c r="AD25" s="3">
        <v>1520.9</v>
      </c>
      <c r="AE25">
        <v>454</v>
      </c>
      <c r="AF25">
        <v>45.400000000000006</v>
      </c>
      <c r="AG25">
        <v>249.70000000000002</v>
      </c>
      <c r="AH25">
        <v>0.5</v>
      </c>
      <c r="AI25">
        <v>48.2</v>
      </c>
      <c r="AJ25">
        <v>195</v>
      </c>
      <c r="AK25">
        <v>2.27</v>
      </c>
      <c r="AL25">
        <v>52</v>
      </c>
      <c r="AM25">
        <v>54</v>
      </c>
      <c r="AQ25" s="3">
        <v>53.198653198653197</v>
      </c>
      <c r="AR25">
        <v>7</v>
      </c>
    </row>
    <row r="26" spans="1:44" x14ac:dyDescent="0.3">
      <c r="F26" t="s">
        <v>56</v>
      </c>
      <c r="G26">
        <v>0.4</v>
      </c>
      <c r="H26">
        <v>865.2</v>
      </c>
      <c r="I26">
        <v>859.7</v>
      </c>
      <c r="J26">
        <v>330.9</v>
      </c>
      <c r="K26">
        <v>25</v>
      </c>
      <c r="L26">
        <v>110.3</v>
      </c>
      <c r="M26">
        <v>184.8</v>
      </c>
      <c r="N26">
        <v>5.15</v>
      </c>
      <c r="T26">
        <v>90</v>
      </c>
      <c r="U26">
        <v>4842.9530314747099</v>
      </c>
      <c r="V26" t="s">
        <v>516</v>
      </c>
      <c r="W26" s="3">
        <v>53.2673315005785</v>
      </c>
      <c r="AB26" s="5">
        <f t="shared" si="0"/>
        <v>0.18181818181818182</v>
      </c>
      <c r="AC26" s="3" t="s">
        <v>361</v>
      </c>
      <c r="AD26" s="3">
        <v>1478.4</v>
      </c>
      <c r="AE26">
        <v>403.2</v>
      </c>
      <c r="AF26">
        <v>89.600000000000009</v>
      </c>
      <c r="AG26">
        <v>268.8</v>
      </c>
      <c r="AH26">
        <v>0.52</v>
      </c>
      <c r="AI26">
        <v>48.9</v>
      </c>
      <c r="AJ26">
        <v>189</v>
      </c>
      <c r="AK26">
        <v>2.2400000000000002</v>
      </c>
      <c r="AL26">
        <v>52</v>
      </c>
      <c r="AM26">
        <v>51</v>
      </c>
      <c r="AQ26" s="3">
        <v>74.410774410774394</v>
      </c>
      <c r="AR26">
        <v>28</v>
      </c>
    </row>
    <row r="27" spans="1:44" x14ac:dyDescent="0.3">
      <c r="F27" t="s">
        <v>57</v>
      </c>
      <c r="G27">
        <v>0.4</v>
      </c>
      <c r="H27">
        <v>862.7</v>
      </c>
      <c r="I27">
        <v>857.2</v>
      </c>
      <c r="J27">
        <v>308.8</v>
      </c>
      <c r="K27">
        <v>30</v>
      </c>
      <c r="L27">
        <v>132.4</v>
      </c>
      <c r="M27">
        <v>184.2</v>
      </c>
      <c r="N27">
        <v>5.88</v>
      </c>
      <c r="S27" s="3">
        <v>8</v>
      </c>
      <c r="T27">
        <v>7</v>
      </c>
      <c r="U27">
        <v>4518.7919800724303</v>
      </c>
      <c r="V27" t="s">
        <v>517</v>
      </c>
      <c r="W27" s="3">
        <v>34.634141046424197</v>
      </c>
      <c r="AB27" s="5">
        <f t="shared" si="0"/>
        <v>0.31818181818181829</v>
      </c>
      <c r="AC27" t="s">
        <v>362</v>
      </c>
      <c r="AD27" s="3">
        <v>1458.6000000000001</v>
      </c>
      <c r="AE27">
        <v>331.49999999999994</v>
      </c>
      <c r="AF27">
        <v>154.70000000000002</v>
      </c>
      <c r="AG27">
        <v>265.2</v>
      </c>
      <c r="AH27">
        <v>0.56999999999999995</v>
      </c>
      <c r="AI27">
        <v>49.2</v>
      </c>
      <c r="AJ27">
        <v>193</v>
      </c>
      <c r="AK27">
        <v>2.21</v>
      </c>
      <c r="AL27">
        <v>40</v>
      </c>
      <c r="AM27">
        <v>35</v>
      </c>
    </row>
    <row r="28" spans="1:44" x14ac:dyDescent="0.3">
      <c r="T28">
        <v>28</v>
      </c>
      <c r="U28">
        <v>4790.6040675682698</v>
      </c>
      <c r="V28" t="s">
        <v>518</v>
      </c>
      <c r="W28" s="3">
        <v>50.365855852195601</v>
      </c>
      <c r="AB28" s="5">
        <f t="shared" si="0"/>
        <v>0.40909090909090912</v>
      </c>
      <c r="AC28" t="s">
        <v>363</v>
      </c>
      <c r="AD28" s="3">
        <v>1423.5</v>
      </c>
      <c r="AE28">
        <v>284.7</v>
      </c>
      <c r="AF28">
        <v>197.1</v>
      </c>
      <c r="AG28">
        <v>284.7</v>
      </c>
      <c r="AH28">
        <v>0.59</v>
      </c>
      <c r="AI28">
        <v>48.7</v>
      </c>
      <c r="AJ28">
        <v>184</v>
      </c>
      <c r="AK28">
        <v>2.19</v>
      </c>
      <c r="AL28">
        <v>32</v>
      </c>
      <c r="AM28">
        <v>35</v>
      </c>
    </row>
    <row r="29" spans="1:44" x14ac:dyDescent="0.3">
      <c r="T29">
        <v>90</v>
      </c>
      <c r="U29">
        <v>4891.2752110852498</v>
      </c>
      <c r="V29" t="s">
        <v>519</v>
      </c>
      <c r="W29" s="3">
        <v>54.390245415307298</v>
      </c>
      <c r="AB29" s="5">
        <f t="shared" si="0"/>
        <v>0.5</v>
      </c>
      <c r="AC29" t="s">
        <v>364</v>
      </c>
      <c r="AD29" s="3">
        <v>1404.0000000000002</v>
      </c>
      <c r="AE29">
        <v>237.6</v>
      </c>
      <c r="AF29">
        <v>237.6</v>
      </c>
      <c r="AG29">
        <v>302.40000000000003</v>
      </c>
      <c r="AH29">
        <v>0.63</v>
      </c>
      <c r="AI29">
        <v>49.4</v>
      </c>
      <c r="AJ29">
        <v>192</v>
      </c>
      <c r="AK29">
        <v>2.16</v>
      </c>
      <c r="AL29">
        <v>22</v>
      </c>
      <c r="AM29">
        <v>28</v>
      </c>
    </row>
    <row r="30" spans="1:44" x14ac:dyDescent="0.3">
      <c r="S30" s="3">
        <v>12</v>
      </c>
      <c r="T30">
        <v>7</v>
      </c>
      <c r="U30">
        <v>4548.9933231275199</v>
      </c>
      <c r="V30" t="s">
        <v>520</v>
      </c>
      <c r="W30" s="3">
        <v>35.617014396669802</v>
      </c>
      <c r="AB30" s="5">
        <f t="shared" si="0"/>
        <v>9.0909090909090925E-2</v>
      </c>
      <c r="AC30" t="s">
        <v>365</v>
      </c>
      <c r="AD30" s="3">
        <v>1520.9</v>
      </c>
      <c r="AE30">
        <v>454</v>
      </c>
      <c r="AF30">
        <v>45.400000000000006</v>
      </c>
      <c r="AG30">
        <v>249.70000000000002</v>
      </c>
      <c r="AH30">
        <v>0.5</v>
      </c>
      <c r="AI30">
        <v>48.4</v>
      </c>
      <c r="AJ30">
        <v>210</v>
      </c>
      <c r="AK30">
        <v>2.27</v>
      </c>
      <c r="AL30">
        <v>45</v>
      </c>
      <c r="AM30">
        <v>53</v>
      </c>
    </row>
    <row r="31" spans="1:44" x14ac:dyDescent="0.3">
      <c r="T31">
        <v>28</v>
      </c>
      <c r="U31">
        <v>4834.8993860769397</v>
      </c>
      <c r="V31" t="s">
        <v>521</v>
      </c>
      <c r="W31" s="3">
        <v>51.191490853734201</v>
      </c>
      <c r="AB31" s="5">
        <f t="shared" si="0"/>
        <v>0.18181818181818182</v>
      </c>
      <c r="AC31" t="s">
        <v>366</v>
      </c>
      <c r="AD31" s="3">
        <v>1500.8000000000002</v>
      </c>
      <c r="AE31">
        <v>403.2</v>
      </c>
      <c r="AF31">
        <v>89.600000000000009</v>
      </c>
      <c r="AG31">
        <v>246.40000000000003</v>
      </c>
      <c r="AH31">
        <v>0.5</v>
      </c>
      <c r="AI31">
        <v>49.5</v>
      </c>
      <c r="AJ31">
        <v>196</v>
      </c>
      <c r="AK31">
        <v>2.2400000000000002</v>
      </c>
      <c r="AL31">
        <v>45</v>
      </c>
      <c r="AM31">
        <v>54</v>
      </c>
    </row>
    <row r="32" spans="1:44" x14ac:dyDescent="0.3">
      <c r="T32">
        <v>90</v>
      </c>
      <c r="U32">
        <v>4949.66442824151</v>
      </c>
      <c r="V32" t="s">
        <v>522</v>
      </c>
      <c r="W32" s="3">
        <v>55.404246781409498</v>
      </c>
      <c r="AB32" s="5">
        <f t="shared" si="0"/>
        <v>0.30434782608695649</v>
      </c>
      <c r="AC32" t="s">
        <v>367</v>
      </c>
      <c r="AD32" s="3">
        <v>1494.1</v>
      </c>
      <c r="AE32">
        <v>356.8</v>
      </c>
      <c r="AF32">
        <v>156.10000000000002</v>
      </c>
      <c r="AG32">
        <v>245.29999999999998</v>
      </c>
      <c r="AH32">
        <v>0.5</v>
      </c>
      <c r="AI32">
        <v>49.2</v>
      </c>
      <c r="AJ32">
        <v>182</v>
      </c>
      <c r="AK32">
        <v>2.23</v>
      </c>
      <c r="AL32">
        <v>45</v>
      </c>
      <c r="AM32">
        <v>44</v>
      </c>
    </row>
    <row r="33" spans="16:40" x14ac:dyDescent="0.3">
      <c r="S33" s="3">
        <v>16</v>
      </c>
      <c r="T33">
        <v>7</v>
      </c>
      <c r="U33">
        <v>4575.1676514687597</v>
      </c>
      <c r="V33" t="s">
        <v>523</v>
      </c>
      <c r="W33" s="3">
        <v>36.596859046553398</v>
      </c>
      <c r="AB33" s="5">
        <f t="shared" si="0"/>
        <v>0.40909090909090906</v>
      </c>
      <c r="AC33" t="s">
        <v>368</v>
      </c>
      <c r="AD33" s="3">
        <v>1458.6000000000001</v>
      </c>
      <c r="AE33">
        <v>287.3</v>
      </c>
      <c r="AF33">
        <v>198.9</v>
      </c>
      <c r="AG33">
        <v>265.2</v>
      </c>
      <c r="AH33">
        <v>0.52</v>
      </c>
      <c r="AI33">
        <v>48.8</v>
      </c>
      <c r="AJ33">
        <v>184</v>
      </c>
      <c r="AK33">
        <v>2.21</v>
      </c>
      <c r="AL33">
        <v>36</v>
      </c>
      <c r="AM33">
        <v>47</v>
      </c>
    </row>
    <row r="34" spans="16:40" x14ac:dyDescent="0.3">
      <c r="T34">
        <v>28</v>
      </c>
      <c r="U34">
        <v>4871.1409823818503</v>
      </c>
      <c r="V34" t="s">
        <v>524</v>
      </c>
      <c r="W34" s="3">
        <v>52.303663447075799</v>
      </c>
      <c r="AB34" s="5">
        <f t="shared" si="0"/>
        <v>0.5</v>
      </c>
      <c r="AC34" t="s">
        <v>369</v>
      </c>
      <c r="AD34" s="3">
        <v>1452.0000000000002</v>
      </c>
      <c r="AE34">
        <v>242.00000000000003</v>
      </c>
      <c r="AF34">
        <v>242.00000000000003</v>
      </c>
      <c r="AG34">
        <v>264</v>
      </c>
      <c r="AH34">
        <v>0.54</v>
      </c>
      <c r="AI34">
        <v>48.5</v>
      </c>
      <c r="AJ34">
        <v>195</v>
      </c>
      <c r="AK34">
        <v>2.2000000000000002</v>
      </c>
      <c r="AL34">
        <v>27</v>
      </c>
      <c r="AM34">
        <v>53</v>
      </c>
    </row>
    <row r="35" spans="16:40" x14ac:dyDescent="0.3">
      <c r="T35">
        <v>90</v>
      </c>
      <c r="U35">
        <v>4981.8792402505296</v>
      </c>
      <c r="V35" t="s">
        <v>525</v>
      </c>
      <c r="W35" s="3">
        <v>56.0732988998694</v>
      </c>
      <c r="AB35" s="5">
        <f t="shared" si="0"/>
        <v>9.0909090909090912E-2</v>
      </c>
      <c r="AC35" t="s">
        <v>370</v>
      </c>
      <c r="AD35" s="3">
        <v>1514.2</v>
      </c>
      <c r="AE35">
        <v>451.99999999999994</v>
      </c>
      <c r="AF35">
        <v>45.199999999999996</v>
      </c>
      <c r="AG35">
        <v>248.6</v>
      </c>
      <c r="AH35">
        <v>0.5</v>
      </c>
      <c r="AI35">
        <v>49.2</v>
      </c>
      <c r="AJ35">
        <v>209</v>
      </c>
      <c r="AK35">
        <v>2.2599999999999998</v>
      </c>
      <c r="AL35">
        <v>49</v>
      </c>
      <c r="AM35">
        <v>56</v>
      </c>
    </row>
    <row r="36" spans="16:40" x14ac:dyDescent="0.3">
      <c r="S36" s="3">
        <v>20</v>
      </c>
      <c r="T36">
        <v>7</v>
      </c>
      <c r="U36">
        <v>4559.0604374792201</v>
      </c>
      <c r="V36" t="s">
        <v>526</v>
      </c>
      <c r="W36" s="3">
        <v>35.357142231554803</v>
      </c>
      <c r="AB36" s="5">
        <f t="shared" si="0"/>
        <v>0.18181818181818182</v>
      </c>
      <c r="AC36" t="s">
        <v>371</v>
      </c>
      <c r="AD36" s="3">
        <v>1500.8000000000002</v>
      </c>
      <c r="AE36">
        <v>403.2</v>
      </c>
      <c r="AF36">
        <v>89.600000000000009</v>
      </c>
      <c r="AG36">
        <v>246.40000000000003</v>
      </c>
      <c r="AH36">
        <v>0.5</v>
      </c>
      <c r="AI36">
        <v>49.2</v>
      </c>
      <c r="AJ36">
        <v>197</v>
      </c>
      <c r="AK36">
        <v>2.2400000000000002</v>
      </c>
      <c r="AL36">
        <v>49</v>
      </c>
      <c r="AM36">
        <v>60</v>
      </c>
    </row>
    <row r="37" spans="16:40" x14ac:dyDescent="0.3">
      <c r="T37">
        <v>28</v>
      </c>
      <c r="U37">
        <v>4782.5503453645197</v>
      </c>
      <c r="V37" t="s">
        <v>527</v>
      </c>
      <c r="W37" s="3">
        <v>51.122448264634002</v>
      </c>
      <c r="AB37" s="5">
        <f t="shared" si="0"/>
        <v>0.3043478260869566</v>
      </c>
      <c r="AC37" t="s">
        <v>372</v>
      </c>
      <c r="AD37" s="3">
        <v>1487.4000000000003</v>
      </c>
      <c r="AE37">
        <v>355.2</v>
      </c>
      <c r="AF37">
        <v>155.40000000000003</v>
      </c>
      <c r="AG37">
        <v>244.20000000000002</v>
      </c>
      <c r="AH37">
        <v>0.5</v>
      </c>
      <c r="AI37">
        <v>49.5</v>
      </c>
      <c r="AJ37">
        <v>185</v>
      </c>
      <c r="AK37">
        <v>2.2200000000000002</v>
      </c>
      <c r="AL37">
        <v>48</v>
      </c>
      <c r="AM37">
        <v>57</v>
      </c>
    </row>
    <row r="38" spans="16:40" x14ac:dyDescent="0.3">
      <c r="T38">
        <v>90</v>
      </c>
      <c r="U38">
        <v>4828.8590560211296</v>
      </c>
      <c r="V38" t="s">
        <v>528</v>
      </c>
      <c r="W38" s="3">
        <v>55.255096172204702</v>
      </c>
      <c r="AB38" s="5">
        <f t="shared" si="0"/>
        <v>0.40909090909090906</v>
      </c>
      <c r="AC38" t="s">
        <v>373</v>
      </c>
      <c r="AD38" s="3">
        <v>1452.0000000000002</v>
      </c>
      <c r="AE38">
        <v>286.00000000000006</v>
      </c>
      <c r="AF38">
        <v>198</v>
      </c>
      <c r="AG38">
        <v>264</v>
      </c>
      <c r="AH38">
        <v>0.52</v>
      </c>
      <c r="AI38">
        <v>49.9</v>
      </c>
      <c r="AJ38">
        <v>188</v>
      </c>
      <c r="AK38">
        <v>2.2000000000000002</v>
      </c>
      <c r="AL38">
        <v>43</v>
      </c>
      <c r="AM38">
        <v>49</v>
      </c>
    </row>
    <row r="39" spans="16:40" x14ac:dyDescent="0.3">
      <c r="S39" s="3">
        <v>24</v>
      </c>
      <c r="T39">
        <v>7</v>
      </c>
      <c r="U39">
        <v>4510</v>
      </c>
      <c r="V39" t="s">
        <v>529</v>
      </c>
      <c r="W39" s="3">
        <v>34.495620125804599</v>
      </c>
    </row>
    <row r="40" spans="16:40" x14ac:dyDescent="0.3">
      <c r="T40">
        <v>28</v>
      </c>
      <c r="U40">
        <v>4726.1743667442297</v>
      </c>
      <c r="V40" t="s">
        <v>530</v>
      </c>
      <c r="W40" s="3">
        <v>49.188589740071897</v>
      </c>
      <c r="AB40">
        <v>0.55000000000000004</v>
      </c>
      <c r="AC40">
        <v>0.45</v>
      </c>
      <c r="AF40" t="s">
        <v>500</v>
      </c>
    </row>
    <row r="41" spans="16:40" x14ac:dyDescent="0.3">
      <c r="P41">
        <v>10</v>
      </c>
      <c r="T41">
        <v>90</v>
      </c>
      <c r="U41">
        <v>4792.6174597162199</v>
      </c>
      <c r="V41" t="s">
        <v>531</v>
      </c>
      <c r="W41" s="3">
        <v>52.478062983989602</v>
      </c>
      <c r="AB41" t="s">
        <v>500</v>
      </c>
      <c r="AC41" t="s">
        <v>500</v>
      </c>
      <c r="AG41">
        <v>0</v>
      </c>
      <c r="AK41" t="s">
        <v>29</v>
      </c>
      <c r="AL41">
        <v>7</v>
      </c>
      <c r="AM41">
        <v>28</v>
      </c>
      <c r="AN41">
        <v>56</v>
      </c>
    </row>
    <row r="42" spans="16:40" x14ac:dyDescent="0.3">
      <c r="S42" s="3">
        <v>28</v>
      </c>
      <c r="T42">
        <v>7</v>
      </c>
      <c r="U42">
        <v>4454.3623560543701</v>
      </c>
      <c r="V42" t="s">
        <v>532</v>
      </c>
      <c r="W42" s="3">
        <v>32.0925045725958</v>
      </c>
      <c r="Z42">
        <v>3</v>
      </c>
      <c r="AA42">
        <v>0</v>
      </c>
      <c r="AB42">
        <v>14.9016389751972</v>
      </c>
      <c r="AC42">
        <v>23.999993460518901</v>
      </c>
      <c r="AE42">
        <v>1</v>
      </c>
      <c r="AF42">
        <v>59.838275353879901</v>
      </c>
      <c r="AJ42" t="s">
        <v>619</v>
      </c>
      <c r="AK42">
        <v>0.25</v>
      </c>
      <c r="AL42">
        <v>40.074626865671597</v>
      </c>
      <c r="AM42">
        <v>49.0298507462686</v>
      </c>
      <c r="AN42">
        <v>54.814814814814802</v>
      </c>
    </row>
    <row r="43" spans="16:40" x14ac:dyDescent="0.3">
      <c r="T43">
        <v>28</v>
      </c>
      <c r="U43">
        <v>4697.98656944906</v>
      </c>
      <c r="V43" t="s">
        <v>533</v>
      </c>
      <c r="W43" s="3">
        <v>46.189426128293398</v>
      </c>
      <c r="AA43">
        <v>10</v>
      </c>
      <c r="AB43">
        <v>17.852458462795902</v>
      </c>
      <c r="AC43">
        <v>25.928568158830899</v>
      </c>
      <c r="AE43">
        <v>7</v>
      </c>
      <c r="AF43">
        <v>67.601083044926099</v>
      </c>
      <c r="AK43">
        <v>0.3</v>
      </c>
      <c r="AL43">
        <v>36.716417910447703</v>
      </c>
      <c r="AM43">
        <v>45.671641791044699</v>
      </c>
      <c r="AN43">
        <v>50.740740740740698</v>
      </c>
    </row>
    <row r="44" spans="16:40" x14ac:dyDescent="0.3">
      <c r="T44">
        <v>90</v>
      </c>
      <c r="U44">
        <v>4764.4295856150502</v>
      </c>
      <c r="V44" t="s">
        <v>534</v>
      </c>
      <c r="W44" s="3">
        <v>49.162987247818201</v>
      </c>
      <c r="AA44">
        <v>20</v>
      </c>
      <c r="AB44">
        <v>18.4426208594512</v>
      </c>
      <c r="AC44">
        <v>27.642860412597599</v>
      </c>
      <c r="AE44">
        <v>56</v>
      </c>
      <c r="AF44">
        <v>80.754717757147304</v>
      </c>
      <c r="AK44">
        <v>0.35</v>
      </c>
      <c r="AL44">
        <v>31.119402985074601</v>
      </c>
      <c r="AM44">
        <v>40.074626865671597</v>
      </c>
      <c r="AN44">
        <v>44.074074074073998</v>
      </c>
    </row>
    <row r="45" spans="16:40" x14ac:dyDescent="0.3">
      <c r="Z45">
        <v>7</v>
      </c>
      <c r="AA45">
        <v>0</v>
      </c>
      <c r="AB45">
        <v>24.7377039338594</v>
      </c>
      <c r="AC45">
        <v>37.071426936558296</v>
      </c>
      <c r="AE45">
        <v>90</v>
      </c>
      <c r="AF45">
        <v>92.398925180835604</v>
      </c>
      <c r="AJ45" t="s">
        <v>620</v>
      </c>
      <c r="AK45">
        <v>0.25</v>
      </c>
      <c r="AL45">
        <v>46.044776119402997</v>
      </c>
      <c r="AM45">
        <v>59.8507462686567</v>
      </c>
      <c r="AN45">
        <v>63.703703703703603</v>
      </c>
    </row>
    <row r="46" spans="16:40" x14ac:dyDescent="0.3">
      <c r="AA46">
        <v>10</v>
      </c>
      <c r="AB46">
        <v>26.901635223036202</v>
      </c>
      <c r="AC46">
        <v>39.2142840794154</v>
      </c>
      <c r="AG46">
        <v>8</v>
      </c>
      <c r="AK46">
        <v>0.3</v>
      </c>
      <c r="AL46">
        <v>41.9402985074626</v>
      </c>
      <c r="AM46">
        <v>54.999999999999901</v>
      </c>
      <c r="AN46">
        <v>59.259259259259203</v>
      </c>
    </row>
    <row r="47" spans="16:40" x14ac:dyDescent="0.3">
      <c r="AA47">
        <v>20</v>
      </c>
      <c r="AB47">
        <v>28.868848214768601</v>
      </c>
      <c r="AC47">
        <v>40.9285763331821</v>
      </c>
      <c r="AE47">
        <v>1</v>
      </c>
      <c r="AF47">
        <v>60.700795832171003</v>
      </c>
      <c r="AK47">
        <v>0.35</v>
      </c>
      <c r="AL47">
        <v>34.8507462686567</v>
      </c>
      <c r="AM47">
        <v>46.791044776119399</v>
      </c>
      <c r="AN47">
        <v>49.999999999999901</v>
      </c>
    </row>
    <row r="48" spans="16:40" x14ac:dyDescent="0.3">
      <c r="Z48">
        <v>28</v>
      </c>
      <c r="AA48">
        <v>0</v>
      </c>
      <c r="AB48">
        <v>34.180324793310596</v>
      </c>
      <c r="AC48">
        <v>50.142860412597599</v>
      </c>
      <c r="AE48">
        <v>7</v>
      </c>
      <c r="AF48">
        <v>71.698112897141002</v>
      </c>
      <c r="AJ48" t="s">
        <v>274</v>
      </c>
      <c r="AK48">
        <v>0.25</v>
      </c>
      <c r="AL48">
        <v>52.014925373134297</v>
      </c>
      <c r="AM48">
        <v>69.179104477611901</v>
      </c>
      <c r="AN48">
        <v>72.962962962962905</v>
      </c>
    </row>
    <row r="49" spans="27:44" x14ac:dyDescent="0.3">
      <c r="AA49">
        <v>10</v>
      </c>
      <c r="AB49">
        <v>39.295079322247098</v>
      </c>
      <c r="AC49">
        <v>52.928556714739102</v>
      </c>
      <c r="AE49">
        <v>56</v>
      </c>
      <c r="AF49">
        <v>87.654988518378801</v>
      </c>
      <c r="AK49">
        <v>0.3</v>
      </c>
      <c r="AL49">
        <v>46.791044776119399</v>
      </c>
      <c r="AM49">
        <v>62.835820895522303</v>
      </c>
      <c r="AN49">
        <v>65.925925925925895</v>
      </c>
    </row>
    <row r="50" spans="27:44" x14ac:dyDescent="0.3">
      <c r="AA50">
        <v>20</v>
      </c>
      <c r="AB50">
        <v>41.262292313979501</v>
      </c>
      <c r="AC50">
        <v>55.071413857596198</v>
      </c>
      <c r="AE50">
        <v>90</v>
      </c>
      <c r="AF50">
        <v>101.02426157593401</v>
      </c>
      <c r="AK50">
        <v>0.35</v>
      </c>
      <c r="AL50">
        <v>38.955223880596897</v>
      </c>
      <c r="AM50">
        <v>52.761194029850699</v>
      </c>
      <c r="AN50">
        <v>56.296296296296298</v>
      </c>
    </row>
    <row r="51" spans="27:44" x14ac:dyDescent="0.3">
      <c r="AG51">
        <v>4</v>
      </c>
      <c r="AJ51" t="s">
        <v>621</v>
      </c>
      <c r="AK51">
        <v>0.25</v>
      </c>
      <c r="AL51">
        <v>55.746268656716403</v>
      </c>
      <c r="AM51">
        <v>72.910447761194007</v>
      </c>
      <c r="AN51">
        <v>75.925925925925895</v>
      </c>
    </row>
    <row r="52" spans="27:44" x14ac:dyDescent="0.3">
      <c r="AE52">
        <v>1</v>
      </c>
      <c r="AF52">
        <v>66.307277650204199</v>
      </c>
      <c r="AK52">
        <v>0.3</v>
      </c>
      <c r="AL52">
        <v>50.895522388059703</v>
      </c>
      <c r="AM52">
        <v>66.9402985074626</v>
      </c>
      <c r="AN52">
        <v>69.999999999999901</v>
      </c>
    </row>
    <row r="53" spans="27:44" x14ac:dyDescent="0.3">
      <c r="AE53">
        <v>7</v>
      </c>
      <c r="AF53">
        <v>75.363882510210402</v>
      </c>
      <c r="AK53">
        <v>0.35</v>
      </c>
      <c r="AL53">
        <v>41.9402985074626</v>
      </c>
      <c r="AM53">
        <v>56.492537313432798</v>
      </c>
      <c r="AN53">
        <v>59.259259259259203</v>
      </c>
    </row>
    <row r="54" spans="27:44" x14ac:dyDescent="0.3">
      <c r="AE54">
        <v>56</v>
      </c>
      <c r="AF54">
        <v>92.183286835501093</v>
      </c>
      <c r="AJ54" t="s">
        <v>275</v>
      </c>
      <c r="AK54">
        <v>0.25</v>
      </c>
      <c r="AL54">
        <v>47.537313432835802</v>
      </c>
      <c r="AM54">
        <v>63.955223880597003</v>
      </c>
      <c r="AN54">
        <v>68.148148148148096</v>
      </c>
    </row>
    <row r="55" spans="27:44" x14ac:dyDescent="0.3">
      <c r="AE55">
        <v>90</v>
      </c>
      <c r="AF55">
        <v>104.690031189004</v>
      </c>
      <c r="AK55">
        <v>0.3</v>
      </c>
      <c r="AL55">
        <v>42.686567164179102</v>
      </c>
      <c r="AM55">
        <v>57.611940298507399</v>
      </c>
      <c r="AN55">
        <v>62.962962962962898</v>
      </c>
    </row>
    <row r="56" spans="27:44" x14ac:dyDescent="0.3">
      <c r="AG56">
        <v>8</v>
      </c>
      <c r="AK56">
        <v>0.35</v>
      </c>
      <c r="AL56">
        <v>34.8507462686567</v>
      </c>
      <c r="AM56">
        <v>49.0298507462686</v>
      </c>
      <c r="AN56">
        <v>51.851851851851798</v>
      </c>
    </row>
    <row r="57" spans="27:44" x14ac:dyDescent="0.3">
      <c r="AE57">
        <v>1</v>
      </c>
      <c r="AF57">
        <v>64.366581896764004</v>
      </c>
      <c r="AJ57" t="s">
        <v>622</v>
      </c>
      <c r="AK57">
        <v>0.25</v>
      </c>
      <c r="AL57">
        <v>43.805970149253703</v>
      </c>
      <c r="AM57">
        <v>55.746268656716403</v>
      </c>
      <c r="AN57">
        <v>61.1111111111111</v>
      </c>
    </row>
    <row r="58" spans="27:44" x14ac:dyDescent="0.3">
      <c r="AE58">
        <v>7</v>
      </c>
      <c r="AF58">
        <v>77.304586489412401</v>
      </c>
      <c r="AK58">
        <v>0.3</v>
      </c>
      <c r="AL58">
        <v>39.701492537313399</v>
      </c>
      <c r="AM58">
        <v>50.895522388059597</v>
      </c>
      <c r="AN58">
        <v>54.814814814814802</v>
      </c>
    </row>
    <row r="59" spans="27:44" x14ac:dyDescent="0.3">
      <c r="AE59">
        <v>56</v>
      </c>
      <c r="AF59">
        <v>94.986527744517701</v>
      </c>
      <c r="AK59">
        <v>0.35</v>
      </c>
      <c r="AL59">
        <v>32.985074626865597</v>
      </c>
      <c r="AM59">
        <v>43.0597014925373</v>
      </c>
      <c r="AN59">
        <v>47.037037037037003</v>
      </c>
    </row>
    <row r="60" spans="27:44" x14ac:dyDescent="0.3">
      <c r="AE60">
        <v>90</v>
      </c>
      <c r="AF60">
        <v>107.277625526924</v>
      </c>
    </row>
    <row r="61" spans="27:44" x14ac:dyDescent="0.3">
      <c r="AN61">
        <v>1</v>
      </c>
      <c r="AO61">
        <v>2</v>
      </c>
      <c r="AP61">
        <v>3</v>
      </c>
    </row>
    <row r="62" spans="27:44" x14ac:dyDescent="0.3">
      <c r="AE62">
        <v>1</v>
      </c>
      <c r="AF62">
        <v>58.328848065347003</v>
      </c>
      <c r="AJ62" t="s">
        <v>619</v>
      </c>
      <c r="AK62">
        <v>564</v>
      </c>
      <c r="AL62">
        <v>0</v>
      </c>
      <c r="AM62">
        <v>600</v>
      </c>
      <c r="AN62">
        <v>723</v>
      </c>
      <c r="AO62">
        <v>144.6</v>
      </c>
      <c r="AP62">
        <v>337.4</v>
      </c>
      <c r="AQ62">
        <f>SUM(AN62:AP62)</f>
        <v>1205</v>
      </c>
      <c r="AR62">
        <v>6.7679999999999998</v>
      </c>
    </row>
    <row r="63" spans="27:44" x14ac:dyDescent="0.3">
      <c r="AE63">
        <v>7</v>
      </c>
      <c r="AF63">
        <v>82.264153271441998</v>
      </c>
      <c r="AJ63" t="s">
        <v>620</v>
      </c>
      <c r="AK63">
        <v>536</v>
      </c>
      <c r="AL63">
        <v>28</v>
      </c>
      <c r="AM63">
        <v>587</v>
      </c>
      <c r="AN63">
        <v>707</v>
      </c>
      <c r="AO63">
        <v>141.6</v>
      </c>
      <c r="AP63">
        <v>330.4</v>
      </c>
      <c r="AQ63">
        <f t="shared" ref="AQ63:AQ79" si="1">SUM(AN63:AP63)</f>
        <v>1179</v>
      </c>
      <c r="AR63">
        <v>6.7679999999999998</v>
      </c>
    </row>
    <row r="64" spans="27:44" x14ac:dyDescent="0.3">
      <c r="AE64">
        <v>56</v>
      </c>
      <c r="AF64">
        <v>96.927223497957897</v>
      </c>
      <c r="AJ64" t="s">
        <v>274</v>
      </c>
      <c r="AK64">
        <v>508</v>
      </c>
      <c r="AL64">
        <v>56</v>
      </c>
      <c r="AM64">
        <v>573</v>
      </c>
      <c r="AN64">
        <v>691</v>
      </c>
      <c r="AO64">
        <v>138</v>
      </c>
      <c r="AP64">
        <v>322</v>
      </c>
      <c r="AQ64">
        <f t="shared" si="1"/>
        <v>1151</v>
      </c>
      <c r="AR64">
        <v>6.7679999999999998</v>
      </c>
    </row>
    <row r="65" spans="31:44" x14ac:dyDescent="0.3">
      <c r="AE65">
        <v>90</v>
      </c>
      <c r="AF65">
        <v>110.296496555513</v>
      </c>
      <c r="AJ65" t="s">
        <v>621</v>
      </c>
      <c r="AK65">
        <v>479</v>
      </c>
      <c r="AL65">
        <v>85</v>
      </c>
      <c r="AM65">
        <v>559</v>
      </c>
      <c r="AN65">
        <v>673</v>
      </c>
      <c r="AO65">
        <v>134.69999999999999</v>
      </c>
      <c r="AP65">
        <v>314.3</v>
      </c>
      <c r="AQ65">
        <f t="shared" si="1"/>
        <v>1122</v>
      </c>
      <c r="AR65">
        <v>6.7679999999999998</v>
      </c>
    </row>
    <row r="66" spans="31:44" x14ac:dyDescent="0.3">
      <c r="AJ66" t="s">
        <v>275</v>
      </c>
      <c r="AK66">
        <v>451</v>
      </c>
      <c r="AL66">
        <v>113</v>
      </c>
      <c r="AM66">
        <v>545</v>
      </c>
      <c r="AN66">
        <v>656</v>
      </c>
      <c r="AO66">
        <v>131.1</v>
      </c>
      <c r="AP66">
        <v>305.89999999999998</v>
      </c>
      <c r="AQ66">
        <f t="shared" si="1"/>
        <v>1093</v>
      </c>
      <c r="AR66">
        <v>6.7679999999999998</v>
      </c>
    </row>
    <row r="67" spans="31:44" x14ac:dyDescent="0.3">
      <c r="AJ67" t="s">
        <v>622</v>
      </c>
      <c r="AK67">
        <v>423</v>
      </c>
      <c r="AL67">
        <v>141</v>
      </c>
      <c r="AM67">
        <v>532</v>
      </c>
      <c r="AN67">
        <v>641</v>
      </c>
      <c r="AO67">
        <v>127.8</v>
      </c>
      <c r="AP67">
        <v>298.2</v>
      </c>
      <c r="AQ67">
        <f t="shared" si="1"/>
        <v>1067</v>
      </c>
      <c r="AR67">
        <v>6.7679999999999998</v>
      </c>
    </row>
    <row r="68" spans="31:44" x14ac:dyDescent="0.3">
      <c r="AJ68" t="s">
        <v>619</v>
      </c>
      <c r="AK68">
        <v>507</v>
      </c>
      <c r="AL68">
        <v>0</v>
      </c>
      <c r="AM68">
        <v>607</v>
      </c>
      <c r="AN68">
        <v>732</v>
      </c>
      <c r="AO68">
        <v>146</v>
      </c>
      <c r="AP68">
        <v>341</v>
      </c>
      <c r="AQ68">
        <f t="shared" si="1"/>
        <v>1219</v>
      </c>
      <c r="AR68">
        <v>6.0839999999999996</v>
      </c>
    </row>
    <row r="69" spans="31:44" x14ac:dyDescent="0.3">
      <c r="AJ69" t="s">
        <v>620</v>
      </c>
      <c r="AK69">
        <v>481</v>
      </c>
      <c r="AL69">
        <v>26</v>
      </c>
      <c r="AM69">
        <v>587</v>
      </c>
      <c r="AN69">
        <v>707</v>
      </c>
      <c r="AO69">
        <v>141.6</v>
      </c>
      <c r="AP69">
        <v>330.4</v>
      </c>
      <c r="AQ69">
        <f t="shared" si="1"/>
        <v>1179</v>
      </c>
      <c r="AR69">
        <v>6.0839999999999996</v>
      </c>
    </row>
    <row r="70" spans="31:44" x14ac:dyDescent="0.3">
      <c r="AJ70" t="s">
        <v>274</v>
      </c>
      <c r="AK70">
        <v>456</v>
      </c>
      <c r="AL70">
        <v>51</v>
      </c>
      <c r="AM70">
        <v>583</v>
      </c>
      <c r="AN70">
        <v>702</v>
      </c>
      <c r="AO70">
        <v>140</v>
      </c>
      <c r="AP70">
        <v>327</v>
      </c>
      <c r="AQ70">
        <f t="shared" si="1"/>
        <v>1169</v>
      </c>
      <c r="AR70">
        <v>6.0839999999999996</v>
      </c>
    </row>
    <row r="71" spans="31:44" x14ac:dyDescent="0.3">
      <c r="AJ71" t="s">
        <v>621</v>
      </c>
      <c r="AK71">
        <v>431</v>
      </c>
      <c r="AL71">
        <v>76.05</v>
      </c>
      <c r="AM71">
        <v>570</v>
      </c>
      <c r="AN71">
        <v>686</v>
      </c>
      <c r="AO71">
        <v>137</v>
      </c>
      <c r="AP71">
        <v>320</v>
      </c>
      <c r="AQ71">
        <f t="shared" si="1"/>
        <v>1143</v>
      </c>
      <c r="AR71">
        <v>6.0839999999999996</v>
      </c>
    </row>
    <row r="72" spans="31:44" x14ac:dyDescent="0.3">
      <c r="AJ72" t="s">
        <v>275</v>
      </c>
      <c r="AK72">
        <v>405</v>
      </c>
      <c r="AL72">
        <v>102</v>
      </c>
      <c r="AM72">
        <v>551</v>
      </c>
      <c r="AN72">
        <v>663</v>
      </c>
      <c r="AO72">
        <v>132.6</v>
      </c>
      <c r="AP72">
        <v>309.39999999999998</v>
      </c>
      <c r="AQ72">
        <f t="shared" si="1"/>
        <v>1105</v>
      </c>
      <c r="AR72">
        <v>6.0839999999999996</v>
      </c>
    </row>
    <row r="73" spans="31:44" x14ac:dyDescent="0.3">
      <c r="AJ73" t="s">
        <v>622</v>
      </c>
      <c r="AK73">
        <v>380</v>
      </c>
      <c r="AL73">
        <v>127</v>
      </c>
      <c r="AM73">
        <v>546</v>
      </c>
      <c r="AN73">
        <v>658</v>
      </c>
      <c r="AO73">
        <v>131.4</v>
      </c>
      <c r="AP73">
        <v>306.60000000000002</v>
      </c>
      <c r="AQ73">
        <f t="shared" si="1"/>
        <v>1096</v>
      </c>
      <c r="AR73">
        <v>6.0839999999999996</v>
      </c>
    </row>
    <row r="74" spans="31:44" x14ac:dyDescent="0.3">
      <c r="AJ74" t="s">
        <v>619</v>
      </c>
      <c r="AK74">
        <v>435</v>
      </c>
      <c r="AL74">
        <v>0</v>
      </c>
      <c r="AM74">
        <v>630</v>
      </c>
      <c r="AN74">
        <v>750</v>
      </c>
      <c r="AO74">
        <v>151.80000000000001</v>
      </c>
      <c r="AP74">
        <v>354.2</v>
      </c>
      <c r="AQ74">
        <f t="shared" si="1"/>
        <v>1256</v>
      </c>
      <c r="AR74">
        <v>5.25</v>
      </c>
    </row>
    <row r="75" spans="31:44" x14ac:dyDescent="0.3">
      <c r="AJ75" t="s">
        <v>620</v>
      </c>
      <c r="AK75">
        <v>413</v>
      </c>
      <c r="AL75">
        <v>22</v>
      </c>
      <c r="AM75">
        <v>619</v>
      </c>
      <c r="AN75">
        <v>746</v>
      </c>
      <c r="AO75">
        <v>148.80000000000001</v>
      </c>
      <c r="AP75">
        <v>347.2</v>
      </c>
      <c r="AQ75">
        <f t="shared" si="1"/>
        <v>1242</v>
      </c>
      <c r="AR75">
        <v>5.25</v>
      </c>
    </row>
    <row r="76" spans="31:44" x14ac:dyDescent="0.3">
      <c r="AJ76" t="s">
        <v>274</v>
      </c>
      <c r="AK76">
        <v>391.5</v>
      </c>
      <c r="AL76">
        <v>43.5</v>
      </c>
      <c r="AM76">
        <v>604</v>
      </c>
      <c r="AN76">
        <v>728</v>
      </c>
      <c r="AO76">
        <v>145.5</v>
      </c>
      <c r="AP76">
        <v>339.5</v>
      </c>
      <c r="AQ76">
        <f t="shared" si="1"/>
        <v>1213</v>
      </c>
      <c r="AR76">
        <v>5.25</v>
      </c>
    </row>
    <row r="77" spans="31:44" x14ac:dyDescent="0.3">
      <c r="AJ77" t="s">
        <v>621</v>
      </c>
      <c r="AK77">
        <v>369.75</v>
      </c>
      <c r="AL77">
        <v>65.25</v>
      </c>
      <c r="AM77">
        <v>592</v>
      </c>
      <c r="AN77">
        <v>713</v>
      </c>
      <c r="AO77">
        <v>142.5</v>
      </c>
      <c r="AP77">
        <v>332.5</v>
      </c>
      <c r="AQ77">
        <f t="shared" si="1"/>
        <v>1188</v>
      </c>
      <c r="AR77">
        <v>5.25</v>
      </c>
    </row>
    <row r="78" spans="31:44" x14ac:dyDescent="0.3">
      <c r="AJ78" t="s">
        <v>275</v>
      </c>
      <c r="AK78">
        <v>348</v>
      </c>
      <c r="AL78">
        <v>87</v>
      </c>
      <c r="AM78">
        <v>552</v>
      </c>
      <c r="AN78">
        <v>665</v>
      </c>
      <c r="AO78">
        <v>132.6</v>
      </c>
      <c r="AP78">
        <v>309.39999999999998</v>
      </c>
      <c r="AQ78">
        <f t="shared" si="1"/>
        <v>1107</v>
      </c>
      <c r="AR78">
        <v>5.25</v>
      </c>
    </row>
    <row r="79" spans="31:44" x14ac:dyDescent="0.3">
      <c r="AJ79" t="s">
        <v>622</v>
      </c>
      <c r="AK79">
        <v>326.25</v>
      </c>
      <c r="AL79">
        <v>108.75</v>
      </c>
      <c r="AM79">
        <v>547</v>
      </c>
      <c r="AN79">
        <v>660</v>
      </c>
      <c r="AO79">
        <v>131.69999999999999</v>
      </c>
      <c r="AP79">
        <v>307.3</v>
      </c>
      <c r="AQ79">
        <f t="shared" si="1"/>
        <v>1099</v>
      </c>
      <c r="AR79">
        <v>5.25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5"/>
  <sheetViews>
    <sheetView zoomScale="78" zoomScaleNormal="78"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1" max="1" width="10.21875" style="3" bestFit="1" customWidth="1"/>
    <col min="2" max="2" width="10.77734375" style="3" bestFit="1" customWidth="1"/>
    <col min="3" max="3" width="8.21875" bestFit="1" customWidth="1"/>
    <col min="4" max="4" width="6.109375" bestFit="1" customWidth="1"/>
    <col min="5" max="5" width="19.5546875" bestFit="1" customWidth="1"/>
    <col min="6" max="6" width="9.33203125" bestFit="1" customWidth="1"/>
    <col min="7" max="7" width="11.77734375" bestFit="1" customWidth="1"/>
    <col min="8" max="8" width="6.77734375" bestFit="1" customWidth="1"/>
    <col min="9" max="9" width="5.6640625" customWidth="1"/>
    <col min="10" max="10" width="6" bestFit="1" customWidth="1"/>
    <col min="11" max="11" width="6.21875" bestFit="1" customWidth="1"/>
    <col min="12" max="12" width="4.88671875" bestFit="1" customWidth="1"/>
    <col min="13" max="13" width="4.77734375" customWidth="1"/>
    <col min="15" max="15" width="21.5546875" bestFit="1" customWidth="1"/>
    <col min="16" max="16" width="21.5546875" customWidth="1"/>
    <col min="17" max="17" width="10.77734375" style="7" customWidth="1"/>
    <col min="18" max="18" width="10.88671875" style="7" customWidth="1"/>
  </cols>
  <sheetData>
    <row r="1" spans="1:19" s="1" customFormat="1" ht="18" x14ac:dyDescent="0.4">
      <c r="A1" s="15" t="s">
        <v>0</v>
      </c>
      <c r="B1" s="15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9</v>
      </c>
      <c r="N1" s="1" t="s">
        <v>7</v>
      </c>
      <c r="O1" s="1" t="s">
        <v>10</v>
      </c>
      <c r="P1" s="1" t="s">
        <v>992</v>
      </c>
      <c r="Q1" s="6" t="s">
        <v>15</v>
      </c>
      <c r="R1" s="6" t="s">
        <v>17</v>
      </c>
      <c r="S1" s="1" t="s">
        <v>644</v>
      </c>
    </row>
    <row r="2" spans="1:19" x14ac:dyDescent="0.3">
      <c r="A2">
        <v>0.28000000000000003</v>
      </c>
      <c r="B2">
        <v>20</v>
      </c>
      <c r="C2">
        <v>400</v>
      </c>
      <c r="D2">
        <v>100</v>
      </c>
      <c r="F2">
        <v>711</v>
      </c>
      <c r="G2">
        <v>1067</v>
      </c>
      <c r="H2">
        <v>145</v>
      </c>
      <c r="I2">
        <v>58.3</v>
      </c>
      <c r="J2">
        <v>6.69</v>
      </c>
      <c r="K2">
        <v>9.77</v>
      </c>
      <c r="L2">
        <v>6.72</v>
      </c>
      <c r="M2">
        <v>7.34</v>
      </c>
      <c r="N2">
        <v>7</v>
      </c>
      <c r="O2">
        <v>39.31</v>
      </c>
      <c r="P2">
        <v>11.5</v>
      </c>
      <c r="Q2" s="7" t="s">
        <v>1129</v>
      </c>
      <c r="R2" s="12" t="s">
        <v>16</v>
      </c>
    </row>
    <row r="3" spans="1:19" x14ac:dyDescent="0.3">
      <c r="A3">
        <v>0.28000000000000003</v>
      </c>
      <c r="B3">
        <v>20</v>
      </c>
      <c r="C3">
        <v>400</v>
      </c>
      <c r="D3">
        <v>100</v>
      </c>
      <c r="F3">
        <v>711</v>
      </c>
      <c r="G3">
        <v>1067</v>
      </c>
      <c r="H3">
        <v>145</v>
      </c>
      <c r="I3">
        <v>58.3</v>
      </c>
      <c r="J3">
        <v>6.69</v>
      </c>
      <c r="K3">
        <v>9.77</v>
      </c>
      <c r="L3">
        <v>6.72</v>
      </c>
      <c r="M3">
        <v>7.34</v>
      </c>
      <c r="N3">
        <v>28</v>
      </c>
      <c r="O3">
        <v>48.72</v>
      </c>
      <c r="P3">
        <v>11.5</v>
      </c>
      <c r="Q3" s="7" t="s">
        <v>1129</v>
      </c>
      <c r="R3" s="12" t="s">
        <v>16</v>
      </c>
    </row>
    <row r="4" spans="1:19" x14ac:dyDescent="0.3">
      <c r="A4">
        <v>0.28000000000000003</v>
      </c>
      <c r="B4">
        <v>20</v>
      </c>
      <c r="C4">
        <v>400</v>
      </c>
      <c r="D4">
        <v>100</v>
      </c>
      <c r="F4">
        <v>711</v>
      </c>
      <c r="G4">
        <v>1067</v>
      </c>
      <c r="H4">
        <v>145</v>
      </c>
      <c r="I4">
        <v>58.3</v>
      </c>
      <c r="J4">
        <v>6.69</v>
      </c>
      <c r="K4">
        <v>9.77</v>
      </c>
      <c r="L4">
        <v>6.72</v>
      </c>
      <c r="M4">
        <v>7.34</v>
      </c>
      <c r="N4">
        <v>90</v>
      </c>
      <c r="O4">
        <v>53.02</v>
      </c>
      <c r="P4">
        <v>11.5</v>
      </c>
      <c r="Q4" s="7" t="s">
        <v>1129</v>
      </c>
      <c r="R4" s="12" t="s">
        <v>16</v>
      </c>
    </row>
    <row r="5" spans="1:19" x14ac:dyDescent="0.3">
      <c r="A5">
        <v>0.28000000000000003</v>
      </c>
      <c r="B5">
        <v>20</v>
      </c>
      <c r="C5">
        <v>400</v>
      </c>
      <c r="D5">
        <v>100</v>
      </c>
      <c r="F5">
        <v>711</v>
      </c>
      <c r="G5">
        <v>1067</v>
      </c>
      <c r="H5">
        <v>145</v>
      </c>
      <c r="I5">
        <v>59.6</v>
      </c>
      <c r="J5">
        <v>7.05</v>
      </c>
      <c r="K5">
        <v>8.77</v>
      </c>
      <c r="L5">
        <v>8.06</v>
      </c>
      <c r="M5">
        <v>14.85</v>
      </c>
      <c r="N5">
        <v>7</v>
      </c>
      <c r="O5">
        <v>39.61</v>
      </c>
      <c r="P5">
        <v>11.5</v>
      </c>
      <c r="Q5" s="7" t="s">
        <v>1130</v>
      </c>
      <c r="R5" s="12" t="s">
        <v>16</v>
      </c>
    </row>
    <row r="6" spans="1:19" x14ac:dyDescent="0.3">
      <c r="A6">
        <v>0.28000000000000003</v>
      </c>
      <c r="B6">
        <v>20</v>
      </c>
      <c r="C6">
        <v>400</v>
      </c>
      <c r="D6">
        <v>100</v>
      </c>
      <c r="F6">
        <v>711</v>
      </c>
      <c r="G6">
        <v>1067</v>
      </c>
      <c r="H6">
        <v>145</v>
      </c>
      <c r="I6">
        <v>59.6</v>
      </c>
      <c r="J6">
        <v>7.05</v>
      </c>
      <c r="K6">
        <v>8.77</v>
      </c>
      <c r="L6">
        <v>8.06</v>
      </c>
      <c r="M6">
        <v>14.85</v>
      </c>
      <c r="N6">
        <v>28</v>
      </c>
      <c r="O6">
        <v>41.58</v>
      </c>
      <c r="P6">
        <v>11.5</v>
      </c>
      <c r="Q6" s="7" t="s">
        <v>1130</v>
      </c>
      <c r="R6" s="12" t="s">
        <v>16</v>
      </c>
    </row>
    <row r="7" spans="1:19" x14ac:dyDescent="0.3">
      <c r="A7">
        <v>0.28000000000000003</v>
      </c>
      <c r="B7">
        <v>20</v>
      </c>
      <c r="C7">
        <v>400</v>
      </c>
      <c r="D7">
        <v>100</v>
      </c>
      <c r="F7">
        <v>711</v>
      </c>
      <c r="G7">
        <v>1067</v>
      </c>
      <c r="H7">
        <v>145</v>
      </c>
      <c r="I7">
        <v>59.6</v>
      </c>
      <c r="J7">
        <v>7.05</v>
      </c>
      <c r="K7">
        <v>8.77</v>
      </c>
      <c r="L7">
        <v>8.06</v>
      </c>
      <c r="M7">
        <v>14.85</v>
      </c>
      <c r="N7">
        <v>90</v>
      </c>
      <c r="O7">
        <v>53.44</v>
      </c>
      <c r="P7">
        <v>11.5</v>
      </c>
      <c r="Q7" s="7" t="s">
        <v>1130</v>
      </c>
      <c r="R7" s="12" t="s">
        <v>16</v>
      </c>
    </row>
    <row r="8" spans="1:19" x14ac:dyDescent="0.3">
      <c r="A8">
        <v>0.28000000000000003</v>
      </c>
      <c r="B8">
        <v>20</v>
      </c>
      <c r="C8">
        <v>400</v>
      </c>
      <c r="D8">
        <v>100</v>
      </c>
      <c r="F8">
        <v>711</v>
      </c>
      <c r="G8">
        <v>1067</v>
      </c>
      <c r="H8">
        <v>145</v>
      </c>
      <c r="I8">
        <v>52.5</v>
      </c>
      <c r="J8">
        <v>8.83</v>
      </c>
      <c r="K8">
        <v>5.73</v>
      </c>
      <c r="L8">
        <v>11.3</v>
      </c>
      <c r="M8">
        <v>6.72</v>
      </c>
      <c r="N8">
        <v>7</v>
      </c>
      <c r="O8">
        <v>28.79</v>
      </c>
      <c r="P8">
        <v>11.5</v>
      </c>
      <c r="Q8" s="7" t="s">
        <v>1131</v>
      </c>
      <c r="R8" s="12" t="s">
        <v>16</v>
      </c>
    </row>
    <row r="9" spans="1:19" x14ac:dyDescent="0.3">
      <c r="A9">
        <v>0.28000000000000003</v>
      </c>
      <c r="B9">
        <v>20</v>
      </c>
      <c r="C9">
        <v>400</v>
      </c>
      <c r="D9">
        <v>100</v>
      </c>
      <c r="F9">
        <v>711</v>
      </c>
      <c r="G9">
        <v>1067</v>
      </c>
      <c r="H9">
        <v>145</v>
      </c>
      <c r="I9">
        <v>52.5</v>
      </c>
      <c r="J9">
        <v>8.83</v>
      </c>
      <c r="K9">
        <v>5.73</v>
      </c>
      <c r="L9">
        <v>11.3</v>
      </c>
      <c r="M9">
        <v>6.72</v>
      </c>
      <c r="N9">
        <v>28</v>
      </c>
      <c r="O9">
        <v>36.869999999999997</v>
      </c>
      <c r="P9">
        <v>11.5</v>
      </c>
      <c r="Q9" s="7" t="s">
        <v>1131</v>
      </c>
      <c r="R9" s="12" t="s">
        <v>16</v>
      </c>
    </row>
    <row r="10" spans="1:19" x14ac:dyDescent="0.3">
      <c r="A10">
        <v>0.28000000000000003</v>
      </c>
      <c r="B10">
        <v>20</v>
      </c>
      <c r="C10">
        <v>400</v>
      </c>
      <c r="D10">
        <v>100</v>
      </c>
      <c r="F10">
        <v>711</v>
      </c>
      <c r="G10">
        <v>1067</v>
      </c>
      <c r="H10">
        <v>145</v>
      </c>
      <c r="I10">
        <v>52.5</v>
      </c>
      <c r="J10">
        <v>8.83</v>
      </c>
      <c r="K10">
        <v>5.73</v>
      </c>
      <c r="L10">
        <v>11.3</v>
      </c>
      <c r="M10">
        <v>6.72</v>
      </c>
      <c r="N10">
        <v>90</v>
      </c>
      <c r="O10">
        <v>51.95</v>
      </c>
      <c r="P10">
        <v>11.5</v>
      </c>
      <c r="Q10" s="7" t="s">
        <v>1131</v>
      </c>
      <c r="R10" s="12" t="s">
        <v>16</v>
      </c>
    </row>
    <row r="11" spans="1:19" x14ac:dyDescent="0.3">
      <c r="A11">
        <v>0.28000000000000003</v>
      </c>
      <c r="B11">
        <v>0</v>
      </c>
      <c r="C11">
        <v>500</v>
      </c>
      <c r="D11">
        <v>0</v>
      </c>
      <c r="F11">
        <v>711</v>
      </c>
      <c r="G11">
        <v>1067</v>
      </c>
      <c r="H11">
        <v>145</v>
      </c>
      <c r="I11">
        <v>21.9</v>
      </c>
      <c r="J11">
        <v>5</v>
      </c>
      <c r="K11">
        <v>2.6</v>
      </c>
      <c r="L11">
        <v>65.099999999999994</v>
      </c>
      <c r="M11">
        <v>1.3</v>
      </c>
      <c r="N11">
        <v>7</v>
      </c>
      <c r="O11">
        <v>43.11</v>
      </c>
      <c r="P11">
        <v>11.5</v>
      </c>
      <c r="Q11" s="7" t="s">
        <v>1132</v>
      </c>
      <c r="R11" s="12" t="s">
        <v>16</v>
      </c>
    </row>
    <row r="12" spans="1:19" x14ac:dyDescent="0.3">
      <c r="A12">
        <v>0.28000000000000003</v>
      </c>
      <c r="B12">
        <v>0</v>
      </c>
      <c r="C12">
        <v>500</v>
      </c>
      <c r="D12">
        <v>0</v>
      </c>
      <c r="F12">
        <v>711</v>
      </c>
      <c r="G12">
        <v>1067</v>
      </c>
      <c r="H12">
        <v>145</v>
      </c>
      <c r="I12">
        <v>21.9</v>
      </c>
      <c r="J12">
        <v>5</v>
      </c>
      <c r="K12">
        <v>2.6</v>
      </c>
      <c r="L12">
        <v>65.099999999999994</v>
      </c>
      <c r="M12">
        <v>1.3</v>
      </c>
      <c r="N12">
        <v>28</v>
      </c>
      <c r="O12">
        <v>48.03</v>
      </c>
      <c r="P12">
        <v>11.5</v>
      </c>
      <c r="Q12" s="7" t="s">
        <v>1132</v>
      </c>
      <c r="R12" s="12" t="s">
        <v>16</v>
      </c>
    </row>
    <row r="13" spans="1:19" x14ac:dyDescent="0.3">
      <c r="A13">
        <v>0.28000000000000003</v>
      </c>
      <c r="B13">
        <v>0</v>
      </c>
      <c r="C13">
        <v>500</v>
      </c>
      <c r="D13">
        <v>0</v>
      </c>
      <c r="F13">
        <v>711</v>
      </c>
      <c r="G13">
        <v>1067</v>
      </c>
      <c r="H13">
        <v>145</v>
      </c>
      <c r="I13">
        <v>21.9</v>
      </c>
      <c r="J13">
        <v>5</v>
      </c>
      <c r="K13">
        <v>2.6</v>
      </c>
      <c r="L13">
        <v>65.099999999999994</v>
      </c>
      <c r="M13">
        <v>1.3</v>
      </c>
      <c r="N13">
        <v>90</v>
      </c>
      <c r="O13">
        <v>49.05</v>
      </c>
      <c r="P13">
        <v>11.5</v>
      </c>
      <c r="Q13" s="7" t="s">
        <v>1132</v>
      </c>
      <c r="R13" s="12" t="s">
        <v>16</v>
      </c>
    </row>
    <row r="14" spans="1:19" x14ac:dyDescent="0.3">
      <c r="A14">
        <v>0.4</v>
      </c>
      <c r="B14">
        <v>0</v>
      </c>
      <c r="C14">
        <v>475</v>
      </c>
      <c r="D14">
        <v>0</v>
      </c>
      <c r="F14">
        <v>765</v>
      </c>
      <c r="G14">
        <v>935</v>
      </c>
      <c r="H14">
        <v>190</v>
      </c>
      <c r="I14">
        <v>20.9</v>
      </c>
      <c r="J14">
        <v>4.8</v>
      </c>
      <c r="K14">
        <v>3.8</v>
      </c>
      <c r="L14">
        <v>65.400000000000006</v>
      </c>
      <c r="M14">
        <v>1</v>
      </c>
      <c r="N14">
        <v>7</v>
      </c>
      <c r="O14">
        <v>45.5</v>
      </c>
      <c r="P14">
        <v>2.38</v>
      </c>
      <c r="Q14" s="7" t="s">
        <v>58</v>
      </c>
      <c r="R14" s="12" t="s">
        <v>66</v>
      </c>
    </row>
    <row r="15" spans="1:19" x14ac:dyDescent="0.3">
      <c r="A15">
        <v>0.4</v>
      </c>
      <c r="B15">
        <v>0</v>
      </c>
      <c r="C15">
        <v>475</v>
      </c>
      <c r="D15">
        <v>0</v>
      </c>
      <c r="F15">
        <v>765</v>
      </c>
      <c r="G15">
        <v>935</v>
      </c>
      <c r="H15">
        <v>190</v>
      </c>
      <c r="I15">
        <v>20.9</v>
      </c>
      <c r="J15">
        <v>4.8</v>
      </c>
      <c r="K15">
        <v>3.8</v>
      </c>
      <c r="L15">
        <v>65.400000000000006</v>
      </c>
      <c r="M15">
        <v>1</v>
      </c>
      <c r="N15">
        <v>28</v>
      </c>
      <c r="O15">
        <v>50.2</v>
      </c>
      <c r="P15">
        <v>2.38</v>
      </c>
      <c r="Q15" s="7" t="s">
        <v>58</v>
      </c>
      <c r="R15" s="12" t="s">
        <v>66</v>
      </c>
    </row>
    <row r="16" spans="1:19" x14ac:dyDescent="0.3">
      <c r="A16">
        <v>0.4</v>
      </c>
      <c r="B16">
        <v>0</v>
      </c>
      <c r="C16">
        <v>475</v>
      </c>
      <c r="D16">
        <v>0</v>
      </c>
      <c r="F16">
        <v>765</v>
      </c>
      <c r="G16">
        <v>935</v>
      </c>
      <c r="H16">
        <v>190</v>
      </c>
      <c r="I16">
        <v>20.9</v>
      </c>
      <c r="J16">
        <v>4.8</v>
      </c>
      <c r="K16">
        <v>3.8</v>
      </c>
      <c r="L16">
        <v>65.400000000000006</v>
      </c>
      <c r="M16">
        <v>1</v>
      </c>
      <c r="N16">
        <v>60</v>
      </c>
      <c r="O16">
        <v>54.1</v>
      </c>
      <c r="P16">
        <v>2.38</v>
      </c>
      <c r="Q16" s="7" t="s">
        <v>58</v>
      </c>
      <c r="R16" s="12" t="s">
        <v>66</v>
      </c>
    </row>
    <row r="17" spans="1:18" x14ac:dyDescent="0.3">
      <c r="A17">
        <v>0.4</v>
      </c>
      <c r="B17">
        <v>0</v>
      </c>
      <c r="C17">
        <v>475</v>
      </c>
      <c r="D17">
        <v>0</v>
      </c>
      <c r="F17">
        <v>765</v>
      </c>
      <c r="G17">
        <v>935</v>
      </c>
      <c r="H17">
        <v>190</v>
      </c>
      <c r="I17">
        <v>20.9</v>
      </c>
      <c r="J17">
        <v>4.8</v>
      </c>
      <c r="K17">
        <v>3.8</v>
      </c>
      <c r="L17">
        <v>65.400000000000006</v>
      </c>
      <c r="M17">
        <v>1</v>
      </c>
      <c r="N17">
        <v>90</v>
      </c>
      <c r="O17">
        <v>55.9</v>
      </c>
      <c r="P17">
        <v>2.38</v>
      </c>
      <c r="Q17" s="7" t="s">
        <v>58</v>
      </c>
      <c r="R17" s="12" t="s">
        <v>66</v>
      </c>
    </row>
    <row r="18" spans="1:18" x14ac:dyDescent="0.3">
      <c r="A18">
        <v>0.4</v>
      </c>
      <c r="B18" s="3">
        <v>14.947368421052632</v>
      </c>
      <c r="C18">
        <v>404</v>
      </c>
      <c r="D18">
        <v>71</v>
      </c>
      <c r="F18">
        <v>765</v>
      </c>
      <c r="G18">
        <v>910</v>
      </c>
      <c r="H18">
        <v>190</v>
      </c>
      <c r="I18">
        <v>55.4</v>
      </c>
      <c r="J18">
        <v>9.1</v>
      </c>
      <c r="K18">
        <v>5.5</v>
      </c>
      <c r="L18">
        <v>12.4</v>
      </c>
      <c r="M18">
        <v>7.9</v>
      </c>
      <c r="N18">
        <v>7</v>
      </c>
      <c r="O18">
        <v>38.9</v>
      </c>
      <c r="P18">
        <v>2.85</v>
      </c>
      <c r="Q18" s="7" t="s">
        <v>59</v>
      </c>
      <c r="R18" s="12" t="s">
        <v>66</v>
      </c>
    </row>
    <row r="19" spans="1:18" x14ac:dyDescent="0.3">
      <c r="A19">
        <v>0.4</v>
      </c>
      <c r="B19" s="3">
        <v>14.947368421052632</v>
      </c>
      <c r="C19">
        <v>404</v>
      </c>
      <c r="D19">
        <v>71</v>
      </c>
      <c r="F19">
        <v>765</v>
      </c>
      <c r="G19">
        <v>910</v>
      </c>
      <c r="H19">
        <v>190</v>
      </c>
      <c r="I19">
        <v>55.4</v>
      </c>
      <c r="J19">
        <v>9.1</v>
      </c>
      <c r="K19">
        <v>5.5</v>
      </c>
      <c r="L19">
        <v>12.4</v>
      </c>
      <c r="M19">
        <v>7.9</v>
      </c>
      <c r="N19">
        <v>28</v>
      </c>
      <c r="O19">
        <v>46.2</v>
      </c>
      <c r="P19">
        <v>2.85</v>
      </c>
      <c r="Q19" s="7" t="s">
        <v>59</v>
      </c>
      <c r="R19" s="12" t="s">
        <v>66</v>
      </c>
    </row>
    <row r="20" spans="1:18" x14ac:dyDescent="0.3">
      <c r="A20">
        <v>0.4</v>
      </c>
      <c r="B20" s="3">
        <v>14.947368421052632</v>
      </c>
      <c r="C20">
        <v>404</v>
      </c>
      <c r="D20">
        <v>71</v>
      </c>
      <c r="F20">
        <v>765</v>
      </c>
      <c r="G20">
        <v>910</v>
      </c>
      <c r="H20">
        <v>190</v>
      </c>
      <c r="I20">
        <v>55.4</v>
      </c>
      <c r="J20">
        <v>9.1</v>
      </c>
      <c r="K20">
        <v>5.5</v>
      </c>
      <c r="L20">
        <v>12.4</v>
      </c>
      <c r="M20">
        <v>7.9</v>
      </c>
      <c r="N20">
        <v>60</v>
      </c>
      <c r="O20">
        <v>49.1</v>
      </c>
      <c r="P20">
        <v>2.85</v>
      </c>
      <c r="Q20" s="7" t="s">
        <v>59</v>
      </c>
      <c r="R20" s="12" t="s">
        <v>66</v>
      </c>
    </row>
    <row r="21" spans="1:18" x14ac:dyDescent="0.3">
      <c r="A21">
        <v>0.4</v>
      </c>
      <c r="B21" s="3">
        <v>14.947368421052632</v>
      </c>
      <c r="C21">
        <v>404</v>
      </c>
      <c r="D21">
        <v>71</v>
      </c>
      <c r="F21">
        <v>765</v>
      </c>
      <c r="G21">
        <v>910</v>
      </c>
      <c r="H21">
        <v>190</v>
      </c>
      <c r="I21">
        <v>55.4</v>
      </c>
      <c r="J21">
        <v>9.1</v>
      </c>
      <c r="K21">
        <v>5.5</v>
      </c>
      <c r="L21">
        <v>12.4</v>
      </c>
      <c r="M21">
        <v>7.9</v>
      </c>
      <c r="N21">
        <v>90</v>
      </c>
      <c r="O21">
        <v>52.8</v>
      </c>
      <c r="P21">
        <v>2.85</v>
      </c>
      <c r="Q21" s="7" t="s">
        <v>59</v>
      </c>
      <c r="R21" s="12" t="s">
        <v>66</v>
      </c>
    </row>
    <row r="22" spans="1:18" x14ac:dyDescent="0.3">
      <c r="A22">
        <v>0.4</v>
      </c>
      <c r="B22" s="3">
        <v>24.842105263157897</v>
      </c>
      <c r="C22">
        <v>357</v>
      </c>
      <c r="D22">
        <v>118</v>
      </c>
      <c r="F22">
        <v>765</v>
      </c>
      <c r="G22">
        <v>895</v>
      </c>
      <c r="H22">
        <v>190</v>
      </c>
      <c r="I22">
        <v>55.4</v>
      </c>
      <c r="J22">
        <v>9.1</v>
      </c>
      <c r="K22">
        <v>5.5</v>
      </c>
      <c r="L22">
        <v>12.4</v>
      </c>
      <c r="M22">
        <v>7.9</v>
      </c>
      <c r="N22">
        <v>7</v>
      </c>
      <c r="O22">
        <v>35.1</v>
      </c>
      <c r="P22">
        <v>3.09</v>
      </c>
      <c r="Q22" s="7" t="s">
        <v>60</v>
      </c>
      <c r="R22" s="12" t="s">
        <v>66</v>
      </c>
    </row>
    <row r="23" spans="1:18" x14ac:dyDescent="0.3">
      <c r="A23">
        <v>0.4</v>
      </c>
      <c r="B23" s="3">
        <v>24.842105263157897</v>
      </c>
      <c r="C23">
        <v>357</v>
      </c>
      <c r="D23">
        <v>118</v>
      </c>
      <c r="F23">
        <v>765</v>
      </c>
      <c r="G23">
        <v>895</v>
      </c>
      <c r="H23">
        <v>190</v>
      </c>
      <c r="I23">
        <v>55.4</v>
      </c>
      <c r="J23">
        <v>9.1</v>
      </c>
      <c r="K23">
        <v>5.5</v>
      </c>
      <c r="L23">
        <v>12.4</v>
      </c>
      <c r="M23">
        <v>7.9</v>
      </c>
      <c r="N23">
        <v>28</v>
      </c>
      <c r="O23">
        <v>43.3</v>
      </c>
      <c r="P23">
        <v>3.09</v>
      </c>
      <c r="Q23" s="7" t="s">
        <v>60</v>
      </c>
      <c r="R23" s="12" t="s">
        <v>66</v>
      </c>
    </row>
    <row r="24" spans="1:18" x14ac:dyDescent="0.3">
      <c r="A24">
        <v>0.4</v>
      </c>
      <c r="B24" s="3">
        <v>24.842105263157897</v>
      </c>
      <c r="C24">
        <v>357</v>
      </c>
      <c r="D24">
        <v>118</v>
      </c>
      <c r="F24">
        <v>765</v>
      </c>
      <c r="G24">
        <v>895</v>
      </c>
      <c r="H24">
        <v>190</v>
      </c>
      <c r="I24">
        <v>55.4</v>
      </c>
      <c r="J24">
        <v>9.1</v>
      </c>
      <c r="K24">
        <v>5.5</v>
      </c>
      <c r="L24">
        <v>12.4</v>
      </c>
      <c r="M24">
        <v>7.9</v>
      </c>
      <c r="N24">
        <v>60</v>
      </c>
      <c r="O24">
        <v>46.9</v>
      </c>
      <c r="P24">
        <v>3.09</v>
      </c>
      <c r="Q24" s="7" t="s">
        <v>60</v>
      </c>
      <c r="R24" s="12" t="s">
        <v>66</v>
      </c>
    </row>
    <row r="25" spans="1:18" x14ac:dyDescent="0.3">
      <c r="A25">
        <v>0.4</v>
      </c>
      <c r="B25" s="3">
        <v>24.842105263157897</v>
      </c>
      <c r="C25">
        <v>357</v>
      </c>
      <c r="D25">
        <v>118</v>
      </c>
      <c r="F25">
        <v>765</v>
      </c>
      <c r="G25">
        <v>895</v>
      </c>
      <c r="H25">
        <v>190</v>
      </c>
      <c r="I25">
        <v>55.4</v>
      </c>
      <c r="J25">
        <v>9.1</v>
      </c>
      <c r="K25">
        <v>5.5</v>
      </c>
      <c r="L25">
        <v>12.4</v>
      </c>
      <c r="M25">
        <v>7.9</v>
      </c>
      <c r="N25">
        <v>90</v>
      </c>
      <c r="O25">
        <v>50.9</v>
      </c>
      <c r="P25">
        <v>3.09</v>
      </c>
      <c r="Q25" s="7" t="s">
        <v>60</v>
      </c>
      <c r="R25" s="12" t="s">
        <v>66</v>
      </c>
    </row>
    <row r="26" spans="1:18" x14ac:dyDescent="0.3">
      <c r="A26">
        <v>0.4</v>
      </c>
      <c r="B26" s="3">
        <v>34.94736842105263</v>
      </c>
      <c r="C26">
        <v>309</v>
      </c>
      <c r="D26">
        <v>166</v>
      </c>
      <c r="F26">
        <v>765</v>
      </c>
      <c r="G26">
        <v>875</v>
      </c>
      <c r="H26">
        <v>190</v>
      </c>
      <c r="I26">
        <v>55.4</v>
      </c>
      <c r="J26">
        <v>9.1</v>
      </c>
      <c r="K26">
        <v>5.5</v>
      </c>
      <c r="L26">
        <v>12.4</v>
      </c>
      <c r="M26">
        <v>7.9</v>
      </c>
      <c r="N26">
        <v>7</v>
      </c>
      <c r="O26">
        <v>34.5</v>
      </c>
      <c r="P26">
        <v>3.33</v>
      </c>
      <c r="Q26" s="7" t="s">
        <v>61</v>
      </c>
      <c r="R26" s="12" t="s">
        <v>66</v>
      </c>
    </row>
    <row r="27" spans="1:18" x14ac:dyDescent="0.3">
      <c r="A27">
        <v>0.4</v>
      </c>
      <c r="B27" s="3">
        <v>34.94736842105263</v>
      </c>
      <c r="C27">
        <v>309</v>
      </c>
      <c r="D27">
        <v>166</v>
      </c>
      <c r="F27">
        <v>765</v>
      </c>
      <c r="G27">
        <v>875</v>
      </c>
      <c r="H27">
        <v>190</v>
      </c>
      <c r="I27">
        <v>55.4</v>
      </c>
      <c r="J27">
        <v>9.1</v>
      </c>
      <c r="K27">
        <v>5.5</v>
      </c>
      <c r="L27">
        <v>12.4</v>
      </c>
      <c r="M27">
        <v>7.9</v>
      </c>
      <c r="N27">
        <v>28</v>
      </c>
      <c r="O27">
        <v>40</v>
      </c>
      <c r="P27">
        <v>3.33</v>
      </c>
      <c r="Q27" s="7" t="s">
        <v>61</v>
      </c>
      <c r="R27" s="12" t="s">
        <v>66</v>
      </c>
    </row>
    <row r="28" spans="1:18" x14ac:dyDescent="0.3">
      <c r="A28">
        <v>0.4</v>
      </c>
      <c r="B28" s="3">
        <v>34.94736842105263</v>
      </c>
      <c r="C28">
        <v>309</v>
      </c>
      <c r="D28">
        <v>166</v>
      </c>
      <c r="F28">
        <v>765</v>
      </c>
      <c r="G28">
        <v>875</v>
      </c>
      <c r="H28">
        <v>190</v>
      </c>
      <c r="I28">
        <v>55.4</v>
      </c>
      <c r="J28">
        <v>9.1</v>
      </c>
      <c r="K28">
        <v>5.5</v>
      </c>
      <c r="L28">
        <v>12.4</v>
      </c>
      <c r="M28">
        <v>7.9</v>
      </c>
      <c r="N28">
        <v>60</v>
      </c>
      <c r="O28">
        <v>44.4</v>
      </c>
      <c r="P28">
        <v>3.33</v>
      </c>
      <c r="Q28" s="7" t="s">
        <v>61</v>
      </c>
      <c r="R28" s="12" t="s">
        <v>66</v>
      </c>
    </row>
    <row r="29" spans="1:18" x14ac:dyDescent="0.3">
      <c r="A29">
        <v>0.4</v>
      </c>
      <c r="B29" s="3">
        <v>34.94736842105263</v>
      </c>
      <c r="C29">
        <v>309</v>
      </c>
      <c r="D29">
        <v>166</v>
      </c>
      <c r="F29">
        <v>765</v>
      </c>
      <c r="G29">
        <v>875</v>
      </c>
      <c r="H29">
        <v>190</v>
      </c>
      <c r="I29">
        <v>55.4</v>
      </c>
      <c r="J29">
        <v>9.1</v>
      </c>
      <c r="K29">
        <v>5.5</v>
      </c>
      <c r="L29">
        <v>12.4</v>
      </c>
      <c r="M29">
        <v>7.9</v>
      </c>
      <c r="N29">
        <v>90</v>
      </c>
      <c r="O29">
        <v>45.8</v>
      </c>
      <c r="P29">
        <v>3.33</v>
      </c>
      <c r="Q29" s="7" t="s">
        <v>61</v>
      </c>
      <c r="R29" s="12" t="s">
        <v>66</v>
      </c>
    </row>
    <row r="30" spans="1:18" x14ac:dyDescent="0.3">
      <c r="A30">
        <v>0.5</v>
      </c>
      <c r="B30" s="3">
        <v>0</v>
      </c>
      <c r="C30">
        <v>385</v>
      </c>
      <c r="D30">
        <v>0</v>
      </c>
      <c r="F30">
        <v>765</v>
      </c>
      <c r="G30">
        <v>1012</v>
      </c>
      <c r="H30">
        <v>190</v>
      </c>
      <c r="I30">
        <v>20.9</v>
      </c>
      <c r="J30">
        <v>4.8</v>
      </c>
      <c r="K30">
        <v>3.8</v>
      </c>
      <c r="L30">
        <v>65.400000000000006</v>
      </c>
      <c r="M30">
        <v>1</v>
      </c>
      <c r="N30">
        <v>7</v>
      </c>
      <c r="O30">
        <v>31.5</v>
      </c>
      <c r="P30">
        <v>0.39</v>
      </c>
      <c r="Q30" s="7" t="s">
        <v>62</v>
      </c>
      <c r="R30" s="12" t="s">
        <v>66</v>
      </c>
    </row>
    <row r="31" spans="1:18" x14ac:dyDescent="0.3">
      <c r="A31">
        <v>0.5</v>
      </c>
      <c r="B31" s="3">
        <v>0</v>
      </c>
      <c r="C31">
        <v>385</v>
      </c>
      <c r="D31">
        <v>0</v>
      </c>
      <c r="F31">
        <v>765</v>
      </c>
      <c r="G31">
        <v>1012</v>
      </c>
      <c r="H31">
        <v>190</v>
      </c>
      <c r="I31">
        <v>20.9</v>
      </c>
      <c r="J31">
        <v>4.8</v>
      </c>
      <c r="K31">
        <v>3.8</v>
      </c>
      <c r="L31">
        <v>65.400000000000006</v>
      </c>
      <c r="M31">
        <v>1</v>
      </c>
      <c r="N31">
        <v>28</v>
      </c>
      <c r="O31">
        <v>39.6</v>
      </c>
      <c r="P31">
        <v>0.39</v>
      </c>
      <c r="Q31" s="7" t="s">
        <v>62</v>
      </c>
      <c r="R31" s="12" t="s">
        <v>66</v>
      </c>
    </row>
    <row r="32" spans="1:18" x14ac:dyDescent="0.3">
      <c r="A32">
        <v>0.5</v>
      </c>
      <c r="B32" s="3">
        <v>0</v>
      </c>
      <c r="C32">
        <v>385</v>
      </c>
      <c r="D32">
        <v>0</v>
      </c>
      <c r="F32">
        <v>765</v>
      </c>
      <c r="G32">
        <v>1012</v>
      </c>
      <c r="H32">
        <v>190</v>
      </c>
      <c r="I32">
        <v>20.9</v>
      </c>
      <c r="J32">
        <v>4.8</v>
      </c>
      <c r="K32">
        <v>3.8</v>
      </c>
      <c r="L32">
        <v>65.400000000000006</v>
      </c>
      <c r="M32">
        <v>1</v>
      </c>
      <c r="N32">
        <v>60</v>
      </c>
      <c r="O32">
        <v>41.4</v>
      </c>
      <c r="P32">
        <v>0.39</v>
      </c>
      <c r="Q32" s="7" t="s">
        <v>62</v>
      </c>
      <c r="R32" s="12" t="s">
        <v>66</v>
      </c>
    </row>
    <row r="33" spans="1:18" x14ac:dyDescent="0.3">
      <c r="A33">
        <v>0.5</v>
      </c>
      <c r="B33" s="3">
        <v>0</v>
      </c>
      <c r="C33">
        <v>385</v>
      </c>
      <c r="D33">
        <v>0</v>
      </c>
      <c r="F33">
        <v>765</v>
      </c>
      <c r="G33">
        <v>1012</v>
      </c>
      <c r="H33">
        <v>190</v>
      </c>
      <c r="I33">
        <v>20.9</v>
      </c>
      <c r="J33">
        <v>4.8</v>
      </c>
      <c r="K33">
        <v>3.8</v>
      </c>
      <c r="L33">
        <v>65.400000000000006</v>
      </c>
      <c r="M33">
        <v>1</v>
      </c>
      <c r="N33">
        <v>90</v>
      </c>
      <c r="O33">
        <v>41.9</v>
      </c>
      <c r="P33">
        <v>0.39</v>
      </c>
      <c r="Q33" s="7" t="s">
        <v>62</v>
      </c>
      <c r="R33" s="12" t="s">
        <v>66</v>
      </c>
    </row>
    <row r="34" spans="1:18" x14ac:dyDescent="0.3">
      <c r="A34">
        <v>0.5</v>
      </c>
      <c r="B34" s="3">
        <v>15.064935064935064</v>
      </c>
      <c r="C34">
        <v>327</v>
      </c>
      <c r="D34">
        <v>58</v>
      </c>
      <c r="F34">
        <v>765</v>
      </c>
      <c r="G34">
        <v>990</v>
      </c>
      <c r="H34">
        <v>190</v>
      </c>
      <c r="I34">
        <v>55.4</v>
      </c>
      <c r="J34">
        <v>9.1</v>
      </c>
      <c r="K34">
        <v>5.5</v>
      </c>
      <c r="L34">
        <v>12.4</v>
      </c>
      <c r="M34">
        <v>7.9</v>
      </c>
      <c r="N34">
        <v>7</v>
      </c>
      <c r="O34">
        <v>28.7</v>
      </c>
      <c r="P34">
        <v>0.57999999999999996</v>
      </c>
      <c r="Q34" s="7" t="s">
        <v>63</v>
      </c>
      <c r="R34" s="12" t="s">
        <v>66</v>
      </c>
    </row>
    <row r="35" spans="1:18" x14ac:dyDescent="0.3">
      <c r="A35">
        <v>0.5</v>
      </c>
      <c r="B35" s="3">
        <v>15.064935064935064</v>
      </c>
      <c r="C35">
        <v>327</v>
      </c>
      <c r="D35">
        <v>58</v>
      </c>
      <c r="F35">
        <v>765</v>
      </c>
      <c r="G35">
        <v>990</v>
      </c>
      <c r="H35">
        <v>190</v>
      </c>
      <c r="I35">
        <v>55.4</v>
      </c>
      <c r="J35">
        <v>9.1</v>
      </c>
      <c r="K35">
        <v>5.5</v>
      </c>
      <c r="L35">
        <v>12.4</v>
      </c>
      <c r="M35">
        <v>7.9</v>
      </c>
      <c r="N35">
        <v>28</v>
      </c>
      <c r="O35">
        <v>36.4</v>
      </c>
      <c r="P35">
        <v>0.57999999999999996</v>
      </c>
      <c r="Q35" s="7" t="s">
        <v>63</v>
      </c>
      <c r="R35" s="12" t="s">
        <v>66</v>
      </c>
    </row>
    <row r="36" spans="1:18" x14ac:dyDescent="0.3">
      <c r="A36">
        <v>0.5</v>
      </c>
      <c r="B36" s="3">
        <v>15.064935064935064</v>
      </c>
      <c r="C36">
        <v>327</v>
      </c>
      <c r="D36">
        <v>58</v>
      </c>
      <c r="F36">
        <v>765</v>
      </c>
      <c r="G36">
        <v>990</v>
      </c>
      <c r="H36">
        <v>190</v>
      </c>
      <c r="I36">
        <v>55.4</v>
      </c>
      <c r="J36">
        <v>9.1</v>
      </c>
      <c r="K36">
        <v>5.5</v>
      </c>
      <c r="L36">
        <v>12.4</v>
      </c>
      <c r="M36">
        <v>7.9</v>
      </c>
      <c r="N36">
        <v>60</v>
      </c>
      <c r="O36">
        <v>37.799999999999997</v>
      </c>
      <c r="P36">
        <v>0.57999999999999996</v>
      </c>
      <c r="Q36" s="7" t="s">
        <v>63</v>
      </c>
      <c r="R36" s="12" t="s">
        <v>66</v>
      </c>
    </row>
    <row r="37" spans="1:18" x14ac:dyDescent="0.3">
      <c r="A37">
        <v>0.5</v>
      </c>
      <c r="B37" s="3">
        <v>15.064935064935064</v>
      </c>
      <c r="C37">
        <v>327</v>
      </c>
      <c r="D37">
        <v>58</v>
      </c>
      <c r="F37">
        <v>765</v>
      </c>
      <c r="G37">
        <v>990</v>
      </c>
      <c r="H37">
        <v>190</v>
      </c>
      <c r="I37">
        <v>55.4</v>
      </c>
      <c r="J37">
        <v>9.1</v>
      </c>
      <c r="K37">
        <v>5.5</v>
      </c>
      <c r="L37">
        <v>12.4</v>
      </c>
      <c r="M37">
        <v>7.9</v>
      </c>
      <c r="N37">
        <v>90</v>
      </c>
      <c r="O37">
        <v>39.5</v>
      </c>
      <c r="P37">
        <v>0.57999999999999996</v>
      </c>
      <c r="Q37" s="7" t="s">
        <v>63</v>
      </c>
      <c r="R37" s="12" t="s">
        <v>66</v>
      </c>
    </row>
    <row r="38" spans="1:18" x14ac:dyDescent="0.3">
      <c r="A38">
        <v>0.5</v>
      </c>
      <c r="B38" s="3">
        <v>24.935064935064936</v>
      </c>
      <c r="C38">
        <v>289</v>
      </c>
      <c r="D38">
        <v>96</v>
      </c>
      <c r="F38">
        <v>765</v>
      </c>
      <c r="G38">
        <v>980</v>
      </c>
      <c r="H38">
        <v>190</v>
      </c>
      <c r="I38">
        <v>55.4</v>
      </c>
      <c r="J38">
        <v>9.1</v>
      </c>
      <c r="K38">
        <v>5.5</v>
      </c>
      <c r="L38">
        <v>12.4</v>
      </c>
      <c r="M38">
        <v>7.9</v>
      </c>
      <c r="N38">
        <v>7</v>
      </c>
      <c r="O38">
        <v>28.4</v>
      </c>
      <c r="P38">
        <v>0.77</v>
      </c>
      <c r="Q38" s="7" t="s">
        <v>64</v>
      </c>
      <c r="R38" s="12" t="s">
        <v>66</v>
      </c>
    </row>
    <row r="39" spans="1:18" x14ac:dyDescent="0.3">
      <c r="A39">
        <v>0.5</v>
      </c>
      <c r="B39" s="3">
        <v>24.935064935064936</v>
      </c>
      <c r="C39">
        <v>289</v>
      </c>
      <c r="D39">
        <v>96</v>
      </c>
      <c r="F39">
        <v>765</v>
      </c>
      <c r="G39">
        <v>980</v>
      </c>
      <c r="H39">
        <v>190</v>
      </c>
      <c r="I39">
        <v>55.4</v>
      </c>
      <c r="J39">
        <v>9.1</v>
      </c>
      <c r="K39">
        <v>5.5</v>
      </c>
      <c r="L39">
        <v>12.4</v>
      </c>
      <c r="M39">
        <v>7.9</v>
      </c>
      <c r="N39">
        <v>28</v>
      </c>
      <c r="O39">
        <v>34.6</v>
      </c>
      <c r="P39">
        <v>0.77</v>
      </c>
      <c r="Q39" s="7" t="s">
        <v>64</v>
      </c>
      <c r="R39" s="12" t="s">
        <v>66</v>
      </c>
    </row>
    <row r="40" spans="1:18" x14ac:dyDescent="0.3">
      <c r="A40">
        <v>0.5</v>
      </c>
      <c r="B40" s="3">
        <v>24.935064935064936</v>
      </c>
      <c r="C40">
        <v>289</v>
      </c>
      <c r="D40">
        <v>96</v>
      </c>
      <c r="F40">
        <v>765</v>
      </c>
      <c r="G40">
        <v>980</v>
      </c>
      <c r="H40">
        <v>190</v>
      </c>
      <c r="I40">
        <v>55.4</v>
      </c>
      <c r="J40">
        <v>9.1</v>
      </c>
      <c r="K40">
        <v>5.5</v>
      </c>
      <c r="L40">
        <v>12.4</v>
      </c>
      <c r="M40">
        <v>7.9</v>
      </c>
      <c r="N40">
        <v>60</v>
      </c>
      <c r="O40">
        <v>35.299999999999997</v>
      </c>
      <c r="P40">
        <v>0.77</v>
      </c>
      <c r="Q40" s="7" t="s">
        <v>64</v>
      </c>
      <c r="R40" s="12" t="s">
        <v>66</v>
      </c>
    </row>
    <row r="41" spans="1:18" x14ac:dyDescent="0.3">
      <c r="A41">
        <v>0.5</v>
      </c>
      <c r="B41" s="3">
        <v>24.935064935064936</v>
      </c>
      <c r="C41">
        <v>289</v>
      </c>
      <c r="D41">
        <v>96</v>
      </c>
      <c r="F41">
        <v>765</v>
      </c>
      <c r="G41">
        <v>980</v>
      </c>
      <c r="H41">
        <v>190</v>
      </c>
      <c r="I41">
        <v>55.4</v>
      </c>
      <c r="J41">
        <v>9.1</v>
      </c>
      <c r="K41">
        <v>5.5</v>
      </c>
      <c r="L41">
        <v>12.4</v>
      </c>
      <c r="M41">
        <v>7.9</v>
      </c>
      <c r="N41">
        <v>90</v>
      </c>
      <c r="O41">
        <v>35.5</v>
      </c>
      <c r="P41">
        <v>0.77</v>
      </c>
      <c r="Q41" s="7" t="s">
        <v>64</v>
      </c>
      <c r="R41" s="12" t="s">
        <v>66</v>
      </c>
    </row>
    <row r="42" spans="1:18" x14ac:dyDescent="0.3">
      <c r="A42">
        <v>0.5</v>
      </c>
      <c r="B42" s="3">
        <v>35.064935064935064</v>
      </c>
      <c r="C42">
        <v>250</v>
      </c>
      <c r="D42">
        <v>135</v>
      </c>
      <c r="F42">
        <v>765</v>
      </c>
      <c r="G42">
        <v>965</v>
      </c>
      <c r="H42">
        <v>190</v>
      </c>
      <c r="I42">
        <v>55.4</v>
      </c>
      <c r="J42">
        <v>9.1</v>
      </c>
      <c r="K42">
        <v>5.5</v>
      </c>
      <c r="L42">
        <v>12.4</v>
      </c>
      <c r="M42">
        <v>7.9</v>
      </c>
      <c r="N42">
        <v>7</v>
      </c>
      <c r="O42">
        <v>25.6</v>
      </c>
      <c r="P42">
        <v>1.1599999999999999</v>
      </c>
      <c r="Q42" s="7" t="s">
        <v>65</v>
      </c>
      <c r="R42" s="12" t="s">
        <v>66</v>
      </c>
    </row>
    <row r="43" spans="1:18" x14ac:dyDescent="0.3">
      <c r="A43">
        <v>0.5</v>
      </c>
      <c r="B43" s="3">
        <v>35.064935064935064</v>
      </c>
      <c r="C43">
        <v>250</v>
      </c>
      <c r="D43">
        <v>135</v>
      </c>
      <c r="F43">
        <v>765</v>
      </c>
      <c r="G43">
        <v>965</v>
      </c>
      <c r="H43">
        <v>190</v>
      </c>
      <c r="I43">
        <v>55.4</v>
      </c>
      <c r="J43">
        <v>9.1</v>
      </c>
      <c r="K43">
        <v>5.5</v>
      </c>
      <c r="L43">
        <v>12.4</v>
      </c>
      <c r="M43">
        <v>7.9</v>
      </c>
      <c r="N43">
        <v>28</v>
      </c>
      <c r="O43">
        <v>31.7</v>
      </c>
      <c r="P43">
        <v>1.1599999999999999</v>
      </c>
      <c r="Q43" s="7" t="s">
        <v>65</v>
      </c>
      <c r="R43" s="12" t="s">
        <v>66</v>
      </c>
    </row>
    <row r="44" spans="1:18" x14ac:dyDescent="0.3">
      <c r="A44">
        <v>0.5</v>
      </c>
      <c r="B44" s="3">
        <v>35.064935064935064</v>
      </c>
      <c r="C44">
        <v>250</v>
      </c>
      <c r="D44">
        <v>135</v>
      </c>
      <c r="F44">
        <v>765</v>
      </c>
      <c r="G44">
        <v>965</v>
      </c>
      <c r="H44">
        <v>190</v>
      </c>
      <c r="I44">
        <v>55.4</v>
      </c>
      <c r="J44">
        <v>9.1</v>
      </c>
      <c r="K44">
        <v>5.5</v>
      </c>
      <c r="L44">
        <v>12.4</v>
      </c>
      <c r="M44">
        <v>7.9</v>
      </c>
      <c r="N44">
        <v>60</v>
      </c>
      <c r="O44">
        <v>32.4</v>
      </c>
      <c r="P44">
        <v>1.1599999999999999</v>
      </c>
      <c r="Q44" s="7" t="s">
        <v>65</v>
      </c>
      <c r="R44" s="12" t="s">
        <v>66</v>
      </c>
    </row>
    <row r="45" spans="1:18" x14ac:dyDescent="0.3">
      <c r="A45">
        <v>0.5</v>
      </c>
      <c r="B45" s="3">
        <v>35.064935064935064</v>
      </c>
      <c r="C45">
        <v>250</v>
      </c>
      <c r="D45">
        <v>135</v>
      </c>
      <c r="F45">
        <v>765</v>
      </c>
      <c r="G45">
        <v>965</v>
      </c>
      <c r="H45">
        <v>190</v>
      </c>
      <c r="I45">
        <v>55.4</v>
      </c>
      <c r="J45">
        <v>9.1</v>
      </c>
      <c r="K45">
        <v>5.5</v>
      </c>
      <c r="L45">
        <v>12.4</v>
      </c>
      <c r="M45">
        <v>7.9</v>
      </c>
      <c r="N45">
        <v>90</v>
      </c>
      <c r="O45">
        <v>33.9</v>
      </c>
      <c r="P45">
        <v>1.1599999999999999</v>
      </c>
      <c r="Q45" s="7" t="s">
        <v>65</v>
      </c>
      <c r="R45" s="12" t="s">
        <v>66</v>
      </c>
    </row>
    <row r="46" spans="1:18" x14ac:dyDescent="0.3">
      <c r="A46" s="3">
        <v>0.27072727272727276</v>
      </c>
      <c r="B46">
        <v>20</v>
      </c>
      <c r="C46">
        <v>440</v>
      </c>
      <c r="D46">
        <v>110</v>
      </c>
      <c r="F46">
        <v>742</v>
      </c>
      <c r="G46">
        <v>1033</v>
      </c>
      <c r="H46">
        <v>148.9</v>
      </c>
      <c r="I46">
        <v>65.010000000000005</v>
      </c>
      <c r="J46">
        <v>5.72</v>
      </c>
      <c r="K46">
        <v>4.41</v>
      </c>
      <c r="L46">
        <v>8.19</v>
      </c>
      <c r="M46">
        <v>2.5299999999999998</v>
      </c>
      <c r="N46">
        <v>1</v>
      </c>
      <c r="O46">
        <v>46.23</v>
      </c>
      <c r="P46">
        <v>12.1</v>
      </c>
      <c r="Q46" s="7" t="s">
        <v>73</v>
      </c>
      <c r="R46" s="12" t="s">
        <v>74</v>
      </c>
    </row>
    <row r="47" spans="1:18" x14ac:dyDescent="0.3">
      <c r="A47" s="3">
        <v>0.27072727272727276</v>
      </c>
      <c r="B47">
        <v>20</v>
      </c>
      <c r="C47">
        <v>440</v>
      </c>
      <c r="D47">
        <v>110</v>
      </c>
      <c r="F47">
        <v>742</v>
      </c>
      <c r="G47">
        <v>1033</v>
      </c>
      <c r="H47">
        <v>148.9</v>
      </c>
      <c r="I47">
        <v>65.010000000000005</v>
      </c>
      <c r="J47">
        <v>5.72</v>
      </c>
      <c r="K47">
        <v>4.41</v>
      </c>
      <c r="L47">
        <v>8.19</v>
      </c>
      <c r="M47">
        <v>2.5299999999999998</v>
      </c>
      <c r="N47" s="3">
        <v>3</v>
      </c>
      <c r="O47" s="3">
        <v>75.709999999999994</v>
      </c>
      <c r="P47">
        <v>12.1</v>
      </c>
      <c r="Q47" s="7" t="s">
        <v>73</v>
      </c>
      <c r="R47" s="12" t="s">
        <v>74</v>
      </c>
    </row>
    <row r="48" spans="1:18" x14ac:dyDescent="0.3">
      <c r="A48" s="3">
        <v>0.27072727272727276</v>
      </c>
      <c r="B48">
        <v>20</v>
      </c>
      <c r="C48">
        <v>440</v>
      </c>
      <c r="D48">
        <v>110</v>
      </c>
      <c r="F48">
        <v>742</v>
      </c>
      <c r="G48">
        <v>1033</v>
      </c>
      <c r="H48">
        <v>148.9</v>
      </c>
      <c r="I48">
        <v>65.010000000000005</v>
      </c>
      <c r="J48">
        <v>5.72</v>
      </c>
      <c r="K48">
        <v>4.41</v>
      </c>
      <c r="L48">
        <v>8.19</v>
      </c>
      <c r="M48">
        <v>2.5299999999999998</v>
      </c>
      <c r="N48" s="3">
        <v>7</v>
      </c>
      <c r="O48" s="3">
        <v>87.86</v>
      </c>
      <c r="P48">
        <v>12.1</v>
      </c>
      <c r="Q48" s="7" t="s">
        <v>73</v>
      </c>
      <c r="R48" s="12" t="s">
        <v>74</v>
      </c>
    </row>
    <row r="49" spans="1:18" x14ac:dyDescent="0.3">
      <c r="A49" s="3">
        <v>0.27072727272727276</v>
      </c>
      <c r="B49">
        <v>20</v>
      </c>
      <c r="C49">
        <v>440</v>
      </c>
      <c r="D49">
        <v>110</v>
      </c>
      <c r="F49">
        <v>742</v>
      </c>
      <c r="G49">
        <v>1033</v>
      </c>
      <c r="H49">
        <v>148.9</v>
      </c>
      <c r="I49">
        <v>65.010000000000005</v>
      </c>
      <c r="J49">
        <v>5.72</v>
      </c>
      <c r="K49">
        <v>4.41</v>
      </c>
      <c r="L49">
        <v>8.19</v>
      </c>
      <c r="M49">
        <v>2.5299999999999998</v>
      </c>
      <c r="N49" s="3">
        <v>28</v>
      </c>
      <c r="O49" s="3">
        <v>99.29</v>
      </c>
      <c r="P49">
        <v>12.1</v>
      </c>
      <c r="Q49" s="7" t="s">
        <v>73</v>
      </c>
      <c r="R49" s="12" t="s">
        <v>74</v>
      </c>
    </row>
    <row r="50" spans="1:18" x14ac:dyDescent="0.3">
      <c r="A50" s="3">
        <v>0.27072727272727276</v>
      </c>
      <c r="B50">
        <v>20</v>
      </c>
      <c r="C50">
        <v>440</v>
      </c>
      <c r="D50">
        <v>110</v>
      </c>
      <c r="F50">
        <v>742</v>
      </c>
      <c r="G50">
        <v>1033</v>
      </c>
      <c r="H50">
        <v>148.9</v>
      </c>
      <c r="I50">
        <v>65.010000000000005</v>
      </c>
      <c r="J50">
        <v>5.72</v>
      </c>
      <c r="K50">
        <v>4.41</v>
      </c>
      <c r="L50">
        <v>8.19</v>
      </c>
      <c r="M50">
        <v>2.5299999999999998</v>
      </c>
      <c r="N50" s="3">
        <v>90</v>
      </c>
      <c r="O50" s="3">
        <v>106.43</v>
      </c>
      <c r="P50">
        <v>12.1</v>
      </c>
      <c r="Q50" s="7" t="s">
        <v>73</v>
      </c>
      <c r="R50" s="12" t="s">
        <v>74</v>
      </c>
    </row>
    <row r="51" spans="1:18" x14ac:dyDescent="0.3">
      <c r="A51" s="3">
        <v>0.27072727272727276</v>
      </c>
      <c r="B51">
        <v>20</v>
      </c>
      <c r="C51">
        <v>440</v>
      </c>
      <c r="D51">
        <v>110</v>
      </c>
      <c r="F51">
        <v>742</v>
      </c>
      <c r="G51">
        <v>1033</v>
      </c>
      <c r="H51">
        <v>148.9</v>
      </c>
      <c r="I51">
        <v>65.010000000000005</v>
      </c>
      <c r="J51">
        <v>5.72</v>
      </c>
      <c r="K51">
        <v>4.41</v>
      </c>
      <c r="L51">
        <v>8.19</v>
      </c>
      <c r="M51">
        <v>2.5299999999999998</v>
      </c>
      <c r="N51" s="3">
        <v>180</v>
      </c>
      <c r="O51" s="3">
        <v>108.57</v>
      </c>
      <c r="P51">
        <v>12.1</v>
      </c>
      <c r="Q51" s="7" t="s">
        <v>73</v>
      </c>
      <c r="R51" s="12" t="s">
        <v>74</v>
      </c>
    </row>
    <row r="52" spans="1:18" x14ac:dyDescent="0.3">
      <c r="A52" s="3">
        <v>0.27072727272727276</v>
      </c>
      <c r="B52">
        <v>20</v>
      </c>
      <c r="C52">
        <v>440</v>
      </c>
      <c r="D52">
        <v>110</v>
      </c>
      <c r="F52">
        <v>742</v>
      </c>
      <c r="G52">
        <v>1033</v>
      </c>
      <c r="H52">
        <v>148.9</v>
      </c>
      <c r="I52">
        <v>65.010000000000005</v>
      </c>
      <c r="J52">
        <v>5.72</v>
      </c>
      <c r="K52">
        <v>4.41</v>
      </c>
      <c r="L52">
        <v>8.19</v>
      </c>
      <c r="M52">
        <v>2.5299999999999998</v>
      </c>
      <c r="N52" s="3">
        <v>360</v>
      </c>
      <c r="O52" s="3">
        <v>112.86</v>
      </c>
      <c r="P52">
        <v>12.1</v>
      </c>
      <c r="Q52" s="7" t="s">
        <v>73</v>
      </c>
      <c r="R52" s="12" t="s">
        <v>74</v>
      </c>
    </row>
    <row r="53" spans="1:18" x14ac:dyDescent="0.3">
      <c r="A53" s="3">
        <v>0.27072727272727276</v>
      </c>
      <c r="B53">
        <v>40</v>
      </c>
      <c r="C53">
        <v>330</v>
      </c>
      <c r="D53">
        <v>220</v>
      </c>
      <c r="F53">
        <v>742</v>
      </c>
      <c r="G53">
        <v>1033</v>
      </c>
      <c r="H53">
        <v>148.9</v>
      </c>
      <c r="I53">
        <v>65.010000000000005</v>
      </c>
      <c r="J53">
        <v>5.72</v>
      </c>
      <c r="K53">
        <v>4.41</v>
      </c>
      <c r="L53">
        <v>8.19</v>
      </c>
      <c r="M53">
        <v>2.5299999999999998</v>
      </c>
      <c r="N53">
        <v>1</v>
      </c>
      <c r="O53" s="3">
        <v>37.86</v>
      </c>
      <c r="P53">
        <v>12.1</v>
      </c>
      <c r="Q53" s="7" t="s">
        <v>73</v>
      </c>
      <c r="R53" s="12" t="s">
        <v>74</v>
      </c>
    </row>
    <row r="54" spans="1:18" x14ac:dyDescent="0.3">
      <c r="A54" s="3">
        <v>0.27072727272727276</v>
      </c>
      <c r="B54">
        <v>40</v>
      </c>
      <c r="C54">
        <v>330</v>
      </c>
      <c r="D54">
        <v>220</v>
      </c>
      <c r="F54">
        <v>742</v>
      </c>
      <c r="G54">
        <v>1033</v>
      </c>
      <c r="H54">
        <v>148.9</v>
      </c>
      <c r="I54">
        <v>65.010000000000005</v>
      </c>
      <c r="J54">
        <v>5.72</v>
      </c>
      <c r="K54">
        <v>4.41</v>
      </c>
      <c r="L54">
        <v>8.19</v>
      </c>
      <c r="M54">
        <v>2.5299999999999998</v>
      </c>
      <c r="N54" s="3">
        <v>3</v>
      </c>
      <c r="O54" s="3">
        <v>66.430000000000007</v>
      </c>
      <c r="P54">
        <v>12.1</v>
      </c>
      <c r="Q54" s="7" t="s">
        <v>73</v>
      </c>
      <c r="R54" s="12" t="s">
        <v>74</v>
      </c>
    </row>
    <row r="55" spans="1:18" x14ac:dyDescent="0.3">
      <c r="A55" s="3">
        <v>0.27072727272727276</v>
      </c>
      <c r="B55">
        <v>40</v>
      </c>
      <c r="C55">
        <v>330</v>
      </c>
      <c r="D55">
        <v>220</v>
      </c>
      <c r="F55">
        <v>742</v>
      </c>
      <c r="G55">
        <v>1033</v>
      </c>
      <c r="H55">
        <v>148.9</v>
      </c>
      <c r="I55">
        <v>65.010000000000005</v>
      </c>
      <c r="J55">
        <v>5.72</v>
      </c>
      <c r="K55">
        <v>4.41</v>
      </c>
      <c r="L55">
        <v>8.19</v>
      </c>
      <c r="M55">
        <v>2.5299999999999998</v>
      </c>
      <c r="N55" s="3">
        <v>7</v>
      </c>
      <c r="O55" s="3">
        <v>85</v>
      </c>
      <c r="P55">
        <v>12.1</v>
      </c>
      <c r="Q55" s="7" t="s">
        <v>73</v>
      </c>
      <c r="R55" s="12" t="s">
        <v>74</v>
      </c>
    </row>
    <row r="56" spans="1:18" x14ac:dyDescent="0.3">
      <c r="A56" s="3">
        <v>0.27072727272727276</v>
      </c>
      <c r="B56">
        <v>40</v>
      </c>
      <c r="C56">
        <v>330</v>
      </c>
      <c r="D56">
        <v>220</v>
      </c>
      <c r="F56">
        <v>742</v>
      </c>
      <c r="G56">
        <v>1033</v>
      </c>
      <c r="H56">
        <v>148.9</v>
      </c>
      <c r="I56">
        <v>65.010000000000005</v>
      </c>
      <c r="J56">
        <v>5.72</v>
      </c>
      <c r="K56">
        <v>4.41</v>
      </c>
      <c r="L56">
        <v>8.19</v>
      </c>
      <c r="M56">
        <v>2.5299999999999998</v>
      </c>
      <c r="N56" s="3">
        <v>28</v>
      </c>
      <c r="O56" s="3">
        <v>102.14</v>
      </c>
      <c r="P56">
        <v>12.1</v>
      </c>
      <c r="Q56" s="7" t="s">
        <v>73</v>
      </c>
      <c r="R56" s="12" t="s">
        <v>74</v>
      </c>
    </row>
    <row r="57" spans="1:18" x14ac:dyDescent="0.3">
      <c r="A57" s="3">
        <v>0.27072727272727276</v>
      </c>
      <c r="B57">
        <v>40</v>
      </c>
      <c r="C57">
        <v>330</v>
      </c>
      <c r="D57">
        <v>220</v>
      </c>
      <c r="F57">
        <v>742</v>
      </c>
      <c r="G57">
        <v>1033</v>
      </c>
      <c r="H57">
        <v>148.9</v>
      </c>
      <c r="I57">
        <v>65.010000000000005</v>
      </c>
      <c r="J57">
        <v>5.72</v>
      </c>
      <c r="K57">
        <v>4.41</v>
      </c>
      <c r="L57">
        <v>8.19</v>
      </c>
      <c r="M57">
        <v>2.5299999999999998</v>
      </c>
      <c r="N57" s="3">
        <v>90</v>
      </c>
      <c r="O57" s="3">
        <v>110.71</v>
      </c>
      <c r="P57">
        <v>12.1</v>
      </c>
      <c r="Q57" s="7" t="s">
        <v>73</v>
      </c>
      <c r="R57" s="12" t="s">
        <v>74</v>
      </c>
    </row>
    <row r="58" spans="1:18" x14ac:dyDescent="0.3">
      <c r="A58" s="3">
        <v>0.27072727272727276</v>
      </c>
      <c r="B58">
        <v>40</v>
      </c>
      <c r="C58">
        <v>330</v>
      </c>
      <c r="D58">
        <v>220</v>
      </c>
      <c r="F58">
        <v>742</v>
      </c>
      <c r="G58">
        <v>1033</v>
      </c>
      <c r="H58">
        <v>148.9</v>
      </c>
      <c r="I58">
        <v>65.010000000000005</v>
      </c>
      <c r="J58">
        <v>5.72</v>
      </c>
      <c r="K58">
        <v>4.41</v>
      </c>
      <c r="L58">
        <v>8.19</v>
      </c>
      <c r="M58">
        <v>2.5299999999999998</v>
      </c>
      <c r="N58" s="3">
        <v>180</v>
      </c>
      <c r="O58" s="3">
        <v>115.71</v>
      </c>
      <c r="P58">
        <v>12.1</v>
      </c>
      <c r="Q58" s="7" t="s">
        <v>73</v>
      </c>
      <c r="R58" s="12" t="s">
        <v>74</v>
      </c>
    </row>
    <row r="59" spans="1:18" x14ac:dyDescent="0.3">
      <c r="A59" s="3">
        <v>0.27072727272727276</v>
      </c>
      <c r="B59">
        <v>40</v>
      </c>
      <c r="C59">
        <v>330</v>
      </c>
      <c r="D59">
        <v>220</v>
      </c>
      <c r="F59">
        <v>742</v>
      </c>
      <c r="G59">
        <v>1033</v>
      </c>
      <c r="H59">
        <v>148.9</v>
      </c>
      <c r="I59">
        <v>65.010000000000005</v>
      </c>
      <c r="J59">
        <v>5.72</v>
      </c>
      <c r="K59">
        <v>4.41</v>
      </c>
      <c r="L59">
        <v>8.19</v>
      </c>
      <c r="M59">
        <v>2.5299999999999998</v>
      </c>
      <c r="N59" s="3">
        <v>360</v>
      </c>
      <c r="O59" s="3">
        <v>117.14</v>
      </c>
      <c r="P59">
        <v>12.1</v>
      </c>
      <c r="Q59" s="7" t="s">
        <v>73</v>
      </c>
      <c r="R59" s="12" t="s">
        <v>74</v>
      </c>
    </row>
    <row r="60" spans="1:18" x14ac:dyDescent="0.3">
      <c r="A60" s="3">
        <v>0.27072727272727276</v>
      </c>
      <c r="B60">
        <v>60</v>
      </c>
      <c r="C60">
        <v>220</v>
      </c>
      <c r="D60">
        <v>330</v>
      </c>
      <c r="F60">
        <v>742</v>
      </c>
      <c r="G60">
        <v>1033</v>
      </c>
      <c r="H60">
        <v>148.9</v>
      </c>
      <c r="I60">
        <v>65.010000000000005</v>
      </c>
      <c r="J60">
        <v>5.72</v>
      </c>
      <c r="K60">
        <v>4.41</v>
      </c>
      <c r="L60">
        <v>8.19</v>
      </c>
      <c r="M60">
        <v>2.5299999999999998</v>
      </c>
      <c r="N60">
        <v>1</v>
      </c>
      <c r="O60" s="3">
        <v>25.71</v>
      </c>
      <c r="P60">
        <v>12.1</v>
      </c>
      <c r="Q60" s="7" t="s">
        <v>73</v>
      </c>
      <c r="R60" s="12" t="s">
        <v>74</v>
      </c>
    </row>
    <row r="61" spans="1:18" x14ac:dyDescent="0.3">
      <c r="A61" s="3">
        <v>0.27072727272727276</v>
      </c>
      <c r="B61">
        <v>60</v>
      </c>
      <c r="C61">
        <v>220</v>
      </c>
      <c r="D61">
        <v>330</v>
      </c>
      <c r="F61">
        <v>742</v>
      </c>
      <c r="G61">
        <v>1033</v>
      </c>
      <c r="H61">
        <v>148.9</v>
      </c>
      <c r="I61">
        <v>65.010000000000005</v>
      </c>
      <c r="J61">
        <v>5.72</v>
      </c>
      <c r="K61">
        <v>4.41</v>
      </c>
      <c r="L61">
        <v>8.19</v>
      </c>
      <c r="M61">
        <v>2.5299999999999998</v>
      </c>
      <c r="N61" s="3">
        <v>3</v>
      </c>
      <c r="O61" s="3">
        <v>52.14</v>
      </c>
      <c r="P61">
        <v>12.1</v>
      </c>
      <c r="Q61" s="7" t="s">
        <v>73</v>
      </c>
      <c r="R61" s="12" t="s">
        <v>74</v>
      </c>
    </row>
    <row r="62" spans="1:18" x14ac:dyDescent="0.3">
      <c r="A62" s="3">
        <v>0.27072727272727276</v>
      </c>
      <c r="B62">
        <v>60</v>
      </c>
      <c r="C62">
        <v>220</v>
      </c>
      <c r="D62">
        <v>330</v>
      </c>
      <c r="F62">
        <v>742</v>
      </c>
      <c r="G62">
        <v>1033</v>
      </c>
      <c r="H62">
        <v>148.9</v>
      </c>
      <c r="I62">
        <v>65.010000000000005</v>
      </c>
      <c r="J62">
        <v>5.72</v>
      </c>
      <c r="K62">
        <v>4.41</v>
      </c>
      <c r="L62">
        <v>8.19</v>
      </c>
      <c r="M62">
        <v>2.5299999999999998</v>
      </c>
      <c r="N62" s="3">
        <v>7</v>
      </c>
      <c r="O62" s="3">
        <v>80.709999999999994</v>
      </c>
      <c r="P62">
        <v>12.1</v>
      </c>
      <c r="Q62" s="7" t="s">
        <v>73</v>
      </c>
      <c r="R62" s="12" t="s">
        <v>74</v>
      </c>
    </row>
    <row r="63" spans="1:18" x14ac:dyDescent="0.3">
      <c r="A63" s="3">
        <v>0.27072727272727276</v>
      </c>
      <c r="B63">
        <v>60</v>
      </c>
      <c r="C63">
        <v>220</v>
      </c>
      <c r="D63">
        <v>330</v>
      </c>
      <c r="F63">
        <v>742</v>
      </c>
      <c r="G63">
        <v>1033</v>
      </c>
      <c r="H63">
        <v>148.9</v>
      </c>
      <c r="I63">
        <v>65.010000000000005</v>
      </c>
      <c r="J63">
        <v>5.72</v>
      </c>
      <c r="K63">
        <v>4.41</v>
      </c>
      <c r="L63">
        <v>8.19</v>
      </c>
      <c r="M63">
        <v>2.5299999999999998</v>
      </c>
      <c r="N63" s="3">
        <v>28</v>
      </c>
      <c r="O63" s="3">
        <v>98.57</v>
      </c>
      <c r="P63">
        <v>12.1</v>
      </c>
      <c r="Q63" s="7" t="s">
        <v>73</v>
      </c>
      <c r="R63" s="12" t="s">
        <v>74</v>
      </c>
    </row>
    <row r="64" spans="1:18" x14ac:dyDescent="0.3">
      <c r="A64" s="3">
        <v>0.27072727272727276</v>
      </c>
      <c r="B64">
        <v>60</v>
      </c>
      <c r="C64">
        <v>220</v>
      </c>
      <c r="D64">
        <v>330</v>
      </c>
      <c r="F64">
        <v>742</v>
      </c>
      <c r="G64">
        <v>1033</v>
      </c>
      <c r="H64">
        <v>148.9</v>
      </c>
      <c r="I64">
        <v>65.010000000000005</v>
      </c>
      <c r="J64">
        <v>5.72</v>
      </c>
      <c r="K64">
        <v>4.41</v>
      </c>
      <c r="L64">
        <v>8.19</v>
      </c>
      <c r="M64">
        <v>2.5299999999999998</v>
      </c>
      <c r="N64" s="3">
        <v>90</v>
      </c>
      <c r="O64" s="3">
        <v>108.57</v>
      </c>
      <c r="P64">
        <v>12.1</v>
      </c>
      <c r="Q64" s="7" t="s">
        <v>73</v>
      </c>
      <c r="R64" s="12" t="s">
        <v>74</v>
      </c>
    </row>
    <row r="65" spans="1:25" x14ac:dyDescent="0.3">
      <c r="A65" s="3">
        <v>0.27072727272727276</v>
      </c>
      <c r="B65">
        <v>60</v>
      </c>
      <c r="C65">
        <v>220</v>
      </c>
      <c r="D65">
        <v>330</v>
      </c>
      <c r="F65">
        <v>742</v>
      </c>
      <c r="G65">
        <v>1033</v>
      </c>
      <c r="H65">
        <v>148.9</v>
      </c>
      <c r="I65">
        <v>65.010000000000005</v>
      </c>
      <c r="J65">
        <v>5.72</v>
      </c>
      <c r="K65">
        <v>4.41</v>
      </c>
      <c r="L65">
        <v>8.19</v>
      </c>
      <c r="M65">
        <v>2.5299999999999998</v>
      </c>
      <c r="N65" s="3">
        <v>180</v>
      </c>
      <c r="O65" s="3">
        <v>113.57</v>
      </c>
      <c r="P65">
        <v>12.1</v>
      </c>
      <c r="Q65" s="7" t="s">
        <v>73</v>
      </c>
      <c r="R65" s="12" t="s">
        <v>74</v>
      </c>
    </row>
    <row r="66" spans="1:25" x14ac:dyDescent="0.3">
      <c r="A66" s="3">
        <v>0.27072727272727276</v>
      </c>
      <c r="B66">
        <v>60</v>
      </c>
      <c r="C66">
        <v>220</v>
      </c>
      <c r="D66">
        <v>330</v>
      </c>
      <c r="F66">
        <v>742</v>
      </c>
      <c r="G66">
        <v>1033</v>
      </c>
      <c r="H66">
        <v>148.9</v>
      </c>
      <c r="I66">
        <v>65.010000000000005</v>
      </c>
      <c r="J66">
        <v>5.72</v>
      </c>
      <c r="K66">
        <v>4.41</v>
      </c>
      <c r="L66">
        <v>8.19</v>
      </c>
      <c r="M66">
        <v>2.5299999999999998</v>
      </c>
      <c r="N66" s="3">
        <v>360</v>
      </c>
      <c r="O66" s="3">
        <v>115.71</v>
      </c>
      <c r="P66">
        <v>12.1</v>
      </c>
      <c r="Q66" s="7" t="s">
        <v>73</v>
      </c>
      <c r="R66" s="12" t="s">
        <v>74</v>
      </c>
    </row>
    <row r="67" spans="1:25" x14ac:dyDescent="0.3">
      <c r="A67" s="3">
        <v>0.27072727272727276</v>
      </c>
      <c r="B67">
        <v>0</v>
      </c>
      <c r="C67">
        <v>550</v>
      </c>
      <c r="D67">
        <v>0</v>
      </c>
      <c r="F67">
        <v>742</v>
      </c>
      <c r="G67">
        <v>1033</v>
      </c>
      <c r="H67">
        <v>148.9</v>
      </c>
      <c r="I67">
        <v>21.01</v>
      </c>
      <c r="J67">
        <v>4.68</v>
      </c>
      <c r="K67">
        <v>3.2</v>
      </c>
      <c r="L67">
        <v>64.89</v>
      </c>
      <c r="M67">
        <v>0.48</v>
      </c>
      <c r="N67">
        <v>1</v>
      </c>
      <c r="O67" s="3">
        <v>64.290000000000006</v>
      </c>
      <c r="P67">
        <v>12.1</v>
      </c>
      <c r="Q67" s="7" t="s">
        <v>19</v>
      </c>
      <c r="R67" s="12" t="s">
        <v>74</v>
      </c>
    </row>
    <row r="68" spans="1:25" x14ac:dyDescent="0.3">
      <c r="A68" s="3">
        <v>0.27072727272727276</v>
      </c>
      <c r="B68">
        <v>0</v>
      </c>
      <c r="C68">
        <v>550</v>
      </c>
      <c r="D68">
        <v>0</v>
      </c>
      <c r="F68">
        <v>742</v>
      </c>
      <c r="G68">
        <v>1033</v>
      </c>
      <c r="H68">
        <v>148.9</v>
      </c>
      <c r="I68">
        <v>21.01</v>
      </c>
      <c r="J68">
        <v>4.68</v>
      </c>
      <c r="K68">
        <v>3.2</v>
      </c>
      <c r="L68">
        <v>64.89</v>
      </c>
      <c r="M68">
        <v>0.48</v>
      </c>
      <c r="N68" s="3">
        <v>3</v>
      </c>
      <c r="O68" s="3">
        <v>80</v>
      </c>
      <c r="P68">
        <v>12.1</v>
      </c>
      <c r="Q68" s="7" t="s">
        <v>19</v>
      </c>
      <c r="R68" s="12" t="s">
        <v>74</v>
      </c>
    </row>
    <row r="69" spans="1:25" x14ac:dyDescent="0.3">
      <c r="A69" s="3">
        <v>0.27072727272727276</v>
      </c>
      <c r="B69">
        <v>0</v>
      </c>
      <c r="C69">
        <v>550</v>
      </c>
      <c r="D69">
        <v>0</v>
      </c>
      <c r="F69">
        <v>742</v>
      </c>
      <c r="G69">
        <v>1033</v>
      </c>
      <c r="H69">
        <v>148.9</v>
      </c>
      <c r="I69">
        <v>21.01</v>
      </c>
      <c r="J69">
        <v>4.68</v>
      </c>
      <c r="K69">
        <v>3.2</v>
      </c>
      <c r="L69">
        <v>64.89</v>
      </c>
      <c r="M69">
        <v>0.48</v>
      </c>
      <c r="N69" s="3">
        <v>7</v>
      </c>
      <c r="O69" s="3">
        <v>87.14</v>
      </c>
      <c r="P69">
        <v>12.1</v>
      </c>
      <c r="Q69" s="7" t="s">
        <v>19</v>
      </c>
      <c r="R69" s="12" t="s">
        <v>74</v>
      </c>
    </row>
    <row r="70" spans="1:25" x14ac:dyDescent="0.3">
      <c r="A70" s="3">
        <v>0.27072727272727276</v>
      </c>
      <c r="B70">
        <v>0</v>
      </c>
      <c r="C70">
        <v>550</v>
      </c>
      <c r="D70">
        <v>0</v>
      </c>
      <c r="F70">
        <v>742</v>
      </c>
      <c r="G70">
        <v>1033</v>
      </c>
      <c r="H70">
        <v>148.9</v>
      </c>
      <c r="I70">
        <v>21.01</v>
      </c>
      <c r="J70">
        <v>4.68</v>
      </c>
      <c r="K70">
        <v>3.2</v>
      </c>
      <c r="L70">
        <v>64.89</v>
      </c>
      <c r="M70">
        <v>0.48</v>
      </c>
      <c r="N70" s="3">
        <v>28</v>
      </c>
      <c r="O70" s="3">
        <v>91.43</v>
      </c>
      <c r="P70">
        <v>12.1</v>
      </c>
      <c r="Q70" s="7" t="s">
        <v>19</v>
      </c>
      <c r="R70" s="12" t="s">
        <v>74</v>
      </c>
    </row>
    <row r="71" spans="1:25" x14ac:dyDescent="0.3">
      <c r="A71" s="3">
        <v>0.27072727272727276</v>
      </c>
      <c r="B71">
        <v>0</v>
      </c>
      <c r="C71">
        <v>550</v>
      </c>
      <c r="D71">
        <v>0</v>
      </c>
      <c r="F71">
        <v>742</v>
      </c>
      <c r="G71">
        <v>1033</v>
      </c>
      <c r="H71">
        <v>148.9</v>
      </c>
      <c r="I71">
        <v>21.01</v>
      </c>
      <c r="J71">
        <v>4.68</v>
      </c>
      <c r="K71">
        <v>3.2</v>
      </c>
      <c r="L71">
        <v>64.89</v>
      </c>
      <c r="M71">
        <v>0.48</v>
      </c>
      <c r="N71" s="3">
        <v>90</v>
      </c>
      <c r="O71" s="3">
        <v>100.71</v>
      </c>
      <c r="P71">
        <v>12.1</v>
      </c>
      <c r="Q71" s="7" t="s">
        <v>19</v>
      </c>
      <c r="R71" s="12" t="s">
        <v>74</v>
      </c>
    </row>
    <row r="72" spans="1:25" x14ac:dyDescent="0.3">
      <c r="A72" s="3">
        <v>0.27072727272727276</v>
      </c>
      <c r="B72">
        <v>0</v>
      </c>
      <c r="C72">
        <v>550</v>
      </c>
      <c r="D72">
        <v>0</v>
      </c>
      <c r="F72">
        <v>742</v>
      </c>
      <c r="G72">
        <v>1033</v>
      </c>
      <c r="H72">
        <v>148.9</v>
      </c>
      <c r="I72">
        <v>21.01</v>
      </c>
      <c r="J72">
        <v>4.68</v>
      </c>
      <c r="K72">
        <v>3.2</v>
      </c>
      <c r="L72">
        <v>64.89</v>
      </c>
      <c r="M72">
        <v>0.48</v>
      </c>
      <c r="N72" s="3">
        <v>180</v>
      </c>
      <c r="O72" s="3">
        <v>105</v>
      </c>
      <c r="P72">
        <v>12.1</v>
      </c>
      <c r="Q72" s="7" t="s">
        <v>19</v>
      </c>
      <c r="R72" s="12" t="s">
        <v>74</v>
      </c>
    </row>
    <row r="73" spans="1:25" x14ac:dyDescent="0.3">
      <c r="A73" s="3">
        <v>0.27072727272727276</v>
      </c>
      <c r="B73">
        <v>0</v>
      </c>
      <c r="C73">
        <v>550</v>
      </c>
      <c r="D73">
        <v>0</v>
      </c>
      <c r="F73">
        <v>742</v>
      </c>
      <c r="G73">
        <v>1033</v>
      </c>
      <c r="H73">
        <v>148.9</v>
      </c>
      <c r="I73">
        <v>21.01</v>
      </c>
      <c r="J73">
        <v>4.68</v>
      </c>
      <c r="K73">
        <v>3.2</v>
      </c>
      <c r="L73">
        <v>64.89</v>
      </c>
      <c r="M73">
        <v>0.48</v>
      </c>
      <c r="N73" s="3">
        <v>360</v>
      </c>
      <c r="O73" s="3">
        <v>107.86</v>
      </c>
      <c r="P73">
        <v>12.1</v>
      </c>
      <c r="Q73" s="7" t="s">
        <v>19</v>
      </c>
      <c r="R73" s="12" t="s">
        <v>74</v>
      </c>
    </row>
    <row r="74" spans="1:25" x14ac:dyDescent="0.3">
      <c r="A74">
        <v>0.4</v>
      </c>
      <c r="B74">
        <v>0</v>
      </c>
      <c r="C74">
        <v>525</v>
      </c>
      <c r="D74">
        <v>0</v>
      </c>
      <c r="F74">
        <v>1578</v>
      </c>
      <c r="G74">
        <v>0</v>
      </c>
      <c r="M74">
        <v>20.9</v>
      </c>
      <c r="N74" s="3">
        <v>7</v>
      </c>
      <c r="O74">
        <v>23.865169568008199</v>
      </c>
      <c r="Q74" s="7" t="s">
        <v>19</v>
      </c>
      <c r="R74" s="12" t="s">
        <v>78</v>
      </c>
    </row>
    <row r="75" spans="1:25" x14ac:dyDescent="0.3">
      <c r="A75">
        <v>0.4</v>
      </c>
      <c r="B75">
        <v>0</v>
      </c>
      <c r="C75">
        <v>525</v>
      </c>
      <c r="D75">
        <v>0</v>
      </c>
      <c r="F75">
        <v>1578</v>
      </c>
      <c r="G75">
        <v>0</v>
      </c>
      <c r="M75">
        <v>20.9</v>
      </c>
      <c r="N75" s="3">
        <v>14</v>
      </c>
      <c r="O75">
        <v>28.449436144882299</v>
      </c>
      <c r="Q75" s="7" t="s">
        <v>19</v>
      </c>
      <c r="R75" s="12" t="s">
        <v>78</v>
      </c>
    </row>
    <row r="76" spans="1:25" x14ac:dyDescent="0.3">
      <c r="A76">
        <v>0.4</v>
      </c>
      <c r="B76">
        <v>0</v>
      </c>
      <c r="C76">
        <v>525</v>
      </c>
      <c r="D76">
        <v>0</v>
      </c>
      <c r="F76">
        <v>1578</v>
      </c>
      <c r="G76">
        <v>0</v>
      </c>
      <c r="M76">
        <v>20.9</v>
      </c>
      <c r="N76" s="3">
        <v>28</v>
      </c>
      <c r="O76">
        <v>30.7415617182013</v>
      </c>
      <c r="Q76" s="7" t="s">
        <v>19</v>
      </c>
      <c r="R76" s="12" t="s">
        <v>78</v>
      </c>
      <c r="Y76" s="3"/>
    </row>
    <row r="77" spans="1:25" x14ac:dyDescent="0.3">
      <c r="A77">
        <v>0.4</v>
      </c>
      <c r="B77">
        <v>0</v>
      </c>
      <c r="C77">
        <v>525</v>
      </c>
      <c r="D77">
        <v>0</v>
      </c>
      <c r="F77">
        <v>1578</v>
      </c>
      <c r="G77">
        <v>0</v>
      </c>
      <c r="M77">
        <v>20.9</v>
      </c>
      <c r="N77" s="3">
        <v>56</v>
      </c>
      <c r="O77">
        <v>31.550558711705499</v>
      </c>
      <c r="Q77" s="7" t="s">
        <v>19</v>
      </c>
      <c r="R77" s="12" t="s">
        <v>78</v>
      </c>
      <c r="Y77" s="3"/>
    </row>
    <row r="78" spans="1:25" x14ac:dyDescent="0.3">
      <c r="A78">
        <v>0.4</v>
      </c>
      <c r="B78">
        <v>0</v>
      </c>
      <c r="C78">
        <v>525</v>
      </c>
      <c r="D78">
        <v>0</v>
      </c>
      <c r="F78">
        <v>1578</v>
      </c>
      <c r="G78">
        <v>0</v>
      </c>
      <c r="M78">
        <v>20.9</v>
      </c>
      <c r="N78" s="3">
        <v>90</v>
      </c>
      <c r="O78">
        <v>32.224716015076297</v>
      </c>
      <c r="Q78" s="7" t="s">
        <v>19</v>
      </c>
      <c r="R78" s="12" t="s">
        <v>78</v>
      </c>
      <c r="Y78" s="3"/>
    </row>
    <row r="79" spans="1:25" x14ac:dyDescent="0.3">
      <c r="A79">
        <v>0.4</v>
      </c>
      <c r="B79">
        <v>0</v>
      </c>
      <c r="C79">
        <v>525</v>
      </c>
      <c r="D79">
        <v>0</v>
      </c>
      <c r="F79">
        <v>1578</v>
      </c>
      <c r="G79">
        <v>0</v>
      </c>
      <c r="M79">
        <v>20.9</v>
      </c>
      <c r="N79" s="3">
        <v>180</v>
      </c>
      <c r="O79">
        <v>32.4943799651071</v>
      </c>
      <c r="Q79" s="7" t="s">
        <v>19</v>
      </c>
      <c r="R79" s="12" t="s">
        <v>78</v>
      </c>
      <c r="Y79" s="3"/>
    </row>
    <row r="80" spans="1:25" x14ac:dyDescent="0.3">
      <c r="A80">
        <v>0.4</v>
      </c>
      <c r="B80">
        <v>0</v>
      </c>
      <c r="C80">
        <v>525</v>
      </c>
      <c r="D80">
        <v>0</v>
      </c>
      <c r="F80">
        <v>1578</v>
      </c>
      <c r="G80">
        <v>0</v>
      </c>
      <c r="M80">
        <v>20.9</v>
      </c>
      <c r="N80" s="3">
        <v>270</v>
      </c>
      <c r="O80">
        <v>32.629214511828401</v>
      </c>
      <c r="Q80" s="7" t="s">
        <v>19</v>
      </c>
      <c r="R80" s="12" t="s">
        <v>78</v>
      </c>
      <c r="Y80" s="3"/>
    </row>
    <row r="81" spans="1:25" x14ac:dyDescent="0.3">
      <c r="A81">
        <v>0.4</v>
      </c>
      <c r="B81">
        <v>0</v>
      </c>
      <c r="C81">
        <v>525</v>
      </c>
      <c r="D81">
        <v>0</v>
      </c>
      <c r="F81">
        <v>1578</v>
      </c>
      <c r="G81">
        <v>0</v>
      </c>
      <c r="M81">
        <v>20.9</v>
      </c>
      <c r="N81" s="3">
        <v>365</v>
      </c>
      <c r="O81">
        <v>32.764043915137798</v>
      </c>
      <c r="Q81" s="7" t="s">
        <v>19</v>
      </c>
      <c r="R81" s="12" t="s">
        <v>78</v>
      </c>
      <c r="Y81" s="3"/>
    </row>
    <row r="82" spans="1:25" x14ac:dyDescent="0.3">
      <c r="A82">
        <v>0.4</v>
      </c>
      <c r="B82">
        <v>0</v>
      </c>
      <c r="C82">
        <v>525</v>
      </c>
      <c r="D82">
        <v>0</v>
      </c>
      <c r="F82">
        <v>1578</v>
      </c>
      <c r="G82">
        <v>0</v>
      </c>
      <c r="M82">
        <v>20.9</v>
      </c>
      <c r="N82" s="3">
        <v>545</v>
      </c>
      <c r="O82">
        <v>33.438201218508603</v>
      </c>
      <c r="Q82" s="7" t="s">
        <v>19</v>
      </c>
      <c r="R82" s="12" t="s">
        <v>78</v>
      </c>
      <c r="Y82" s="3"/>
    </row>
    <row r="83" spans="1:25" x14ac:dyDescent="0.3">
      <c r="A83">
        <v>0.4</v>
      </c>
      <c r="B83">
        <v>100</v>
      </c>
      <c r="C83">
        <v>0</v>
      </c>
      <c r="D83">
        <v>525</v>
      </c>
      <c r="F83">
        <v>1578</v>
      </c>
      <c r="G83">
        <v>0</v>
      </c>
      <c r="M83">
        <v>20.9</v>
      </c>
      <c r="N83" s="3">
        <v>7</v>
      </c>
      <c r="O83">
        <v>1.3483146067415599</v>
      </c>
      <c r="Q83" s="7" t="s">
        <v>75</v>
      </c>
      <c r="R83" s="12" t="s">
        <v>78</v>
      </c>
      <c r="Y83" s="3"/>
    </row>
    <row r="84" spans="1:25" x14ac:dyDescent="0.3">
      <c r="A84">
        <v>0.4</v>
      </c>
      <c r="B84">
        <v>100</v>
      </c>
      <c r="C84">
        <v>0</v>
      </c>
      <c r="D84">
        <v>525</v>
      </c>
      <c r="F84">
        <v>1578</v>
      </c>
      <c r="G84">
        <v>0</v>
      </c>
      <c r="M84">
        <v>20.9</v>
      </c>
      <c r="N84" s="3">
        <v>14</v>
      </c>
      <c r="O84">
        <v>3.5056159201632799</v>
      </c>
      <c r="Q84" s="7" t="s">
        <v>75</v>
      </c>
      <c r="R84" s="12" t="s">
        <v>78</v>
      </c>
      <c r="Y84" s="3"/>
    </row>
    <row r="85" spans="1:25" x14ac:dyDescent="0.3">
      <c r="A85">
        <v>0.4</v>
      </c>
      <c r="B85">
        <v>100</v>
      </c>
      <c r="C85">
        <v>0</v>
      </c>
      <c r="D85">
        <v>525</v>
      </c>
      <c r="F85">
        <v>1578</v>
      </c>
      <c r="G85">
        <v>0</v>
      </c>
      <c r="M85">
        <v>20.9</v>
      </c>
      <c r="N85" s="3">
        <v>28</v>
      </c>
      <c r="O85">
        <v>4.4494320301527299</v>
      </c>
      <c r="Q85" s="7" t="s">
        <v>75</v>
      </c>
      <c r="R85" s="12" t="s">
        <v>78</v>
      </c>
      <c r="Y85" s="3"/>
    </row>
    <row r="86" spans="1:25" x14ac:dyDescent="0.3">
      <c r="A86">
        <v>0.4</v>
      </c>
      <c r="B86">
        <v>100</v>
      </c>
      <c r="C86">
        <v>0</v>
      </c>
      <c r="D86">
        <v>525</v>
      </c>
      <c r="F86">
        <v>1578</v>
      </c>
      <c r="G86">
        <v>0</v>
      </c>
      <c r="M86">
        <v>20.9</v>
      </c>
      <c r="N86" s="3">
        <v>56</v>
      </c>
      <c r="O86">
        <v>4.5842717202861696</v>
      </c>
      <c r="Q86" s="7" t="s">
        <v>75</v>
      </c>
      <c r="R86" s="12" t="s">
        <v>78</v>
      </c>
      <c r="Y86" s="3"/>
    </row>
    <row r="87" spans="1:25" x14ac:dyDescent="0.3">
      <c r="A87">
        <v>0.4</v>
      </c>
      <c r="B87">
        <v>100</v>
      </c>
      <c r="C87">
        <v>0</v>
      </c>
      <c r="D87">
        <v>525</v>
      </c>
      <c r="F87">
        <v>1578</v>
      </c>
      <c r="G87">
        <v>0</v>
      </c>
      <c r="M87">
        <v>20.9</v>
      </c>
      <c r="N87" s="3">
        <v>90</v>
      </c>
      <c r="O87">
        <v>4.7191011235955198</v>
      </c>
      <c r="Q87" s="7" t="s">
        <v>75</v>
      </c>
      <c r="R87" s="12" t="s">
        <v>78</v>
      </c>
      <c r="Y87" s="3"/>
    </row>
    <row r="88" spans="1:25" x14ac:dyDescent="0.3">
      <c r="A88">
        <v>0.4</v>
      </c>
      <c r="B88">
        <v>100</v>
      </c>
      <c r="C88">
        <v>0</v>
      </c>
      <c r="D88">
        <v>525</v>
      </c>
      <c r="F88">
        <v>1578</v>
      </c>
      <c r="G88">
        <v>0</v>
      </c>
      <c r="M88">
        <v>20.9</v>
      </c>
      <c r="N88" s="3">
        <v>180</v>
      </c>
      <c r="O88">
        <v>4.5842717202861696</v>
      </c>
      <c r="Q88" s="7" t="s">
        <v>75</v>
      </c>
      <c r="R88" s="12" t="s">
        <v>78</v>
      </c>
      <c r="Y88" s="3"/>
    </row>
    <row r="89" spans="1:25" x14ac:dyDescent="0.3">
      <c r="A89">
        <v>0.4</v>
      </c>
      <c r="B89">
        <v>100</v>
      </c>
      <c r="C89">
        <v>0</v>
      </c>
      <c r="D89">
        <v>525</v>
      </c>
      <c r="F89">
        <v>1578</v>
      </c>
      <c r="G89">
        <v>0</v>
      </c>
      <c r="M89">
        <v>20.9</v>
      </c>
      <c r="N89" s="3">
        <v>270</v>
      </c>
      <c r="O89">
        <v>4.5842717202861696</v>
      </c>
      <c r="Q89" s="7" t="s">
        <v>75</v>
      </c>
      <c r="R89" s="12" t="s">
        <v>78</v>
      </c>
      <c r="Y89" s="3"/>
    </row>
    <row r="90" spans="1:25" x14ac:dyDescent="0.3">
      <c r="A90">
        <v>0.4</v>
      </c>
      <c r="B90">
        <v>100</v>
      </c>
      <c r="C90">
        <v>0</v>
      </c>
      <c r="D90">
        <v>525</v>
      </c>
      <c r="F90">
        <v>1578</v>
      </c>
      <c r="G90">
        <v>0</v>
      </c>
      <c r="M90">
        <v>20.9</v>
      </c>
      <c r="N90" s="3">
        <v>365</v>
      </c>
      <c r="O90">
        <v>4.7191011235955198</v>
      </c>
      <c r="Q90" s="7" t="s">
        <v>75</v>
      </c>
      <c r="R90" s="12" t="s">
        <v>78</v>
      </c>
      <c r="Y90" s="3"/>
    </row>
    <row r="91" spans="1:25" x14ac:dyDescent="0.3">
      <c r="A91">
        <v>0.4</v>
      </c>
      <c r="B91">
        <v>100</v>
      </c>
      <c r="C91">
        <v>0</v>
      </c>
      <c r="D91">
        <v>525</v>
      </c>
      <c r="F91">
        <v>1578</v>
      </c>
      <c r="G91">
        <v>0</v>
      </c>
      <c r="M91">
        <v>20.9</v>
      </c>
      <c r="N91" s="3">
        <v>545</v>
      </c>
      <c r="O91">
        <v>4.8539305269048496</v>
      </c>
      <c r="Q91" s="7" t="s">
        <v>75</v>
      </c>
      <c r="R91" s="12" t="s">
        <v>78</v>
      </c>
      <c r="Y91" s="3"/>
    </row>
    <row r="92" spans="1:25" x14ac:dyDescent="0.3">
      <c r="A92">
        <v>0.4</v>
      </c>
      <c r="B92">
        <v>80</v>
      </c>
      <c r="C92">
        <v>105</v>
      </c>
      <c r="D92">
        <v>420</v>
      </c>
      <c r="F92">
        <v>1578</v>
      </c>
      <c r="G92">
        <v>0</v>
      </c>
      <c r="M92">
        <v>20.9</v>
      </c>
      <c r="N92" s="3">
        <v>7</v>
      </c>
      <c r="O92">
        <v>13.213476973972901</v>
      </c>
      <c r="Q92" s="7" t="s">
        <v>76</v>
      </c>
      <c r="R92" s="12" t="s">
        <v>78</v>
      </c>
      <c r="Y92" s="3"/>
    </row>
    <row r="93" spans="1:25" x14ac:dyDescent="0.3">
      <c r="A93">
        <v>0.4</v>
      </c>
      <c r="B93">
        <v>80</v>
      </c>
      <c r="C93">
        <v>105</v>
      </c>
      <c r="D93">
        <v>420</v>
      </c>
      <c r="F93">
        <v>1578</v>
      </c>
      <c r="G93">
        <v>0</v>
      </c>
      <c r="M93">
        <v>20.9</v>
      </c>
      <c r="N93" s="3">
        <v>14</v>
      </c>
      <c r="O93">
        <v>26.1573002847393</v>
      </c>
      <c r="Q93" s="7" t="s">
        <v>76</v>
      </c>
      <c r="R93" s="12" t="s">
        <v>78</v>
      </c>
      <c r="Y93" s="3"/>
    </row>
    <row r="94" spans="1:25" x14ac:dyDescent="0.3">
      <c r="A94">
        <v>0.4</v>
      </c>
      <c r="B94">
        <v>80</v>
      </c>
      <c r="C94">
        <v>105</v>
      </c>
      <c r="D94">
        <v>420</v>
      </c>
      <c r="F94">
        <v>1578</v>
      </c>
      <c r="G94">
        <v>0</v>
      </c>
      <c r="M94">
        <v>20.9</v>
      </c>
      <c r="N94" s="3">
        <v>28</v>
      </c>
      <c r="O94">
        <v>35.3258437253116</v>
      </c>
      <c r="Q94" s="7" t="s">
        <v>76</v>
      </c>
      <c r="R94" s="12" t="s">
        <v>78</v>
      </c>
      <c r="Y94" s="3"/>
    </row>
    <row r="95" spans="1:25" x14ac:dyDescent="0.3">
      <c r="A95">
        <v>0.4</v>
      </c>
      <c r="B95">
        <v>80</v>
      </c>
      <c r="C95">
        <v>105</v>
      </c>
      <c r="D95">
        <v>420</v>
      </c>
      <c r="F95">
        <v>1578</v>
      </c>
      <c r="G95">
        <v>0</v>
      </c>
      <c r="M95">
        <v>20.9</v>
      </c>
      <c r="N95" s="3">
        <v>56</v>
      </c>
      <c r="O95">
        <v>38.966289048784198</v>
      </c>
      <c r="Q95" s="7" t="s">
        <v>76</v>
      </c>
      <c r="R95" s="12" t="s">
        <v>78</v>
      </c>
      <c r="Y95" s="3"/>
    </row>
    <row r="96" spans="1:25" x14ac:dyDescent="0.3">
      <c r="A96">
        <v>0.4</v>
      </c>
      <c r="B96">
        <v>80</v>
      </c>
      <c r="C96">
        <v>105</v>
      </c>
      <c r="D96">
        <v>420</v>
      </c>
      <c r="F96">
        <v>1578</v>
      </c>
      <c r="G96">
        <v>0</v>
      </c>
      <c r="M96">
        <v>20.9</v>
      </c>
      <c r="N96" s="3">
        <v>90</v>
      </c>
      <c r="O96">
        <v>39.640446352155003</v>
      </c>
      <c r="Q96" s="7" t="s">
        <v>76</v>
      </c>
      <c r="R96" s="12" t="s">
        <v>78</v>
      </c>
      <c r="Y96" s="3"/>
    </row>
    <row r="97" spans="1:25" x14ac:dyDescent="0.3">
      <c r="A97">
        <v>0.4</v>
      </c>
      <c r="B97">
        <v>80</v>
      </c>
      <c r="C97">
        <v>105</v>
      </c>
      <c r="D97">
        <v>420</v>
      </c>
      <c r="F97">
        <v>1578</v>
      </c>
      <c r="G97">
        <v>0</v>
      </c>
      <c r="M97">
        <v>20.9</v>
      </c>
      <c r="N97" s="3">
        <v>180</v>
      </c>
      <c r="O97">
        <v>40.719102152277898</v>
      </c>
      <c r="Q97" s="7" t="s">
        <v>76</v>
      </c>
      <c r="R97" s="12" t="s">
        <v>78</v>
      </c>
      <c r="Y97" s="3"/>
    </row>
    <row r="98" spans="1:25" x14ac:dyDescent="0.3">
      <c r="A98">
        <v>0.4</v>
      </c>
      <c r="B98">
        <v>80</v>
      </c>
      <c r="C98">
        <v>105</v>
      </c>
      <c r="D98">
        <v>420</v>
      </c>
      <c r="F98">
        <v>1578</v>
      </c>
      <c r="G98">
        <v>0</v>
      </c>
      <c r="M98">
        <v>20.9</v>
      </c>
      <c r="N98" s="3">
        <v>270</v>
      </c>
      <c r="O98">
        <v>44.089888669131803</v>
      </c>
      <c r="Q98" s="7" t="s">
        <v>76</v>
      </c>
      <c r="R98" s="12" t="s">
        <v>78</v>
      </c>
      <c r="Y98" s="3"/>
    </row>
    <row r="99" spans="1:25" x14ac:dyDescent="0.3">
      <c r="A99">
        <v>0.4</v>
      </c>
      <c r="B99">
        <v>80</v>
      </c>
      <c r="C99">
        <v>105</v>
      </c>
      <c r="D99">
        <v>420</v>
      </c>
      <c r="F99">
        <v>1578</v>
      </c>
      <c r="G99">
        <v>0</v>
      </c>
      <c r="M99">
        <v>20.9</v>
      </c>
      <c r="N99" s="3">
        <v>365</v>
      </c>
      <c r="O99">
        <v>46.786517882614902</v>
      </c>
      <c r="Q99" s="7" t="s">
        <v>76</v>
      </c>
      <c r="R99" s="12" t="s">
        <v>78</v>
      </c>
      <c r="Y99" s="3"/>
    </row>
    <row r="100" spans="1:25" x14ac:dyDescent="0.3">
      <c r="A100">
        <v>0.4</v>
      </c>
      <c r="B100">
        <v>80</v>
      </c>
      <c r="C100">
        <v>105</v>
      </c>
      <c r="D100">
        <v>420</v>
      </c>
      <c r="F100">
        <v>1578</v>
      </c>
      <c r="G100">
        <v>0</v>
      </c>
      <c r="M100">
        <v>20.9</v>
      </c>
      <c r="N100" s="3">
        <v>545</v>
      </c>
      <c r="O100">
        <v>48.808989792727303</v>
      </c>
      <c r="Q100" s="7" t="s">
        <v>76</v>
      </c>
      <c r="R100" s="12" t="s">
        <v>78</v>
      </c>
      <c r="Y100" s="3"/>
    </row>
    <row r="101" spans="1:25" x14ac:dyDescent="0.3">
      <c r="A101">
        <v>0.4</v>
      </c>
      <c r="B101">
        <v>60</v>
      </c>
      <c r="C101">
        <v>210</v>
      </c>
      <c r="D101">
        <v>315</v>
      </c>
      <c r="F101">
        <v>1578</v>
      </c>
      <c r="G101">
        <v>0</v>
      </c>
      <c r="M101">
        <v>20.9</v>
      </c>
      <c r="N101" s="3">
        <v>7</v>
      </c>
      <c r="O101">
        <v>19.8202257477835</v>
      </c>
      <c r="Q101" s="7" t="s">
        <v>77</v>
      </c>
      <c r="R101" s="12" t="s">
        <v>78</v>
      </c>
      <c r="Y101" s="3"/>
    </row>
    <row r="102" spans="1:25" x14ac:dyDescent="0.3">
      <c r="A102">
        <v>0.4</v>
      </c>
      <c r="B102">
        <v>60</v>
      </c>
      <c r="C102">
        <v>210</v>
      </c>
      <c r="D102">
        <v>315</v>
      </c>
      <c r="F102">
        <v>1578</v>
      </c>
      <c r="G102">
        <v>0</v>
      </c>
      <c r="M102">
        <v>20.9</v>
      </c>
      <c r="N102" s="3">
        <v>14</v>
      </c>
      <c r="O102">
        <v>33.842694571848597</v>
      </c>
      <c r="Q102" s="7" t="s">
        <v>77</v>
      </c>
      <c r="R102" s="12" t="s">
        <v>78</v>
      </c>
      <c r="Y102" s="3"/>
    </row>
    <row r="103" spans="1:25" x14ac:dyDescent="0.3">
      <c r="A103">
        <v>0.4</v>
      </c>
      <c r="B103">
        <v>60</v>
      </c>
      <c r="C103">
        <v>210</v>
      </c>
      <c r="D103">
        <v>315</v>
      </c>
      <c r="F103">
        <v>1578</v>
      </c>
      <c r="G103">
        <v>0</v>
      </c>
      <c r="M103">
        <v>20.9</v>
      </c>
      <c r="N103" s="3">
        <v>28</v>
      </c>
      <c r="O103">
        <v>39.640446352155003</v>
      </c>
      <c r="Q103" s="7" t="s">
        <v>77</v>
      </c>
      <c r="R103" s="12" t="s">
        <v>78</v>
      </c>
      <c r="Y103" s="3"/>
    </row>
    <row r="104" spans="1:25" x14ac:dyDescent="0.3">
      <c r="A104">
        <v>0.4</v>
      </c>
      <c r="B104">
        <v>60</v>
      </c>
      <c r="C104">
        <v>210</v>
      </c>
      <c r="D104">
        <v>315</v>
      </c>
      <c r="F104">
        <v>1578</v>
      </c>
      <c r="G104">
        <v>0</v>
      </c>
      <c r="M104">
        <v>20.9</v>
      </c>
      <c r="N104" s="3">
        <v>56</v>
      </c>
      <c r="O104">
        <v>42.471910112359502</v>
      </c>
      <c r="Q104" s="7" t="s">
        <v>77</v>
      </c>
      <c r="R104" s="12" t="s">
        <v>78</v>
      </c>
      <c r="Y104" s="3"/>
    </row>
    <row r="105" spans="1:25" x14ac:dyDescent="0.3">
      <c r="A105">
        <v>0.4</v>
      </c>
      <c r="B105">
        <v>60</v>
      </c>
      <c r="C105">
        <v>210</v>
      </c>
      <c r="D105">
        <v>315</v>
      </c>
      <c r="F105">
        <v>1578</v>
      </c>
      <c r="G105">
        <v>0</v>
      </c>
      <c r="M105">
        <v>20.9</v>
      </c>
      <c r="N105" s="3">
        <v>90</v>
      </c>
      <c r="O105">
        <v>43.955054122410402</v>
      </c>
      <c r="Q105" s="7" t="s">
        <v>77</v>
      </c>
      <c r="R105" s="12" t="s">
        <v>78</v>
      </c>
      <c r="Y105" s="3"/>
    </row>
    <row r="106" spans="1:25" x14ac:dyDescent="0.3">
      <c r="A106">
        <v>0.4</v>
      </c>
      <c r="B106">
        <v>60</v>
      </c>
      <c r="C106">
        <v>210</v>
      </c>
      <c r="D106">
        <v>315</v>
      </c>
      <c r="F106">
        <v>1578</v>
      </c>
      <c r="G106">
        <v>0</v>
      </c>
      <c r="M106">
        <v>20.9</v>
      </c>
      <c r="N106" s="3">
        <v>180</v>
      </c>
      <c r="O106">
        <v>45.573032679182703</v>
      </c>
      <c r="Q106" s="7" t="s">
        <v>77</v>
      </c>
      <c r="R106" s="12" t="s">
        <v>78</v>
      </c>
      <c r="Y106" s="3"/>
    </row>
    <row r="107" spans="1:25" x14ac:dyDescent="0.3">
      <c r="A107">
        <v>0.4</v>
      </c>
      <c r="B107">
        <v>60</v>
      </c>
      <c r="C107">
        <v>210</v>
      </c>
      <c r="D107">
        <v>315</v>
      </c>
      <c r="F107">
        <v>1578</v>
      </c>
      <c r="G107">
        <v>0</v>
      </c>
      <c r="M107">
        <v>20.9</v>
      </c>
      <c r="N107" s="3">
        <v>270</v>
      </c>
      <c r="O107">
        <v>47.865168539325801</v>
      </c>
      <c r="Q107" s="7" t="s">
        <v>77</v>
      </c>
      <c r="R107" s="12" t="s">
        <v>78</v>
      </c>
      <c r="Y107" s="3"/>
    </row>
    <row r="108" spans="1:25" x14ac:dyDescent="0.3">
      <c r="A108">
        <v>0.4</v>
      </c>
      <c r="B108">
        <v>60</v>
      </c>
      <c r="C108">
        <v>210</v>
      </c>
      <c r="D108">
        <v>315</v>
      </c>
      <c r="F108">
        <v>1578</v>
      </c>
      <c r="G108">
        <v>0</v>
      </c>
      <c r="M108">
        <v>20.9</v>
      </c>
      <c r="N108" s="3">
        <v>365</v>
      </c>
      <c r="O108">
        <v>49.752805902716801</v>
      </c>
      <c r="Q108" s="7" t="s">
        <v>77</v>
      </c>
      <c r="R108" s="12" t="s">
        <v>78</v>
      </c>
      <c r="Y108" s="3"/>
    </row>
    <row r="109" spans="1:25" x14ac:dyDescent="0.3">
      <c r="A109">
        <v>0.4</v>
      </c>
      <c r="B109">
        <v>60</v>
      </c>
      <c r="C109">
        <v>210</v>
      </c>
      <c r="D109">
        <v>315</v>
      </c>
      <c r="F109">
        <v>1578</v>
      </c>
      <c r="G109">
        <v>0</v>
      </c>
      <c r="M109">
        <v>20.9</v>
      </c>
      <c r="N109" s="3">
        <v>545</v>
      </c>
      <c r="O109">
        <v>50.426963206087599</v>
      </c>
      <c r="Q109" s="7" t="s">
        <v>77</v>
      </c>
      <c r="R109" s="12" t="s">
        <v>78</v>
      </c>
      <c r="Y109" s="3"/>
    </row>
    <row r="110" spans="1:25" x14ac:dyDescent="0.3">
      <c r="A110">
        <v>0.32</v>
      </c>
      <c r="B110">
        <v>0</v>
      </c>
      <c r="C110">
        <v>550</v>
      </c>
      <c r="D110">
        <v>0</v>
      </c>
      <c r="F110">
        <v>760</v>
      </c>
      <c r="G110">
        <v>968</v>
      </c>
      <c r="H110">
        <v>176</v>
      </c>
      <c r="I110">
        <v>20.9</v>
      </c>
      <c r="J110">
        <v>4.7</v>
      </c>
      <c r="K110">
        <v>3.4</v>
      </c>
      <c r="L110">
        <v>65.400000000000006</v>
      </c>
      <c r="M110">
        <v>0.9</v>
      </c>
      <c r="N110" s="3">
        <v>7</v>
      </c>
      <c r="O110">
        <v>55.28</v>
      </c>
      <c r="P110">
        <v>6.4</v>
      </c>
      <c r="Q110" s="7" t="s">
        <v>79</v>
      </c>
      <c r="R110" s="12" t="s">
        <v>83</v>
      </c>
      <c r="Y110" s="3"/>
    </row>
    <row r="111" spans="1:25" x14ac:dyDescent="0.3">
      <c r="A111">
        <v>0.32</v>
      </c>
      <c r="B111">
        <v>0</v>
      </c>
      <c r="C111">
        <v>550</v>
      </c>
      <c r="D111">
        <v>0</v>
      </c>
      <c r="F111">
        <v>760</v>
      </c>
      <c r="G111">
        <v>968</v>
      </c>
      <c r="H111">
        <v>176</v>
      </c>
      <c r="I111">
        <v>20.9</v>
      </c>
      <c r="J111">
        <v>4.7</v>
      </c>
      <c r="K111">
        <v>3.4</v>
      </c>
      <c r="L111">
        <v>65.400000000000006</v>
      </c>
      <c r="M111">
        <v>0.9</v>
      </c>
      <c r="N111" s="3">
        <v>28</v>
      </c>
      <c r="O111">
        <v>58.7</v>
      </c>
      <c r="P111">
        <v>6.4</v>
      </c>
      <c r="Q111" s="7" t="s">
        <v>79</v>
      </c>
      <c r="R111" s="12" t="s">
        <v>83</v>
      </c>
      <c r="T111" s="3"/>
      <c r="Y111" s="3"/>
    </row>
    <row r="112" spans="1:25" x14ac:dyDescent="0.3">
      <c r="A112">
        <v>0.32</v>
      </c>
      <c r="B112">
        <v>0</v>
      </c>
      <c r="C112">
        <v>550</v>
      </c>
      <c r="D112">
        <v>0</v>
      </c>
      <c r="F112">
        <v>760</v>
      </c>
      <c r="G112">
        <v>968</v>
      </c>
      <c r="H112">
        <v>176</v>
      </c>
      <c r="I112">
        <v>20.9</v>
      </c>
      <c r="J112">
        <v>4.7</v>
      </c>
      <c r="K112">
        <v>3.4</v>
      </c>
      <c r="L112">
        <v>65.400000000000006</v>
      </c>
      <c r="M112">
        <v>0.9</v>
      </c>
      <c r="N112" s="3">
        <v>90</v>
      </c>
      <c r="O112">
        <v>64.84</v>
      </c>
      <c r="P112">
        <v>6.4</v>
      </c>
      <c r="Q112" s="7" t="s">
        <v>79</v>
      </c>
      <c r="R112" s="12" t="s">
        <v>83</v>
      </c>
      <c r="T112" s="3"/>
    </row>
    <row r="113" spans="1:20" x14ac:dyDescent="0.3">
      <c r="A113">
        <v>0.32</v>
      </c>
      <c r="B113">
        <v>0</v>
      </c>
      <c r="C113">
        <v>550</v>
      </c>
      <c r="D113">
        <v>0</v>
      </c>
      <c r="F113">
        <v>760</v>
      </c>
      <c r="G113">
        <v>968</v>
      </c>
      <c r="H113">
        <v>176</v>
      </c>
      <c r="I113">
        <v>20.9</v>
      </c>
      <c r="J113">
        <v>4.7</v>
      </c>
      <c r="K113">
        <v>3.4</v>
      </c>
      <c r="L113">
        <v>65.400000000000006</v>
      </c>
      <c r="M113">
        <v>0.9</v>
      </c>
      <c r="N113" s="3">
        <v>180</v>
      </c>
      <c r="O113">
        <v>68.510000000000005</v>
      </c>
      <c r="P113">
        <v>6.4</v>
      </c>
      <c r="Q113" s="7" t="s">
        <v>79</v>
      </c>
      <c r="R113" s="12" t="s">
        <v>83</v>
      </c>
      <c r="T113" s="3"/>
    </row>
    <row r="114" spans="1:20" x14ac:dyDescent="0.3">
      <c r="A114">
        <v>0.32</v>
      </c>
      <c r="B114">
        <v>10</v>
      </c>
      <c r="C114">
        <v>495</v>
      </c>
      <c r="D114">
        <v>55</v>
      </c>
      <c r="F114">
        <v>753</v>
      </c>
      <c r="G114">
        <v>959</v>
      </c>
      <c r="H114">
        <v>176</v>
      </c>
      <c r="I114">
        <v>65.3</v>
      </c>
      <c r="J114">
        <v>2.5</v>
      </c>
      <c r="K114">
        <v>1.9</v>
      </c>
      <c r="L114">
        <v>6.4</v>
      </c>
      <c r="M114">
        <v>10</v>
      </c>
      <c r="N114" s="3">
        <v>7</v>
      </c>
      <c r="O114">
        <v>55.96</v>
      </c>
      <c r="P114">
        <v>6.8</v>
      </c>
      <c r="Q114" s="7" t="s">
        <v>80</v>
      </c>
      <c r="R114" s="12" t="s">
        <v>83</v>
      </c>
      <c r="T114" s="3"/>
    </row>
    <row r="115" spans="1:20" x14ac:dyDescent="0.3">
      <c r="A115">
        <v>0.32</v>
      </c>
      <c r="B115">
        <v>10</v>
      </c>
      <c r="C115">
        <v>495</v>
      </c>
      <c r="D115">
        <v>55</v>
      </c>
      <c r="F115">
        <v>753</v>
      </c>
      <c r="G115">
        <v>959</v>
      </c>
      <c r="H115">
        <v>176</v>
      </c>
      <c r="I115">
        <v>65.3</v>
      </c>
      <c r="J115">
        <v>2.5</v>
      </c>
      <c r="K115">
        <v>1.9</v>
      </c>
      <c r="L115">
        <v>6.4</v>
      </c>
      <c r="M115">
        <v>10</v>
      </c>
      <c r="N115" s="3">
        <v>28</v>
      </c>
      <c r="O115">
        <v>59.72</v>
      </c>
      <c r="P115">
        <v>6.8</v>
      </c>
      <c r="Q115" s="7" t="s">
        <v>80</v>
      </c>
      <c r="R115" s="12" t="s">
        <v>83</v>
      </c>
      <c r="T115" s="3"/>
    </row>
    <row r="116" spans="1:20" x14ac:dyDescent="0.3">
      <c r="A116">
        <v>0.32</v>
      </c>
      <c r="B116">
        <v>10</v>
      </c>
      <c r="C116">
        <v>495</v>
      </c>
      <c r="D116">
        <v>55</v>
      </c>
      <c r="F116">
        <v>753</v>
      </c>
      <c r="G116">
        <v>959</v>
      </c>
      <c r="H116">
        <v>176</v>
      </c>
      <c r="I116">
        <v>65.3</v>
      </c>
      <c r="J116">
        <v>2.5</v>
      </c>
      <c r="K116">
        <v>1.9</v>
      </c>
      <c r="L116">
        <v>6.4</v>
      </c>
      <c r="M116">
        <v>10</v>
      </c>
      <c r="N116" s="3">
        <v>90</v>
      </c>
      <c r="O116">
        <v>67.400000000000006</v>
      </c>
      <c r="P116">
        <v>6.8</v>
      </c>
      <c r="Q116" s="7" t="s">
        <v>80</v>
      </c>
      <c r="R116" s="12" t="s">
        <v>83</v>
      </c>
      <c r="T116" s="3"/>
    </row>
    <row r="117" spans="1:20" x14ac:dyDescent="0.3">
      <c r="A117">
        <v>0.32</v>
      </c>
      <c r="B117">
        <v>10</v>
      </c>
      <c r="C117">
        <v>495</v>
      </c>
      <c r="D117">
        <v>55</v>
      </c>
      <c r="F117">
        <v>753</v>
      </c>
      <c r="G117">
        <v>959</v>
      </c>
      <c r="H117">
        <v>176</v>
      </c>
      <c r="I117">
        <v>65.3</v>
      </c>
      <c r="J117">
        <v>2.5</v>
      </c>
      <c r="K117">
        <v>1.9</v>
      </c>
      <c r="L117">
        <v>6.4</v>
      </c>
      <c r="M117">
        <v>10</v>
      </c>
      <c r="N117" s="3">
        <v>180</v>
      </c>
      <c r="O117">
        <v>72.010000000000005</v>
      </c>
      <c r="P117">
        <v>6.8</v>
      </c>
      <c r="Q117" s="7" t="s">
        <v>80</v>
      </c>
      <c r="R117" s="12" t="s">
        <v>83</v>
      </c>
      <c r="T117" s="3"/>
    </row>
    <row r="118" spans="1:20" x14ac:dyDescent="0.3">
      <c r="A118">
        <v>0.32</v>
      </c>
      <c r="B118">
        <v>20</v>
      </c>
      <c r="C118">
        <v>440</v>
      </c>
      <c r="D118">
        <v>110</v>
      </c>
      <c r="F118">
        <v>745</v>
      </c>
      <c r="G118">
        <v>950</v>
      </c>
      <c r="H118">
        <v>176</v>
      </c>
      <c r="I118">
        <v>65.3</v>
      </c>
      <c r="J118">
        <v>2.5</v>
      </c>
      <c r="K118">
        <v>1.9</v>
      </c>
      <c r="L118">
        <v>6.4</v>
      </c>
      <c r="M118">
        <v>10</v>
      </c>
      <c r="N118" s="3">
        <v>7</v>
      </c>
      <c r="O118">
        <v>54.94</v>
      </c>
      <c r="P118">
        <v>8.6</v>
      </c>
      <c r="Q118" s="7" t="s">
        <v>81</v>
      </c>
      <c r="R118" s="12" t="s">
        <v>83</v>
      </c>
      <c r="T118" s="3"/>
    </row>
    <row r="119" spans="1:20" x14ac:dyDescent="0.3">
      <c r="A119">
        <v>0.32</v>
      </c>
      <c r="B119">
        <v>20</v>
      </c>
      <c r="C119">
        <v>440</v>
      </c>
      <c r="D119">
        <v>110</v>
      </c>
      <c r="F119">
        <v>745</v>
      </c>
      <c r="G119">
        <v>950</v>
      </c>
      <c r="H119">
        <v>176</v>
      </c>
      <c r="I119">
        <v>65.3</v>
      </c>
      <c r="J119">
        <v>2.5</v>
      </c>
      <c r="K119">
        <v>1.9</v>
      </c>
      <c r="L119">
        <v>6.4</v>
      </c>
      <c r="M119">
        <v>10</v>
      </c>
      <c r="N119" s="3">
        <v>28</v>
      </c>
      <c r="O119">
        <v>61.09</v>
      </c>
      <c r="P119">
        <v>8.6</v>
      </c>
      <c r="Q119" s="7" t="s">
        <v>81</v>
      </c>
      <c r="R119" s="12" t="s">
        <v>83</v>
      </c>
      <c r="T119" s="3"/>
    </row>
    <row r="120" spans="1:20" x14ac:dyDescent="0.3">
      <c r="A120">
        <v>0.32</v>
      </c>
      <c r="B120">
        <v>20</v>
      </c>
      <c r="C120">
        <v>440</v>
      </c>
      <c r="D120">
        <v>110</v>
      </c>
      <c r="F120">
        <v>745</v>
      </c>
      <c r="G120">
        <v>950</v>
      </c>
      <c r="H120">
        <v>176</v>
      </c>
      <c r="I120">
        <v>65.3</v>
      </c>
      <c r="J120">
        <v>2.5</v>
      </c>
      <c r="K120">
        <v>1.9</v>
      </c>
      <c r="L120">
        <v>6.4</v>
      </c>
      <c r="M120">
        <v>10</v>
      </c>
      <c r="N120" s="3">
        <v>90</v>
      </c>
      <c r="O120">
        <v>69.28</v>
      </c>
      <c r="P120">
        <v>8.6</v>
      </c>
      <c r="Q120" s="7" t="s">
        <v>81</v>
      </c>
      <c r="R120" s="12" t="s">
        <v>83</v>
      </c>
      <c r="T120" s="3"/>
    </row>
    <row r="121" spans="1:20" x14ac:dyDescent="0.3">
      <c r="A121">
        <v>0.32</v>
      </c>
      <c r="B121">
        <v>20</v>
      </c>
      <c r="C121">
        <v>440</v>
      </c>
      <c r="D121">
        <v>110</v>
      </c>
      <c r="F121">
        <v>745</v>
      </c>
      <c r="G121">
        <v>950</v>
      </c>
      <c r="H121">
        <v>176</v>
      </c>
      <c r="I121">
        <v>65.3</v>
      </c>
      <c r="J121">
        <v>2.5</v>
      </c>
      <c r="K121">
        <v>1.9</v>
      </c>
      <c r="L121">
        <v>6.4</v>
      </c>
      <c r="M121">
        <v>10</v>
      </c>
      <c r="N121" s="3">
        <v>180</v>
      </c>
      <c r="O121">
        <v>73.63</v>
      </c>
      <c r="P121">
        <v>8.6</v>
      </c>
      <c r="Q121" s="7" t="s">
        <v>81</v>
      </c>
      <c r="R121" s="12" t="s">
        <v>83</v>
      </c>
      <c r="T121" s="3"/>
    </row>
    <row r="122" spans="1:20" x14ac:dyDescent="0.3">
      <c r="A122">
        <v>0.32</v>
      </c>
      <c r="B122">
        <v>30</v>
      </c>
      <c r="C122">
        <v>385</v>
      </c>
      <c r="D122">
        <v>165</v>
      </c>
      <c r="F122">
        <v>738</v>
      </c>
      <c r="G122">
        <v>940</v>
      </c>
      <c r="H122">
        <v>176</v>
      </c>
      <c r="I122">
        <v>65.3</v>
      </c>
      <c r="J122">
        <v>2.5</v>
      </c>
      <c r="K122">
        <v>1.9</v>
      </c>
      <c r="L122">
        <v>6.4</v>
      </c>
      <c r="M122">
        <v>10</v>
      </c>
      <c r="N122" s="3">
        <v>7</v>
      </c>
      <c r="O122">
        <v>53.49</v>
      </c>
      <c r="P122">
        <v>11.6</v>
      </c>
      <c r="Q122" s="7" t="s">
        <v>82</v>
      </c>
      <c r="R122" s="12" t="s">
        <v>83</v>
      </c>
      <c r="T122" s="3"/>
    </row>
    <row r="123" spans="1:20" x14ac:dyDescent="0.3">
      <c r="A123">
        <v>0.32</v>
      </c>
      <c r="B123">
        <v>30</v>
      </c>
      <c r="C123">
        <v>385</v>
      </c>
      <c r="D123">
        <v>165</v>
      </c>
      <c r="F123">
        <v>738</v>
      </c>
      <c r="G123">
        <v>940</v>
      </c>
      <c r="H123">
        <v>176</v>
      </c>
      <c r="I123">
        <v>65.3</v>
      </c>
      <c r="J123">
        <v>2.5</v>
      </c>
      <c r="K123">
        <v>1.9</v>
      </c>
      <c r="L123">
        <v>6.4</v>
      </c>
      <c r="M123">
        <v>10</v>
      </c>
      <c r="N123" s="3">
        <v>28</v>
      </c>
      <c r="O123">
        <v>58.78</v>
      </c>
      <c r="P123">
        <v>11.6</v>
      </c>
      <c r="Q123" s="7" t="s">
        <v>82</v>
      </c>
      <c r="R123" s="12" t="s">
        <v>83</v>
      </c>
      <c r="T123" s="3"/>
    </row>
    <row r="124" spans="1:20" x14ac:dyDescent="0.3">
      <c r="A124">
        <v>0.32</v>
      </c>
      <c r="B124">
        <v>30</v>
      </c>
      <c r="C124">
        <v>385</v>
      </c>
      <c r="D124">
        <v>165</v>
      </c>
      <c r="F124">
        <v>738</v>
      </c>
      <c r="G124">
        <v>940</v>
      </c>
      <c r="H124">
        <v>176</v>
      </c>
      <c r="I124">
        <v>65.3</v>
      </c>
      <c r="J124">
        <v>2.5</v>
      </c>
      <c r="K124">
        <v>1.9</v>
      </c>
      <c r="L124">
        <v>6.4</v>
      </c>
      <c r="M124">
        <v>10</v>
      </c>
      <c r="N124" s="3">
        <v>90</v>
      </c>
      <c r="O124">
        <v>66.209999999999994</v>
      </c>
      <c r="P124">
        <v>11.6</v>
      </c>
      <c r="Q124" s="7" t="s">
        <v>82</v>
      </c>
      <c r="R124" s="12" t="s">
        <v>83</v>
      </c>
      <c r="T124" s="3"/>
    </row>
    <row r="125" spans="1:20" x14ac:dyDescent="0.3">
      <c r="A125">
        <v>0.32</v>
      </c>
      <c r="B125">
        <v>30</v>
      </c>
      <c r="C125">
        <v>385</v>
      </c>
      <c r="D125">
        <v>165</v>
      </c>
      <c r="F125">
        <v>738</v>
      </c>
      <c r="G125">
        <v>940</v>
      </c>
      <c r="H125">
        <v>176</v>
      </c>
      <c r="I125">
        <v>65.3</v>
      </c>
      <c r="J125">
        <v>2.5</v>
      </c>
      <c r="K125">
        <v>1.9</v>
      </c>
      <c r="L125">
        <v>6.4</v>
      </c>
      <c r="M125">
        <v>10</v>
      </c>
      <c r="N125" s="3">
        <v>180</v>
      </c>
      <c r="O125">
        <v>69.02</v>
      </c>
      <c r="P125">
        <v>11.6</v>
      </c>
      <c r="Q125" s="7" t="s">
        <v>82</v>
      </c>
      <c r="R125" s="12" t="s">
        <v>83</v>
      </c>
      <c r="T125" s="3"/>
    </row>
    <row r="126" spans="1:20" x14ac:dyDescent="0.3">
      <c r="A126">
        <v>0.35</v>
      </c>
      <c r="B126">
        <v>0</v>
      </c>
      <c r="G126">
        <v>0</v>
      </c>
      <c r="I126">
        <v>20.8</v>
      </c>
      <c r="J126">
        <v>4.7</v>
      </c>
      <c r="K126">
        <v>3.4</v>
      </c>
      <c r="L126">
        <v>65.3</v>
      </c>
      <c r="M126">
        <v>0.9</v>
      </c>
      <c r="N126" s="3">
        <v>7</v>
      </c>
      <c r="O126">
        <v>53</v>
      </c>
      <c r="P126">
        <v>0</v>
      </c>
      <c r="Q126" s="7" t="s">
        <v>19</v>
      </c>
      <c r="R126" s="12" t="s">
        <v>86</v>
      </c>
      <c r="T126" s="3"/>
    </row>
    <row r="127" spans="1:20" x14ac:dyDescent="0.3">
      <c r="A127">
        <v>0.35</v>
      </c>
      <c r="B127">
        <v>0</v>
      </c>
      <c r="G127">
        <v>0</v>
      </c>
      <c r="I127">
        <v>20.8</v>
      </c>
      <c r="J127">
        <v>4.7</v>
      </c>
      <c r="K127">
        <v>3.4</v>
      </c>
      <c r="L127">
        <v>65.3</v>
      </c>
      <c r="M127">
        <v>0.9</v>
      </c>
      <c r="N127" s="3">
        <v>28</v>
      </c>
      <c r="O127">
        <v>75</v>
      </c>
      <c r="P127">
        <v>0</v>
      </c>
      <c r="Q127" s="7" t="s">
        <v>19</v>
      </c>
      <c r="R127" s="12" t="s">
        <v>86</v>
      </c>
    </row>
    <row r="128" spans="1:20" x14ac:dyDescent="0.3">
      <c r="A128">
        <v>0.35</v>
      </c>
      <c r="B128">
        <v>0</v>
      </c>
      <c r="G128">
        <v>0</v>
      </c>
      <c r="I128">
        <v>20.8</v>
      </c>
      <c r="J128">
        <v>4.7</v>
      </c>
      <c r="K128">
        <v>3.4</v>
      </c>
      <c r="L128">
        <v>65.3</v>
      </c>
      <c r="M128">
        <v>0.9</v>
      </c>
      <c r="N128" s="3">
        <v>60</v>
      </c>
      <c r="O128">
        <v>84.6</v>
      </c>
      <c r="P128">
        <v>0</v>
      </c>
      <c r="Q128" s="7" t="s">
        <v>19</v>
      </c>
      <c r="R128" s="12" t="s">
        <v>86</v>
      </c>
    </row>
    <row r="129" spans="1:18" x14ac:dyDescent="0.3">
      <c r="A129">
        <v>0.35</v>
      </c>
      <c r="B129">
        <v>0</v>
      </c>
      <c r="G129">
        <v>0</v>
      </c>
      <c r="I129">
        <v>20.8</v>
      </c>
      <c r="J129">
        <v>4.7</v>
      </c>
      <c r="K129">
        <v>3.4</v>
      </c>
      <c r="L129">
        <v>65.3</v>
      </c>
      <c r="M129">
        <v>0.9</v>
      </c>
      <c r="N129" s="3">
        <v>90</v>
      </c>
      <c r="O129">
        <v>99.1</v>
      </c>
      <c r="P129">
        <v>0</v>
      </c>
      <c r="Q129" s="7" t="s">
        <v>19</v>
      </c>
      <c r="R129" s="12" t="s">
        <v>86</v>
      </c>
    </row>
    <row r="130" spans="1:18" x14ac:dyDescent="0.3">
      <c r="A130">
        <v>0.35</v>
      </c>
      <c r="B130">
        <v>20</v>
      </c>
      <c r="G130">
        <v>0</v>
      </c>
      <c r="I130">
        <v>54</v>
      </c>
      <c r="J130">
        <v>0.9</v>
      </c>
      <c r="K130">
        <v>2</v>
      </c>
      <c r="L130">
        <v>12.9</v>
      </c>
      <c r="M130">
        <v>3.7</v>
      </c>
      <c r="N130" s="3">
        <v>7</v>
      </c>
      <c r="O130">
        <v>48.3</v>
      </c>
      <c r="P130">
        <v>0</v>
      </c>
      <c r="Q130" s="7" t="s">
        <v>84</v>
      </c>
      <c r="R130" s="12" t="s">
        <v>86</v>
      </c>
    </row>
    <row r="131" spans="1:18" x14ac:dyDescent="0.3">
      <c r="A131">
        <v>0.35</v>
      </c>
      <c r="B131">
        <v>20</v>
      </c>
      <c r="G131">
        <v>0</v>
      </c>
      <c r="I131">
        <v>54</v>
      </c>
      <c r="J131">
        <v>0.9</v>
      </c>
      <c r="K131">
        <v>2</v>
      </c>
      <c r="L131">
        <v>12.9</v>
      </c>
      <c r="M131">
        <v>3.7</v>
      </c>
      <c r="N131" s="3">
        <v>28</v>
      </c>
      <c r="O131">
        <v>72</v>
      </c>
      <c r="P131">
        <v>0</v>
      </c>
      <c r="Q131" s="7" t="s">
        <v>84</v>
      </c>
      <c r="R131" s="12" t="s">
        <v>86</v>
      </c>
    </row>
    <row r="132" spans="1:18" x14ac:dyDescent="0.3">
      <c r="A132">
        <v>0.35</v>
      </c>
      <c r="B132">
        <v>20</v>
      </c>
      <c r="G132">
        <v>0</v>
      </c>
      <c r="I132">
        <v>54</v>
      </c>
      <c r="J132">
        <v>0.9</v>
      </c>
      <c r="K132">
        <v>2</v>
      </c>
      <c r="L132">
        <v>12.9</v>
      </c>
      <c r="M132">
        <v>3.7</v>
      </c>
      <c r="N132" s="3">
        <v>60</v>
      </c>
      <c r="O132">
        <v>84.6</v>
      </c>
      <c r="P132">
        <v>0</v>
      </c>
      <c r="Q132" s="7" t="s">
        <v>84</v>
      </c>
      <c r="R132" s="12" t="s">
        <v>86</v>
      </c>
    </row>
    <row r="133" spans="1:18" x14ac:dyDescent="0.3">
      <c r="A133">
        <v>0.35</v>
      </c>
      <c r="B133">
        <v>20</v>
      </c>
      <c r="G133">
        <v>0</v>
      </c>
      <c r="I133">
        <v>54</v>
      </c>
      <c r="J133">
        <v>0.9</v>
      </c>
      <c r="K133">
        <v>2</v>
      </c>
      <c r="L133">
        <v>12.9</v>
      </c>
      <c r="M133">
        <v>3.7</v>
      </c>
      <c r="N133" s="3">
        <v>90</v>
      </c>
      <c r="O133">
        <v>99.1</v>
      </c>
      <c r="P133">
        <v>0</v>
      </c>
      <c r="Q133" s="7" t="s">
        <v>84</v>
      </c>
      <c r="R133" s="12" t="s">
        <v>86</v>
      </c>
    </row>
    <row r="134" spans="1:18" x14ac:dyDescent="0.3">
      <c r="A134">
        <v>0.35</v>
      </c>
      <c r="B134">
        <v>40</v>
      </c>
      <c r="G134">
        <v>0</v>
      </c>
      <c r="I134">
        <v>54</v>
      </c>
      <c r="J134">
        <v>0.9</v>
      </c>
      <c r="K134">
        <v>2</v>
      </c>
      <c r="L134">
        <v>12.9</v>
      </c>
      <c r="M134">
        <v>3.7</v>
      </c>
      <c r="N134" s="3">
        <v>7</v>
      </c>
      <c r="O134">
        <v>41</v>
      </c>
      <c r="P134">
        <v>0</v>
      </c>
      <c r="Q134" s="7" t="s">
        <v>84</v>
      </c>
      <c r="R134" s="12" t="s">
        <v>86</v>
      </c>
    </row>
    <row r="135" spans="1:18" x14ac:dyDescent="0.3">
      <c r="A135">
        <v>0.35</v>
      </c>
      <c r="B135">
        <v>40</v>
      </c>
      <c r="G135">
        <v>0</v>
      </c>
      <c r="I135">
        <v>54</v>
      </c>
      <c r="J135">
        <v>0.9</v>
      </c>
      <c r="K135">
        <v>2</v>
      </c>
      <c r="L135">
        <v>12.9</v>
      </c>
      <c r="M135">
        <v>3.7</v>
      </c>
      <c r="N135" s="3">
        <v>28</v>
      </c>
      <c r="O135">
        <v>61.5</v>
      </c>
      <c r="P135">
        <v>0</v>
      </c>
      <c r="Q135" s="7" t="s">
        <v>84</v>
      </c>
      <c r="R135" s="12" t="s">
        <v>86</v>
      </c>
    </row>
    <row r="136" spans="1:18" x14ac:dyDescent="0.3">
      <c r="A136">
        <v>0.35</v>
      </c>
      <c r="B136">
        <v>40</v>
      </c>
      <c r="G136">
        <v>0</v>
      </c>
      <c r="I136">
        <v>54</v>
      </c>
      <c r="J136">
        <v>0.9</v>
      </c>
      <c r="K136">
        <v>2</v>
      </c>
      <c r="L136">
        <v>12.9</v>
      </c>
      <c r="M136">
        <v>3.7</v>
      </c>
      <c r="N136" s="3">
        <v>60</v>
      </c>
      <c r="O136">
        <v>72.8</v>
      </c>
      <c r="P136">
        <v>0</v>
      </c>
      <c r="Q136" s="7" t="s">
        <v>84</v>
      </c>
      <c r="R136" s="12" t="s">
        <v>86</v>
      </c>
    </row>
    <row r="137" spans="1:18" x14ac:dyDescent="0.3">
      <c r="A137">
        <v>0.35</v>
      </c>
      <c r="B137">
        <v>40</v>
      </c>
      <c r="G137">
        <v>0</v>
      </c>
      <c r="I137">
        <v>54</v>
      </c>
      <c r="J137">
        <v>0.9</v>
      </c>
      <c r="K137">
        <v>2</v>
      </c>
      <c r="L137">
        <v>12.9</v>
      </c>
      <c r="M137">
        <v>3.7</v>
      </c>
      <c r="N137" s="3">
        <v>90</v>
      </c>
      <c r="O137">
        <v>88.1</v>
      </c>
      <c r="P137">
        <v>0</v>
      </c>
      <c r="Q137" s="7" t="s">
        <v>84</v>
      </c>
      <c r="R137" s="12" t="s">
        <v>86</v>
      </c>
    </row>
    <row r="138" spans="1:18" x14ac:dyDescent="0.3">
      <c r="A138">
        <v>0.35</v>
      </c>
      <c r="B138">
        <v>20</v>
      </c>
      <c r="G138">
        <v>0</v>
      </c>
      <c r="I138">
        <v>55.7</v>
      </c>
      <c r="J138">
        <v>0.9</v>
      </c>
      <c r="K138">
        <v>2</v>
      </c>
      <c r="L138">
        <v>12.5</v>
      </c>
      <c r="M138">
        <v>4.7</v>
      </c>
      <c r="N138" s="3">
        <v>7</v>
      </c>
      <c r="O138">
        <v>51.9</v>
      </c>
      <c r="P138">
        <v>0</v>
      </c>
      <c r="Q138" s="7" t="s">
        <v>85</v>
      </c>
      <c r="R138" s="12" t="s">
        <v>86</v>
      </c>
    </row>
    <row r="139" spans="1:18" x14ac:dyDescent="0.3">
      <c r="A139">
        <v>0.35</v>
      </c>
      <c r="B139">
        <v>20</v>
      </c>
      <c r="G139">
        <v>0</v>
      </c>
      <c r="I139">
        <v>55.7</v>
      </c>
      <c r="J139">
        <v>0.9</v>
      </c>
      <c r="K139">
        <v>2</v>
      </c>
      <c r="L139">
        <v>12.5</v>
      </c>
      <c r="M139">
        <v>4.7</v>
      </c>
      <c r="N139" s="3">
        <v>28</v>
      </c>
      <c r="O139">
        <v>77.3</v>
      </c>
      <c r="P139">
        <v>0</v>
      </c>
      <c r="Q139" s="7" t="s">
        <v>85</v>
      </c>
      <c r="R139" s="12" t="s">
        <v>86</v>
      </c>
    </row>
    <row r="140" spans="1:18" x14ac:dyDescent="0.3">
      <c r="A140">
        <v>0.35</v>
      </c>
      <c r="B140">
        <v>20</v>
      </c>
      <c r="G140">
        <v>0</v>
      </c>
      <c r="I140">
        <v>55.7</v>
      </c>
      <c r="J140">
        <v>0.9</v>
      </c>
      <c r="K140">
        <v>2</v>
      </c>
      <c r="L140">
        <v>12.5</v>
      </c>
      <c r="M140">
        <v>4.7</v>
      </c>
      <c r="N140" s="3">
        <v>60</v>
      </c>
      <c r="O140">
        <v>92.2</v>
      </c>
      <c r="P140">
        <v>0</v>
      </c>
      <c r="Q140" s="7" t="s">
        <v>85</v>
      </c>
      <c r="R140" s="12" t="s">
        <v>86</v>
      </c>
    </row>
    <row r="141" spans="1:18" x14ac:dyDescent="0.3">
      <c r="A141">
        <v>0.35</v>
      </c>
      <c r="B141">
        <v>20</v>
      </c>
      <c r="G141">
        <v>0</v>
      </c>
      <c r="I141">
        <v>55.7</v>
      </c>
      <c r="J141">
        <v>0.9</v>
      </c>
      <c r="K141">
        <v>2</v>
      </c>
      <c r="L141">
        <v>12.5</v>
      </c>
      <c r="M141">
        <v>4.7</v>
      </c>
      <c r="N141" s="3">
        <v>90</v>
      </c>
      <c r="O141">
        <v>109.6</v>
      </c>
      <c r="P141">
        <v>0</v>
      </c>
      <c r="Q141" s="7" t="s">
        <v>85</v>
      </c>
      <c r="R141" s="12" t="s">
        <v>86</v>
      </c>
    </row>
    <row r="142" spans="1:18" x14ac:dyDescent="0.3">
      <c r="A142">
        <v>0.35</v>
      </c>
      <c r="B142">
        <v>40</v>
      </c>
      <c r="G142">
        <v>0</v>
      </c>
      <c r="I142">
        <v>55.7</v>
      </c>
      <c r="J142">
        <v>0.9</v>
      </c>
      <c r="K142">
        <v>2</v>
      </c>
      <c r="L142">
        <v>12.5</v>
      </c>
      <c r="M142">
        <v>4.7</v>
      </c>
      <c r="N142" s="3">
        <v>7</v>
      </c>
      <c r="O142">
        <v>44</v>
      </c>
      <c r="P142">
        <v>0</v>
      </c>
      <c r="Q142" s="7" t="s">
        <v>85</v>
      </c>
      <c r="R142" s="12" t="s">
        <v>86</v>
      </c>
    </row>
    <row r="143" spans="1:18" x14ac:dyDescent="0.3">
      <c r="A143">
        <v>0.35</v>
      </c>
      <c r="B143">
        <v>40</v>
      </c>
      <c r="G143">
        <v>0</v>
      </c>
      <c r="I143">
        <v>55.7</v>
      </c>
      <c r="J143">
        <v>0.9</v>
      </c>
      <c r="K143">
        <v>2</v>
      </c>
      <c r="L143">
        <v>12.5</v>
      </c>
      <c r="M143">
        <v>4.7</v>
      </c>
      <c r="N143" s="3">
        <v>28</v>
      </c>
      <c r="O143">
        <v>66.5</v>
      </c>
      <c r="P143">
        <v>0</v>
      </c>
      <c r="Q143" s="7" t="s">
        <v>85</v>
      </c>
      <c r="R143" s="12" t="s">
        <v>86</v>
      </c>
    </row>
    <row r="144" spans="1:18" x14ac:dyDescent="0.3">
      <c r="A144">
        <v>0.35</v>
      </c>
      <c r="B144">
        <v>40</v>
      </c>
      <c r="G144">
        <v>0</v>
      </c>
      <c r="I144">
        <v>55.7</v>
      </c>
      <c r="J144">
        <v>0.9</v>
      </c>
      <c r="K144">
        <v>2</v>
      </c>
      <c r="L144">
        <v>12.5</v>
      </c>
      <c r="M144">
        <v>4.7</v>
      </c>
      <c r="N144" s="3">
        <v>60</v>
      </c>
      <c r="O144">
        <v>78.599999999999994</v>
      </c>
      <c r="P144">
        <v>0</v>
      </c>
      <c r="Q144" s="7" t="s">
        <v>85</v>
      </c>
      <c r="R144" s="12" t="s">
        <v>86</v>
      </c>
    </row>
    <row r="145" spans="1:19" x14ac:dyDescent="0.3">
      <c r="A145">
        <v>0.35</v>
      </c>
      <c r="B145">
        <v>40</v>
      </c>
      <c r="G145">
        <v>0</v>
      </c>
      <c r="I145">
        <v>55.7</v>
      </c>
      <c r="J145">
        <v>0.9</v>
      </c>
      <c r="K145">
        <v>2</v>
      </c>
      <c r="L145">
        <v>12.5</v>
      </c>
      <c r="M145">
        <v>4.7</v>
      </c>
      <c r="N145" s="3">
        <v>90</v>
      </c>
      <c r="O145">
        <v>94.1</v>
      </c>
      <c r="P145">
        <v>0</v>
      </c>
      <c r="Q145" s="7" t="s">
        <v>85</v>
      </c>
      <c r="R145" s="12" t="s">
        <v>86</v>
      </c>
    </row>
    <row r="146" spans="1:19" x14ac:dyDescent="0.3">
      <c r="A146">
        <v>0.35</v>
      </c>
      <c r="B146">
        <v>10</v>
      </c>
      <c r="G146">
        <v>0</v>
      </c>
      <c r="I146">
        <v>54</v>
      </c>
      <c r="J146">
        <v>0.9</v>
      </c>
      <c r="K146">
        <v>2</v>
      </c>
      <c r="L146">
        <v>12.9</v>
      </c>
      <c r="M146">
        <v>3.7</v>
      </c>
      <c r="N146" s="3">
        <v>7</v>
      </c>
      <c r="O146">
        <v>50.3</v>
      </c>
      <c r="Q146" s="7" t="s">
        <v>87</v>
      </c>
      <c r="R146" s="12" t="s">
        <v>96</v>
      </c>
    </row>
    <row r="147" spans="1:19" x14ac:dyDescent="0.3">
      <c r="A147">
        <v>0.35</v>
      </c>
      <c r="B147">
        <v>10</v>
      </c>
      <c r="G147">
        <v>0</v>
      </c>
      <c r="I147">
        <v>54</v>
      </c>
      <c r="J147">
        <v>0.9</v>
      </c>
      <c r="K147">
        <v>2</v>
      </c>
      <c r="L147">
        <v>12.9</v>
      </c>
      <c r="M147">
        <v>3.7</v>
      </c>
      <c r="N147" s="3">
        <v>28</v>
      </c>
      <c r="O147">
        <v>75</v>
      </c>
      <c r="Q147" s="7" t="s">
        <v>87</v>
      </c>
      <c r="R147" s="12" t="s">
        <v>96</v>
      </c>
    </row>
    <row r="148" spans="1:19" x14ac:dyDescent="0.3">
      <c r="A148">
        <v>0.35</v>
      </c>
      <c r="B148">
        <v>10</v>
      </c>
      <c r="G148">
        <v>0</v>
      </c>
      <c r="I148">
        <v>54</v>
      </c>
      <c r="J148">
        <v>0.9</v>
      </c>
      <c r="K148">
        <v>2</v>
      </c>
      <c r="L148">
        <v>12.9</v>
      </c>
      <c r="M148">
        <v>3.7</v>
      </c>
      <c r="N148" s="3">
        <v>60</v>
      </c>
      <c r="O148">
        <v>86.3</v>
      </c>
      <c r="Q148" s="7" t="s">
        <v>87</v>
      </c>
      <c r="R148" s="12" t="s">
        <v>96</v>
      </c>
    </row>
    <row r="149" spans="1:19" x14ac:dyDescent="0.3">
      <c r="A149">
        <v>0.35</v>
      </c>
      <c r="B149">
        <v>10</v>
      </c>
      <c r="G149">
        <v>0</v>
      </c>
      <c r="I149">
        <v>54</v>
      </c>
      <c r="J149">
        <v>0.9</v>
      </c>
      <c r="K149">
        <v>2</v>
      </c>
      <c r="L149">
        <v>12.9</v>
      </c>
      <c r="M149">
        <v>3.7</v>
      </c>
      <c r="N149" s="3">
        <v>90</v>
      </c>
      <c r="O149">
        <v>102</v>
      </c>
      <c r="Q149" s="7" t="s">
        <v>87</v>
      </c>
      <c r="R149" s="12" t="s">
        <v>96</v>
      </c>
    </row>
    <row r="150" spans="1:19" x14ac:dyDescent="0.3">
      <c r="A150">
        <v>0.35</v>
      </c>
      <c r="B150">
        <v>10</v>
      </c>
      <c r="G150">
        <v>0</v>
      </c>
      <c r="I150">
        <v>55.7</v>
      </c>
      <c r="J150">
        <v>0.9</v>
      </c>
      <c r="K150">
        <v>2</v>
      </c>
      <c r="L150">
        <v>12.5</v>
      </c>
      <c r="M150">
        <v>4.7</v>
      </c>
      <c r="N150" s="3">
        <v>7</v>
      </c>
      <c r="O150">
        <v>55.3</v>
      </c>
      <c r="Q150" s="7" t="s">
        <v>92</v>
      </c>
      <c r="R150" s="12" t="s">
        <v>96</v>
      </c>
    </row>
    <row r="151" spans="1:19" x14ac:dyDescent="0.3">
      <c r="A151">
        <v>0.35</v>
      </c>
      <c r="B151">
        <v>10</v>
      </c>
      <c r="G151">
        <v>0</v>
      </c>
      <c r="I151">
        <v>55.7</v>
      </c>
      <c r="J151">
        <v>0.9</v>
      </c>
      <c r="K151">
        <v>2</v>
      </c>
      <c r="L151">
        <v>12.5</v>
      </c>
      <c r="M151">
        <v>4.7</v>
      </c>
      <c r="N151" s="3">
        <v>28</v>
      </c>
      <c r="O151">
        <v>80.2</v>
      </c>
      <c r="Q151" s="7" t="s">
        <v>92</v>
      </c>
      <c r="R151" s="12" t="s">
        <v>96</v>
      </c>
    </row>
    <row r="152" spans="1:19" x14ac:dyDescent="0.3">
      <c r="A152">
        <v>0.35</v>
      </c>
      <c r="B152">
        <v>10</v>
      </c>
      <c r="G152">
        <v>0</v>
      </c>
      <c r="I152">
        <v>55.7</v>
      </c>
      <c r="J152">
        <v>0.9</v>
      </c>
      <c r="K152">
        <v>2</v>
      </c>
      <c r="L152">
        <v>12.5</v>
      </c>
      <c r="M152">
        <v>4.7</v>
      </c>
      <c r="N152" s="3">
        <v>60</v>
      </c>
      <c r="O152">
        <v>93</v>
      </c>
      <c r="Q152" s="7" t="s">
        <v>92</v>
      </c>
      <c r="R152" s="12" t="s">
        <v>96</v>
      </c>
      <c r="S152" s="3"/>
    </row>
    <row r="153" spans="1:19" x14ac:dyDescent="0.3">
      <c r="A153">
        <v>0.35</v>
      </c>
      <c r="B153">
        <v>10</v>
      </c>
      <c r="G153">
        <v>0</v>
      </c>
      <c r="I153">
        <v>55.7</v>
      </c>
      <c r="J153">
        <v>0.9</v>
      </c>
      <c r="K153">
        <v>2</v>
      </c>
      <c r="L153">
        <v>12.5</v>
      </c>
      <c r="M153">
        <v>4.7</v>
      </c>
      <c r="N153" s="3">
        <v>90</v>
      </c>
      <c r="O153">
        <v>109</v>
      </c>
      <c r="Q153" s="7" t="s">
        <v>92</v>
      </c>
      <c r="R153" s="12" t="s">
        <v>96</v>
      </c>
      <c r="S153" s="3"/>
    </row>
    <row r="154" spans="1:19" x14ac:dyDescent="0.3">
      <c r="A154">
        <v>0.35</v>
      </c>
      <c r="B154">
        <v>30</v>
      </c>
      <c r="G154">
        <v>0</v>
      </c>
      <c r="I154">
        <v>54</v>
      </c>
      <c r="J154">
        <v>0.9</v>
      </c>
      <c r="K154">
        <v>2</v>
      </c>
      <c r="L154">
        <v>12.9</v>
      </c>
      <c r="M154">
        <v>3.7</v>
      </c>
      <c r="N154" s="3">
        <v>7</v>
      </c>
      <c r="O154">
        <v>44.5</v>
      </c>
      <c r="Q154" s="7" t="s">
        <v>89</v>
      </c>
      <c r="R154" s="12" t="s">
        <v>96</v>
      </c>
      <c r="S154" s="3"/>
    </row>
    <row r="155" spans="1:19" x14ac:dyDescent="0.3">
      <c r="A155">
        <v>0.35</v>
      </c>
      <c r="B155">
        <v>30</v>
      </c>
      <c r="G155">
        <v>0</v>
      </c>
      <c r="I155">
        <v>54</v>
      </c>
      <c r="J155">
        <v>0.9</v>
      </c>
      <c r="K155">
        <v>2</v>
      </c>
      <c r="L155">
        <v>12.9</v>
      </c>
      <c r="M155">
        <v>3.7</v>
      </c>
      <c r="N155" s="3">
        <v>28</v>
      </c>
      <c r="O155">
        <v>66.7</v>
      </c>
      <c r="Q155" s="7" t="s">
        <v>89</v>
      </c>
      <c r="R155" s="12" t="s">
        <v>96</v>
      </c>
      <c r="S155" s="3"/>
    </row>
    <row r="156" spans="1:19" x14ac:dyDescent="0.3">
      <c r="A156">
        <v>0.35</v>
      </c>
      <c r="B156">
        <v>30</v>
      </c>
      <c r="G156">
        <v>0</v>
      </c>
      <c r="I156">
        <v>54</v>
      </c>
      <c r="J156">
        <v>0.9</v>
      </c>
      <c r="K156">
        <v>2</v>
      </c>
      <c r="L156">
        <v>12.9</v>
      </c>
      <c r="M156">
        <v>3.7</v>
      </c>
      <c r="N156" s="3">
        <v>60</v>
      </c>
      <c r="O156">
        <v>78.599999999999994</v>
      </c>
      <c r="Q156" s="7" t="s">
        <v>89</v>
      </c>
      <c r="R156" s="12" t="s">
        <v>96</v>
      </c>
      <c r="S156" s="3"/>
    </row>
    <row r="157" spans="1:19" x14ac:dyDescent="0.3">
      <c r="A157">
        <v>0.35</v>
      </c>
      <c r="B157">
        <v>30</v>
      </c>
      <c r="G157">
        <v>0</v>
      </c>
      <c r="I157">
        <v>54</v>
      </c>
      <c r="J157">
        <v>0.9</v>
      </c>
      <c r="K157">
        <v>2</v>
      </c>
      <c r="L157">
        <v>12.9</v>
      </c>
      <c r="M157">
        <v>3.7</v>
      </c>
      <c r="N157" s="3">
        <v>90</v>
      </c>
      <c r="O157">
        <v>97.1</v>
      </c>
      <c r="Q157" s="7" t="s">
        <v>89</v>
      </c>
      <c r="R157" s="12" t="s">
        <v>96</v>
      </c>
      <c r="S157" s="3"/>
    </row>
    <row r="158" spans="1:19" x14ac:dyDescent="0.3">
      <c r="A158">
        <v>0.35</v>
      </c>
      <c r="B158">
        <v>30</v>
      </c>
      <c r="G158">
        <v>0</v>
      </c>
      <c r="I158">
        <v>55.7</v>
      </c>
      <c r="J158">
        <v>0.9</v>
      </c>
      <c r="K158">
        <v>2</v>
      </c>
      <c r="L158">
        <v>12.5</v>
      </c>
      <c r="M158">
        <v>4.7</v>
      </c>
      <c r="N158" s="3">
        <v>7</v>
      </c>
      <c r="O158">
        <v>48.3</v>
      </c>
      <c r="Q158" s="7" t="s">
        <v>94</v>
      </c>
      <c r="R158" s="12" t="s">
        <v>96</v>
      </c>
      <c r="S158" s="3"/>
    </row>
    <row r="159" spans="1:19" x14ac:dyDescent="0.3">
      <c r="A159">
        <v>0.35</v>
      </c>
      <c r="B159">
        <v>30</v>
      </c>
      <c r="G159">
        <v>0</v>
      </c>
      <c r="I159">
        <v>55.7</v>
      </c>
      <c r="J159">
        <v>0.9</v>
      </c>
      <c r="K159">
        <v>2</v>
      </c>
      <c r="L159">
        <v>12.5</v>
      </c>
      <c r="M159">
        <v>4.7</v>
      </c>
      <c r="N159" s="3">
        <v>28</v>
      </c>
      <c r="O159">
        <v>72.8</v>
      </c>
      <c r="Q159" s="7" t="s">
        <v>94</v>
      </c>
      <c r="R159" s="12" t="s">
        <v>96</v>
      </c>
    </row>
    <row r="160" spans="1:19" x14ac:dyDescent="0.3">
      <c r="A160">
        <v>0.35</v>
      </c>
      <c r="B160">
        <v>30</v>
      </c>
      <c r="G160">
        <v>0</v>
      </c>
      <c r="I160">
        <v>55.7</v>
      </c>
      <c r="J160">
        <v>0.9</v>
      </c>
      <c r="K160">
        <v>2</v>
      </c>
      <c r="L160">
        <v>12.5</v>
      </c>
      <c r="M160">
        <v>4.7</v>
      </c>
      <c r="N160" s="3">
        <v>60</v>
      </c>
      <c r="O160">
        <v>86.3</v>
      </c>
      <c r="Q160" s="7" t="s">
        <v>94</v>
      </c>
      <c r="R160" s="12" t="s">
        <v>96</v>
      </c>
    </row>
    <row r="161" spans="1:18" x14ac:dyDescent="0.3">
      <c r="A161">
        <v>0.35</v>
      </c>
      <c r="B161">
        <v>30</v>
      </c>
      <c r="G161">
        <v>0</v>
      </c>
      <c r="I161">
        <v>55.7</v>
      </c>
      <c r="J161">
        <v>0.9</v>
      </c>
      <c r="K161">
        <v>2</v>
      </c>
      <c r="L161">
        <v>12.5</v>
      </c>
      <c r="M161">
        <v>4.7</v>
      </c>
      <c r="N161" s="3">
        <v>90</v>
      </c>
      <c r="O161">
        <v>104</v>
      </c>
      <c r="Q161" s="7" t="s">
        <v>94</v>
      </c>
      <c r="R161" s="12" t="s">
        <v>96</v>
      </c>
    </row>
    <row r="162" spans="1:18" x14ac:dyDescent="0.3">
      <c r="A162">
        <v>0.45</v>
      </c>
      <c r="B162">
        <v>0</v>
      </c>
      <c r="C162">
        <v>340.58</v>
      </c>
      <c r="D162">
        <v>0</v>
      </c>
      <c r="F162">
        <v>827.46</v>
      </c>
      <c r="G162">
        <v>971.68</v>
      </c>
      <c r="H162">
        <v>153.26</v>
      </c>
      <c r="N162" s="3">
        <v>7</v>
      </c>
      <c r="O162">
        <v>22.16</v>
      </c>
      <c r="P162">
        <v>0</v>
      </c>
      <c r="R162" s="12" t="s">
        <v>106</v>
      </c>
    </row>
    <row r="163" spans="1:18" x14ac:dyDescent="0.3">
      <c r="A163">
        <v>0.45</v>
      </c>
      <c r="B163">
        <v>0</v>
      </c>
      <c r="C163">
        <v>340.58</v>
      </c>
      <c r="D163">
        <v>0</v>
      </c>
      <c r="F163">
        <v>827.46</v>
      </c>
      <c r="G163">
        <v>971.68</v>
      </c>
      <c r="H163">
        <v>153.26</v>
      </c>
      <c r="N163" s="3">
        <v>28</v>
      </c>
      <c r="O163">
        <v>28.808</v>
      </c>
      <c r="P163">
        <v>0</v>
      </c>
      <c r="R163" s="12" t="s">
        <v>106</v>
      </c>
    </row>
    <row r="164" spans="1:18" x14ac:dyDescent="0.3">
      <c r="A164">
        <v>0.45</v>
      </c>
      <c r="B164">
        <v>10</v>
      </c>
      <c r="C164">
        <v>306.26</v>
      </c>
      <c r="D164">
        <v>34.015999999999998</v>
      </c>
      <c r="F164">
        <v>827.46</v>
      </c>
      <c r="G164">
        <v>971.68</v>
      </c>
      <c r="H164">
        <v>153.26</v>
      </c>
      <c r="N164" s="3">
        <v>7</v>
      </c>
      <c r="O164">
        <v>22.45</v>
      </c>
      <c r="P164">
        <v>0</v>
      </c>
      <c r="R164" s="12" t="s">
        <v>106</v>
      </c>
    </row>
    <row r="165" spans="1:18" x14ac:dyDescent="0.3">
      <c r="A165">
        <v>0.45</v>
      </c>
      <c r="B165">
        <v>10</v>
      </c>
      <c r="C165">
        <v>306.26</v>
      </c>
      <c r="D165">
        <v>34.015999999999998</v>
      </c>
      <c r="F165">
        <v>827.46</v>
      </c>
      <c r="G165">
        <v>971.68</v>
      </c>
      <c r="H165">
        <v>153.26</v>
      </c>
      <c r="N165" s="3">
        <v>28</v>
      </c>
      <c r="O165">
        <v>29.184999999999999</v>
      </c>
      <c r="P165">
        <v>0</v>
      </c>
      <c r="R165" s="12" t="s">
        <v>106</v>
      </c>
    </row>
    <row r="166" spans="1:18" x14ac:dyDescent="0.3">
      <c r="A166">
        <v>0.45</v>
      </c>
      <c r="B166">
        <v>20</v>
      </c>
      <c r="C166">
        <v>272.45999999999998</v>
      </c>
      <c r="D166">
        <v>68.031999999999996</v>
      </c>
      <c r="F166">
        <v>827.46</v>
      </c>
      <c r="G166">
        <v>971.68</v>
      </c>
      <c r="H166">
        <v>153.26</v>
      </c>
      <c r="N166" s="3">
        <v>7</v>
      </c>
      <c r="O166">
        <v>18.312000000000001</v>
      </c>
      <c r="P166">
        <v>0</v>
      </c>
      <c r="R166" s="12" t="s">
        <v>106</v>
      </c>
    </row>
    <row r="167" spans="1:18" x14ac:dyDescent="0.3">
      <c r="A167">
        <v>0.45</v>
      </c>
      <c r="B167">
        <v>20</v>
      </c>
      <c r="C167">
        <v>272.45999999999998</v>
      </c>
      <c r="D167">
        <v>68.031999999999996</v>
      </c>
      <c r="F167">
        <v>827.46</v>
      </c>
      <c r="G167">
        <v>971.68</v>
      </c>
      <c r="H167">
        <v>153.26</v>
      </c>
      <c r="N167" s="3">
        <v>28</v>
      </c>
      <c r="O167">
        <v>23.81</v>
      </c>
      <c r="P167">
        <v>0</v>
      </c>
      <c r="R167" s="12" t="s">
        <v>106</v>
      </c>
    </row>
    <row r="168" spans="1:18" x14ac:dyDescent="0.3">
      <c r="A168">
        <v>0.45</v>
      </c>
      <c r="B168">
        <v>30</v>
      </c>
      <c r="C168">
        <v>238.41</v>
      </c>
      <c r="D168">
        <v>102.048</v>
      </c>
      <c r="F168">
        <v>827.46</v>
      </c>
      <c r="G168">
        <v>971.68</v>
      </c>
      <c r="H168">
        <v>153.26</v>
      </c>
      <c r="N168" s="3">
        <v>7</v>
      </c>
      <c r="O168">
        <v>13.95</v>
      </c>
      <c r="P168">
        <v>0</v>
      </c>
      <c r="R168" s="12" t="s">
        <v>106</v>
      </c>
    </row>
    <row r="169" spans="1:18" x14ac:dyDescent="0.3">
      <c r="A169">
        <v>0.45</v>
      </c>
      <c r="B169">
        <v>30</v>
      </c>
      <c r="C169">
        <v>238.41</v>
      </c>
      <c r="D169">
        <v>102.048</v>
      </c>
      <c r="F169">
        <v>827.46</v>
      </c>
      <c r="G169">
        <v>971.68</v>
      </c>
      <c r="H169">
        <v>153.26</v>
      </c>
      <c r="N169" s="3">
        <v>28</v>
      </c>
      <c r="O169">
        <v>18.135000000000002</v>
      </c>
      <c r="P169">
        <v>0</v>
      </c>
      <c r="R169" s="12" t="s">
        <v>106</v>
      </c>
    </row>
    <row r="170" spans="1:18" x14ac:dyDescent="0.3">
      <c r="A170" s="3">
        <v>0.73397529069767453</v>
      </c>
      <c r="B170">
        <v>0</v>
      </c>
      <c r="C170">
        <v>275.2</v>
      </c>
      <c r="D170">
        <v>0</v>
      </c>
      <c r="E170">
        <v>2359</v>
      </c>
      <c r="H170">
        <v>201.99</v>
      </c>
      <c r="I170">
        <v>25.06</v>
      </c>
      <c r="J170">
        <v>4.13</v>
      </c>
      <c r="K170">
        <v>3.12</v>
      </c>
      <c r="L170">
        <v>52.96</v>
      </c>
      <c r="M170">
        <v>10.79</v>
      </c>
      <c r="N170" s="3">
        <v>0</v>
      </c>
      <c r="O170">
        <v>22.04</v>
      </c>
      <c r="P170">
        <v>1.75</v>
      </c>
      <c r="Q170" s="7" t="s">
        <v>107</v>
      </c>
      <c r="R170" s="12" t="s">
        <v>111</v>
      </c>
    </row>
    <row r="171" spans="1:18" x14ac:dyDescent="0.3">
      <c r="A171" s="3">
        <v>0.73397529069767453</v>
      </c>
      <c r="B171">
        <v>0</v>
      </c>
      <c r="C171">
        <v>275.2</v>
      </c>
      <c r="D171">
        <v>0</v>
      </c>
      <c r="E171">
        <v>2359</v>
      </c>
      <c r="F171" s="4"/>
      <c r="G171" s="4"/>
      <c r="H171">
        <v>201.99</v>
      </c>
      <c r="I171">
        <v>25.06</v>
      </c>
      <c r="J171">
        <v>4.13</v>
      </c>
      <c r="K171">
        <v>3.12</v>
      </c>
      <c r="L171">
        <v>52.96</v>
      </c>
      <c r="M171">
        <v>10.79</v>
      </c>
      <c r="N171" s="3">
        <v>7</v>
      </c>
      <c r="O171">
        <v>25.05</v>
      </c>
      <c r="P171">
        <v>1.75</v>
      </c>
      <c r="Q171" s="7" t="s">
        <v>107</v>
      </c>
      <c r="R171" s="12" t="s">
        <v>111</v>
      </c>
    </row>
    <row r="172" spans="1:18" x14ac:dyDescent="0.3">
      <c r="A172" s="3">
        <v>0.73397529069767453</v>
      </c>
      <c r="B172">
        <v>0</v>
      </c>
      <c r="C172">
        <v>275.2</v>
      </c>
      <c r="D172">
        <v>0</v>
      </c>
      <c r="E172">
        <v>2359</v>
      </c>
      <c r="F172" s="4"/>
      <c r="G172" s="4"/>
      <c r="H172">
        <v>201.99</v>
      </c>
      <c r="I172">
        <v>25.06</v>
      </c>
      <c r="J172">
        <v>4.13</v>
      </c>
      <c r="K172">
        <v>3.12</v>
      </c>
      <c r="L172">
        <v>52.96</v>
      </c>
      <c r="M172">
        <v>10.79</v>
      </c>
      <c r="N172" s="3">
        <v>28</v>
      </c>
      <c r="O172">
        <v>29.24</v>
      </c>
      <c r="P172">
        <v>1.75</v>
      </c>
      <c r="Q172" s="7" t="s">
        <v>107</v>
      </c>
      <c r="R172" s="12" t="s">
        <v>111</v>
      </c>
    </row>
    <row r="173" spans="1:18" x14ac:dyDescent="0.3">
      <c r="A173" s="3">
        <v>0.73397529069767453</v>
      </c>
      <c r="B173">
        <v>0</v>
      </c>
      <c r="C173">
        <v>275.2</v>
      </c>
      <c r="D173">
        <v>0</v>
      </c>
      <c r="E173">
        <v>2359</v>
      </c>
      <c r="F173" s="4"/>
      <c r="G173" s="4"/>
      <c r="H173">
        <v>201.99</v>
      </c>
      <c r="I173">
        <v>25.06</v>
      </c>
      <c r="J173">
        <v>4.13</v>
      </c>
      <c r="K173">
        <v>3.12</v>
      </c>
      <c r="L173">
        <v>52.96</v>
      </c>
      <c r="M173">
        <v>10.79</v>
      </c>
      <c r="N173" s="3">
        <v>91</v>
      </c>
      <c r="O173">
        <v>26.55</v>
      </c>
      <c r="P173">
        <v>1.75</v>
      </c>
      <c r="Q173" s="7" t="s">
        <v>107</v>
      </c>
      <c r="R173" s="12" t="s">
        <v>111</v>
      </c>
    </row>
    <row r="174" spans="1:18" x14ac:dyDescent="0.3">
      <c r="A174" s="3">
        <v>0.73397529069767453</v>
      </c>
      <c r="B174">
        <v>0</v>
      </c>
      <c r="C174">
        <v>275.2</v>
      </c>
      <c r="D174">
        <v>0</v>
      </c>
      <c r="E174">
        <v>2267</v>
      </c>
      <c r="F174" s="4"/>
      <c r="G174" s="4"/>
      <c r="H174">
        <v>201.99</v>
      </c>
      <c r="I174">
        <v>25.06</v>
      </c>
      <c r="J174">
        <v>4.13</v>
      </c>
      <c r="K174">
        <v>3.12</v>
      </c>
      <c r="L174">
        <v>52.96</v>
      </c>
      <c r="M174">
        <v>10.79</v>
      </c>
      <c r="N174" s="3">
        <v>0</v>
      </c>
      <c r="O174">
        <v>23.57</v>
      </c>
      <c r="P174">
        <v>1.79</v>
      </c>
      <c r="Q174" s="7" t="s">
        <v>108</v>
      </c>
      <c r="R174" s="12" t="s">
        <v>111</v>
      </c>
    </row>
    <row r="175" spans="1:18" x14ac:dyDescent="0.3">
      <c r="A175" s="3">
        <v>0.73397529069767453</v>
      </c>
      <c r="B175">
        <v>0</v>
      </c>
      <c r="C175">
        <v>275.2</v>
      </c>
      <c r="D175">
        <v>0</v>
      </c>
      <c r="E175">
        <v>2267</v>
      </c>
      <c r="F175" s="4"/>
      <c r="G175" s="4"/>
      <c r="H175">
        <v>201.99</v>
      </c>
      <c r="I175">
        <v>25.06</v>
      </c>
      <c r="J175">
        <v>4.13</v>
      </c>
      <c r="K175">
        <v>3.12</v>
      </c>
      <c r="L175">
        <v>52.96</v>
      </c>
      <c r="M175">
        <v>10.79</v>
      </c>
      <c r="N175" s="3">
        <v>7</v>
      </c>
      <c r="O175">
        <v>25.58</v>
      </c>
      <c r="P175">
        <v>1.79</v>
      </c>
      <c r="Q175" s="7" t="s">
        <v>108</v>
      </c>
      <c r="R175" s="12" t="s">
        <v>111</v>
      </c>
    </row>
    <row r="176" spans="1:18" x14ac:dyDescent="0.3">
      <c r="A176" s="3">
        <v>0.73397529069767453</v>
      </c>
      <c r="B176">
        <v>0</v>
      </c>
      <c r="C176">
        <v>275.2</v>
      </c>
      <c r="D176">
        <v>0</v>
      </c>
      <c r="E176">
        <v>2267</v>
      </c>
      <c r="F176" s="4"/>
      <c r="G176" s="4"/>
      <c r="H176">
        <v>201.99</v>
      </c>
      <c r="I176">
        <v>25.06</v>
      </c>
      <c r="J176">
        <v>4.13</v>
      </c>
      <c r="K176">
        <v>3.12</v>
      </c>
      <c r="L176">
        <v>52.96</v>
      </c>
      <c r="M176">
        <v>10.79</v>
      </c>
      <c r="N176" s="3">
        <v>28</v>
      </c>
      <c r="O176">
        <v>27.2</v>
      </c>
      <c r="P176">
        <v>1.79</v>
      </c>
      <c r="Q176" s="7" t="s">
        <v>108</v>
      </c>
      <c r="R176" s="12" t="s">
        <v>111</v>
      </c>
    </row>
    <row r="177" spans="1:18" x14ac:dyDescent="0.3">
      <c r="A177" s="3">
        <v>0.73397529069767453</v>
      </c>
      <c r="B177">
        <v>0</v>
      </c>
      <c r="C177">
        <v>275.2</v>
      </c>
      <c r="D177">
        <v>0</v>
      </c>
      <c r="E177">
        <v>2267</v>
      </c>
      <c r="F177" s="4"/>
      <c r="G177" s="4"/>
      <c r="H177">
        <v>201.99</v>
      </c>
      <c r="I177">
        <v>25.06</v>
      </c>
      <c r="J177">
        <v>4.13</v>
      </c>
      <c r="K177">
        <v>3.12</v>
      </c>
      <c r="L177">
        <v>52.96</v>
      </c>
      <c r="M177">
        <v>10.79</v>
      </c>
      <c r="N177" s="3">
        <v>91</v>
      </c>
      <c r="O177">
        <v>31.16</v>
      </c>
      <c r="P177">
        <v>1.79</v>
      </c>
      <c r="Q177" s="7" t="s">
        <v>108</v>
      </c>
      <c r="R177" s="12" t="s">
        <v>111</v>
      </c>
    </row>
    <row r="178" spans="1:18" x14ac:dyDescent="0.3">
      <c r="A178" s="3">
        <v>0.84106429047301801</v>
      </c>
      <c r="B178">
        <v>20</v>
      </c>
      <c r="C178">
        <v>220.16</v>
      </c>
      <c r="D178">
        <v>55.04</v>
      </c>
      <c r="E178">
        <v>2212</v>
      </c>
      <c r="F178" s="4"/>
      <c r="G178" s="4"/>
      <c r="H178">
        <v>201.99</v>
      </c>
      <c r="I178">
        <v>57</v>
      </c>
      <c r="J178">
        <v>10.3</v>
      </c>
      <c r="K178">
        <v>1.35</v>
      </c>
      <c r="L178">
        <v>7.17</v>
      </c>
      <c r="M178">
        <v>13.5</v>
      </c>
      <c r="N178" s="3">
        <v>0</v>
      </c>
      <c r="O178">
        <v>23.49</v>
      </c>
      <c r="P178">
        <v>1.72</v>
      </c>
      <c r="Q178" s="7" t="s">
        <v>109</v>
      </c>
      <c r="R178" s="12" t="s">
        <v>111</v>
      </c>
    </row>
    <row r="179" spans="1:18" x14ac:dyDescent="0.3">
      <c r="A179" s="3">
        <v>0.84106429047301801</v>
      </c>
      <c r="B179">
        <v>20</v>
      </c>
      <c r="C179">
        <v>220.16</v>
      </c>
      <c r="D179">
        <v>55.04</v>
      </c>
      <c r="E179">
        <v>2212</v>
      </c>
      <c r="F179" s="4"/>
      <c r="G179" s="4"/>
      <c r="H179">
        <v>201.99</v>
      </c>
      <c r="I179">
        <v>57</v>
      </c>
      <c r="J179">
        <v>10.3</v>
      </c>
      <c r="K179">
        <v>1.35</v>
      </c>
      <c r="L179">
        <v>7.17</v>
      </c>
      <c r="M179">
        <v>13.5</v>
      </c>
      <c r="N179" s="3">
        <v>7</v>
      </c>
      <c r="O179">
        <v>24.69</v>
      </c>
      <c r="P179">
        <v>1.72</v>
      </c>
      <c r="Q179" s="7" t="s">
        <v>109</v>
      </c>
      <c r="R179" s="12" t="s">
        <v>111</v>
      </c>
    </row>
    <row r="180" spans="1:18" x14ac:dyDescent="0.3">
      <c r="A180" s="3">
        <v>0.84106429047301801</v>
      </c>
      <c r="B180">
        <v>20</v>
      </c>
      <c r="C180">
        <v>220.16</v>
      </c>
      <c r="D180">
        <v>55.04</v>
      </c>
      <c r="E180">
        <v>2212</v>
      </c>
      <c r="F180" s="4"/>
      <c r="G180" s="4"/>
      <c r="H180">
        <v>201.99</v>
      </c>
      <c r="I180">
        <v>57</v>
      </c>
      <c r="J180">
        <v>10.3</v>
      </c>
      <c r="K180">
        <v>1.35</v>
      </c>
      <c r="L180">
        <v>7.17</v>
      </c>
      <c r="M180">
        <v>13.5</v>
      </c>
      <c r="N180" s="3">
        <v>28</v>
      </c>
      <c r="O180">
        <v>24.74</v>
      </c>
      <c r="P180">
        <v>1.72</v>
      </c>
      <c r="Q180" s="7" t="s">
        <v>109</v>
      </c>
      <c r="R180" s="12" t="s">
        <v>111</v>
      </c>
    </row>
    <row r="181" spans="1:18" x14ac:dyDescent="0.3">
      <c r="A181" s="3">
        <v>0.84106429047301801</v>
      </c>
      <c r="B181">
        <v>20</v>
      </c>
      <c r="C181">
        <v>220.16</v>
      </c>
      <c r="D181">
        <v>55.04</v>
      </c>
      <c r="E181">
        <v>2212</v>
      </c>
      <c r="F181" s="4"/>
      <c r="G181" s="4"/>
      <c r="H181">
        <v>201.99</v>
      </c>
      <c r="I181">
        <v>57</v>
      </c>
      <c r="J181">
        <v>10.3</v>
      </c>
      <c r="K181">
        <v>1.35</v>
      </c>
      <c r="L181">
        <v>7.17</v>
      </c>
      <c r="M181">
        <v>13.5</v>
      </c>
      <c r="N181" s="3">
        <v>91</v>
      </c>
      <c r="O181">
        <v>25.99</v>
      </c>
      <c r="P181">
        <v>1.72</v>
      </c>
      <c r="Q181" s="7" t="s">
        <v>109</v>
      </c>
      <c r="R181" s="12" t="s">
        <v>111</v>
      </c>
    </row>
    <row r="182" spans="1:18" x14ac:dyDescent="0.3">
      <c r="A182" s="3">
        <v>0.98466863285153672</v>
      </c>
      <c r="B182">
        <v>40</v>
      </c>
      <c r="C182">
        <v>165.13500000000002</v>
      </c>
      <c r="D182">
        <v>110.09</v>
      </c>
      <c r="E182">
        <v>2176</v>
      </c>
      <c r="F182" s="4"/>
      <c r="G182" s="4"/>
      <c r="H182">
        <v>201.99</v>
      </c>
      <c r="I182">
        <v>57</v>
      </c>
      <c r="J182">
        <v>10.3</v>
      </c>
      <c r="K182">
        <v>1.35</v>
      </c>
      <c r="L182">
        <v>7.17</v>
      </c>
      <c r="M182">
        <v>13.5</v>
      </c>
      <c r="N182" s="3">
        <v>0</v>
      </c>
      <c r="O182">
        <v>23.42</v>
      </c>
      <c r="P182">
        <v>1.64</v>
      </c>
      <c r="Q182" s="7" t="s">
        <v>110</v>
      </c>
      <c r="R182" s="12" t="s">
        <v>111</v>
      </c>
    </row>
    <row r="183" spans="1:18" x14ac:dyDescent="0.3">
      <c r="A183" s="3">
        <v>0.98466863285153672</v>
      </c>
      <c r="B183">
        <v>40</v>
      </c>
      <c r="C183">
        <v>165.13500000000002</v>
      </c>
      <c r="D183">
        <v>110.09</v>
      </c>
      <c r="E183">
        <v>2176</v>
      </c>
      <c r="F183" s="4"/>
      <c r="G183" s="4"/>
      <c r="H183">
        <v>201.99</v>
      </c>
      <c r="I183">
        <v>57</v>
      </c>
      <c r="J183">
        <v>10.3</v>
      </c>
      <c r="K183">
        <v>1.35</v>
      </c>
      <c r="L183">
        <v>7.17</v>
      </c>
      <c r="M183">
        <v>13.5</v>
      </c>
      <c r="N183" s="3">
        <v>7</v>
      </c>
      <c r="O183">
        <v>23.8</v>
      </c>
      <c r="P183">
        <v>1.64</v>
      </c>
      <c r="Q183" s="7" t="s">
        <v>110</v>
      </c>
      <c r="R183" s="12" t="s">
        <v>111</v>
      </c>
    </row>
    <row r="184" spans="1:18" x14ac:dyDescent="0.3">
      <c r="A184" s="3">
        <v>0.98466863285153672</v>
      </c>
      <c r="B184">
        <v>40</v>
      </c>
      <c r="C184">
        <v>165.13500000000002</v>
      </c>
      <c r="D184">
        <v>110.09</v>
      </c>
      <c r="E184">
        <v>2176</v>
      </c>
      <c r="F184" s="4"/>
      <c r="G184" s="4"/>
      <c r="H184">
        <v>201.99</v>
      </c>
      <c r="I184">
        <v>57</v>
      </c>
      <c r="J184">
        <v>10.3</v>
      </c>
      <c r="K184">
        <v>1.35</v>
      </c>
      <c r="L184">
        <v>7.17</v>
      </c>
      <c r="M184">
        <v>13.5</v>
      </c>
      <c r="N184" s="3">
        <v>28</v>
      </c>
      <c r="O184">
        <v>23.62</v>
      </c>
      <c r="P184">
        <v>1.64</v>
      </c>
      <c r="Q184" s="7" t="s">
        <v>110</v>
      </c>
      <c r="R184" s="12" t="s">
        <v>111</v>
      </c>
    </row>
    <row r="185" spans="1:18" x14ac:dyDescent="0.3">
      <c r="A185" s="3">
        <v>0.98466863285153672</v>
      </c>
      <c r="B185">
        <v>40</v>
      </c>
      <c r="C185">
        <v>165.13500000000002</v>
      </c>
      <c r="D185">
        <v>110.09</v>
      </c>
      <c r="E185">
        <v>2176</v>
      </c>
      <c r="F185" s="4"/>
      <c r="G185" s="4"/>
      <c r="H185">
        <v>201.99</v>
      </c>
      <c r="I185">
        <v>57</v>
      </c>
      <c r="J185">
        <v>10.3</v>
      </c>
      <c r="K185">
        <v>1.35</v>
      </c>
      <c r="L185">
        <v>7.17</v>
      </c>
      <c r="M185">
        <v>13.5</v>
      </c>
      <c r="N185" s="3">
        <v>91</v>
      </c>
      <c r="O185">
        <v>24.34</v>
      </c>
      <c r="P185">
        <v>1.64</v>
      </c>
      <c r="Q185" s="7" t="s">
        <v>110</v>
      </c>
      <c r="R185" s="12" t="s">
        <v>111</v>
      </c>
    </row>
    <row r="186" spans="1:18" x14ac:dyDescent="0.3">
      <c r="A186">
        <v>0.56999999999999995</v>
      </c>
      <c r="B186">
        <v>0</v>
      </c>
      <c r="C186">
        <v>450</v>
      </c>
      <c r="D186">
        <v>0</v>
      </c>
      <c r="F186">
        <v>1237.5</v>
      </c>
      <c r="G186">
        <v>0</v>
      </c>
      <c r="H186">
        <v>256.5</v>
      </c>
      <c r="I186">
        <v>20</v>
      </c>
      <c r="J186">
        <v>4.5999999999999996</v>
      </c>
      <c r="K186">
        <v>3.4</v>
      </c>
      <c r="L186">
        <v>62.6</v>
      </c>
      <c r="M186">
        <v>2.8</v>
      </c>
      <c r="N186" s="3">
        <v>1</v>
      </c>
      <c r="O186">
        <v>15.1</v>
      </c>
      <c r="P186">
        <v>0</v>
      </c>
      <c r="Q186" s="7" t="s">
        <v>112</v>
      </c>
      <c r="R186" s="12" t="s">
        <v>117</v>
      </c>
    </row>
    <row r="187" spans="1:18" x14ac:dyDescent="0.3">
      <c r="A187">
        <v>0.56999999999999995</v>
      </c>
      <c r="B187">
        <v>0</v>
      </c>
      <c r="C187">
        <v>450</v>
      </c>
      <c r="D187">
        <v>0</v>
      </c>
      <c r="F187">
        <v>1237.5</v>
      </c>
      <c r="G187">
        <v>0</v>
      </c>
      <c r="H187">
        <v>256.5</v>
      </c>
      <c r="I187">
        <v>20</v>
      </c>
      <c r="J187">
        <v>4.5999999999999996</v>
      </c>
      <c r="K187">
        <v>3.4</v>
      </c>
      <c r="L187">
        <v>62.6</v>
      </c>
      <c r="M187">
        <v>2.8</v>
      </c>
      <c r="N187">
        <v>3</v>
      </c>
      <c r="O187">
        <v>27.6</v>
      </c>
      <c r="P187">
        <v>0</v>
      </c>
      <c r="Q187" s="7" t="s">
        <v>112</v>
      </c>
      <c r="R187" s="12" t="s">
        <v>118</v>
      </c>
    </row>
    <row r="188" spans="1:18" x14ac:dyDescent="0.3">
      <c r="A188">
        <v>0.56999999999999995</v>
      </c>
      <c r="B188">
        <v>0</v>
      </c>
      <c r="C188">
        <v>450</v>
      </c>
      <c r="D188">
        <v>0</v>
      </c>
      <c r="F188">
        <v>1237.5</v>
      </c>
      <c r="G188">
        <v>0</v>
      </c>
      <c r="H188">
        <v>256.5</v>
      </c>
      <c r="I188">
        <v>20</v>
      </c>
      <c r="J188">
        <v>4.5999999999999996</v>
      </c>
      <c r="K188">
        <v>3.4</v>
      </c>
      <c r="L188">
        <v>62.6</v>
      </c>
      <c r="M188">
        <v>2.8</v>
      </c>
      <c r="N188">
        <v>7</v>
      </c>
      <c r="O188">
        <v>31.5</v>
      </c>
      <c r="P188">
        <v>0</v>
      </c>
      <c r="Q188" s="7" t="s">
        <v>112</v>
      </c>
      <c r="R188" s="12" t="s">
        <v>119</v>
      </c>
    </row>
    <row r="189" spans="1:18" x14ac:dyDescent="0.3">
      <c r="A189">
        <v>0.56999999999999995</v>
      </c>
      <c r="B189">
        <v>0</v>
      </c>
      <c r="C189">
        <v>450</v>
      </c>
      <c r="D189">
        <v>0</v>
      </c>
      <c r="F189">
        <v>1237.5</v>
      </c>
      <c r="G189">
        <v>0</v>
      </c>
      <c r="H189">
        <v>256.5</v>
      </c>
      <c r="I189">
        <v>20</v>
      </c>
      <c r="J189">
        <v>4.5999999999999996</v>
      </c>
      <c r="K189">
        <v>3.4</v>
      </c>
      <c r="L189">
        <v>62.6</v>
      </c>
      <c r="M189">
        <v>2.8</v>
      </c>
      <c r="N189">
        <v>28</v>
      </c>
      <c r="O189">
        <v>39.1</v>
      </c>
      <c r="P189">
        <v>0</v>
      </c>
      <c r="Q189" s="7" t="s">
        <v>112</v>
      </c>
      <c r="R189" s="12" t="s">
        <v>120</v>
      </c>
    </row>
    <row r="190" spans="1:18" x14ac:dyDescent="0.3">
      <c r="A190">
        <v>0.56999999999999995</v>
      </c>
      <c r="B190">
        <v>0</v>
      </c>
      <c r="C190">
        <v>450</v>
      </c>
      <c r="D190">
        <v>0</v>
      </c>
      <c r="F190">
        <v>1237.5</v>
      </c>
      <c r="G190">
        <v>0</v>
      </c>
      <c r="H190">
        <v>256.5</v>
      </c>
      <c r="I190">
        <v>20</v>
      </c>
      <c r="J190">
        <v>4.5999999999999996</v>
      </c>
      <c r="K190">
        <v>3.4</v>
      </c>
      <c r="L190">
        <v>62.6</v>
      </c>
      <c r="M190">
        <v>2.8</v>
      </c>
      <c r="N190">
        <v>90</v>
      </c>
      <c r="O190">
        <v>47.4</v>
      </c>
      <c r="P190">
        <v>0</v>
      </c>
      <c r="Q190" s="7" t="s">
        <v>112</v>
      </c>
      <c r="R190" s="12" t="s">
        <v>121</v>
      </c>
    </row>
    <row r="191" spans="1:18" x14ac:dyDescent="0.3">
      <c r="A191">
        <v>0.61</v>
      </c>
      <c r="B191">
        <v>20</v>
      </c>
      <c r="C191">
        <v>360</v>
      </c>
      <c r="D191">
        <v>90</v>
      </c>
      <c r="F191">
        <v>1237.5</v>
      </c>
      <c r="G191">
        <v>0</v>
      </c>
      <c r="H191">
        <v>274.5</v>
      </c>
      <c r="I191">
        <v>57.6</v>
      </c>
      <c r="J191">
        <v>1.2</v>
      </c>
      <c r="K191">
        <v>2.8</v>
      </c>
      <c r="L191">
        <v>9.6</v>
      </c>
      <c r="M191">
        <v>6.5</v>
      </c>
      <c r="N191" s="3">
        <v>1</v>
      </c>
      <c r="O191">
        <v>10.4</v>
      </c>
      <c r="P191">
        <v>0</v>
      </c>
      <c r="Q191" s="7" t="s">
        <v>113</v>
      </c>
      <c r="R191" s="12" t="s">
        <v>122</v>
      </c>
    </row>
    <row r="192" spans="1:18" x14ac:dyDescent="0.3">
      <c r="A192">
        <v>0.61</v>
      </c>
      <c r="B192">
        <v>20</v>
      </c>
      <c r="C192">
        <v>360</v>
      </c>
      <c r="D192">
        <v>90</v>
      </c>
      <c r="F192">
        <v>1237.5</v>
      </c>
      <c r="G192">
        <v>0</v>
      </c>
      <c r="H192">
        <v>274.5</v>
      </c>
      <c r="I192">
        <v>57.6</v>
      </c>
      <c r="J192">
        <v>1.2</v>
      </c>
      <c r="K192">
        <v>2.8</v>
      </c>
      <c r="L192">
        <v>9.6</v>
      </c>
      <c r="M192">
        <v>6.5</v>
      </c>
      <c r="N192">
        <v>3</v>
      </c>
      <c r="O192">
        <v>19.899999999999999</v>
      </c>
      <c r="P192">
        <v>0</v>
      </c>
      <c r="Q192" s="7" t="s">
        <v>113</v>
      </c>
      <c r="R192" s="12" t="s">
        <v>123</v>
      </c>
    </row>
    <row r="193" spans="1:18" x14ac:dyDescent="0.3">
      <c r="A193">
        <v>0.61</v>
      </c>
      <c r="B193">
        <v>20</v>
      </c>
      <c r="C193">
        <v>360</v>
      </c>
      <c r="D193">
        <v>90</v>
      </c>
      <c r="F193">
        <v>1237.5</v>
      </c>
      <c r="G193">
        <v>0</v>
      </c>
      <c r="H193">
        <v>274.5</v>
      </c>
      <c r="I193">
        <v>57.6</v>
      </c>
      <c r="J193">
        <v>1.2</v>
      </c>
      <c r="K193">
        <v>2.8</v>
      </c>
      <c r="L193">
        <v>9.6</v>
      </c>
      <c r="M193">
        <v>6.5</v>
      </c>
      <c r="N193">
        <v>7</v>
      </c>
      <c r="O193">
        <v>25.6</v>
      </c>
      <c r="P193">
        <v>0</v>
      </c>
      <c r="Q193" s="7" t="s">
        <v>113</v>
      </c>
      <c r="R193" s="12" t="s">
        <v>124</v>
      </c>
    </row>
    <row r="194" spans="1:18" x14ac:dyDescent="0.3">
      <c r="A194">
        <v>0.61</v>
      </c>
      <c r="B194">
        <v>20</v>
      </c>
      <c r="C194">
        <v>360</v>
      </c>
      <c r="D194">
        <v>90</v>
      </c>
      <c r="F194">
        <v>1237.5</v>
      </c>
      <c r="G194">
        <v>0</v>
      </c>
      <c r="H194">
        <v>274.5</v>
      </c>
      <c r="I194">
        <v>57.6</v>
      </c>
      <c r="J194">
        <v>1.2</v>
      </c>
      <c r="K194">
        <v>2.8</v>
      </c>
      <c r="L194">
        <v>9.6</v>
      </c>
      <c r="M194">
        <v>6.5</v>
      </c>
      <c r="N194">
        <v>28</v>
      </c>
      <c r="O194">
        <v>33.4</v>
      </c>
      <c r="P194">
        <v>0</v>
      </c>
      <c r="Q194" s="7" t="s">
        <v>113</v>
      </c>
      <c r="R194" s="12" t="s">
        <v>125</v>
      </c>
    </row>
    <row r="195" spans="1:18" x14ac:dyDescent="0.3">
      <c r="A195">
        <v>0.61</v>
      </c>
      <c r="B195">
        <v>20</v>
      </c>
      <c r="C195">
        <v>360</v>
      </c>
      <c r="D195">
        <v>90</v>
      </c>
      <c r="F195">
        <v>1237.5</v>
      </c>
      <c r="G195">
        <v>0</v>
      </c>
      <c r="H195">
        <v>274.5</v>
      </c>
      <c r="I195">
        <v>57.6</v>
      </c>
      <c r="J195">
        <v>1.2</v>
      </c>
      <c r="K195">
        <v>2.8</v>
      </c>
      <c r="L195">
        <v>9.6</v>
      </c>
      <c r="M195">
        <v>6.5</v>
      </c>
      <c r="N195">
        <v>90</v>
      </c>
      <c r="O195">
        <v>43.7</v>
      </c>
      <c r="P195">
        <v>0</v>
      </c>
      <c r="Q195" s="7" t="s">
        <v>113</v>
      </c>
      <c r="R195" s="12" t="s">
        <v>126</v>
      </c>
    </row>
    <row r="196" spans="1:18" x14ac:dyDescent="0.3">
      <c r="A196">
        <v>0.65</v>
      </c>
      <c r="B196">
        <v>50</v>
      </c>
      <c r="C196">
        <v>225</v>
      </c>
      <c r="D196">
        <v>225</v>
      </c>
      <c r="F196">
        <v>1237.5</v>
      </c>
      <c r="G196">
        <v>0</v>
      </c>
      <c r="H196">
        <v>292.5</v>
      </c>
      <c r="I196">
        <v>57.6</v>
      </c>
      <c r="J196">
        <v>1.2</v>
      </c>
      <c r="K196">
        <v>2.8</v>
      </c>
      <c r="L196">
        <v>9.6</v>
      </c>
      <c r="M196">
        <v>6.5</v>
      </c>
      <c r="N196" s="3">
        <v>1</v>
      </c>
      <c r="O196">
        <v>5.7</v>
      </c>
      <c r="P196">
        <v>0</v>
      </c>
      <c r="Q196" s="7" t="s">
        <v>114</v>
      </c>
      <c r="R196" s="12" t="s">
        <v>127</v>
      </c>
    </row>
    <row r="197" spans="1:18" x14ac:dyDescent="0.3">
      <c r="A197">
        <v>0.65</v>
      </c>
      <c r="B197">
        <v>50</v>
      </c>
      <c r="C197">
        <v>225</v>
      </c>
      <c r="D197">
        <v>225</v>
      </c>
      <c r="F197">
        <v>1237.5</v>
      </c>
      <c r="G197">
        <v>0</v>
      </c>
      <c r="H197">
        <v>292.5</v>
      </c>
      <c r="I197">
        <v>57.6</v>
      </c>
      <c r="J197">
        <v>1.2</v>
      </c>
      <c r="K197">
        <v>2.8</v>
      </c>
      <c r="L197">
        <v>9.6</v>
      </c>
      <c r="M197">
        <v>6.5</v>
      </c>
      <c r="N197">
        <v>3</v>
      </c>
      <c r="O197">
        <v>14.5</v>
      </c>
      <c r="P197">
        <v>0</v>
      </c>
      <c r="Q197" s="7" t="s">
        <v>114</v>
      </c>
      <c r="R197" s="12" t="s">
        <v>128</v>
      </c>
    </row>
    <row r="198" spans="1:18" x14ac:dyDescent="0.3">
      <c r="A198">
        <v>0.65</v>
      </c>
      <c r="B198">
        <v>50</v>
      </c>
      <c r="C198">
        <v>225</v>
      </c>
      <c r="D198">
        <v>225</v>
      </c>
      <c r="F198">
        <v>1237.5</v>
      </c>
      <c r="G198">
        <v>0</v>
      </c>
      <c r="H198">
        <v>292.5</v>
      </c>
      <c r="I198">
        <v>57.6</v>
      </c>
      <c r="J198">
        <v>1.2</v>
      </c>
      <c r="K198">
        <v>2.8</v>
      </c>
      <c r="L198">
        <v>9.6</v>
      </c>
      <c r="M198">
        <v>6.5</v>
      </c>
      <c r="N198">
        <v>7</v>
      </c>
      <c r="O198">
        <v>21.4</v>
      </c>
      <c r="P198">
        <v>0</v>
      </c>
      <c r="Q198" s="7" t="s">
        <v>114</v>
      </c>
      <c r="R198" s="12" t="s">
        <v>129</v>
      </c>
    </row>
    <row r="199" spans="1:18" x14ac:dyDescent="0.3">
      <c r="A199">
        <v>0.65</v>
      </c>
      <c r="B199">
        <v>50</v>
      </c>
      <c r="C199">
        <v>225</v>
      </c>
      <c r="D199">
        <v>225</v>
      </c>
      <c r="F199">
        <v>1237.5</v>
      </c>
      <c r="G199">
        <v>0</v>
      </c>
      <c r="H199">
        <v>292.5</v>
      </c>
      <c r="I199">
        <v>57.6</v>
      </c>
      <c r="J199">
        <v>1.2</v>
      </c>
      <c r="K199">
        <v>2.8</v>
      </c>
      <c r="L199">
        <v>9.6</v>
      </c>
      <c r="M199">
        <v>6.5</v>
      </c>
      <c r="N199">
        <v>28</v>
      </c>
      <c r="O199">
        <v>30.1</v>
      </c>
      <c r="P199">
        <v>0</v>
      </c>
      <c r="Q199" s="7" t="s">
        <v>114</v>
      </c>
      <c r="R199" s="12" t="s">
        <v>130</v>
      </c>
    </row>
    <row r="200" spans="1:18" x14ac:dyDescent="0.3">
      <c r="A200">
        <v>0.65</v>
      </c>
      <c r="B200">
        <v>50</v>
      </c>
      <c r="C200">
        <v>225</v>
      </c>
      <c r="D200">
        <v>225</v>
      </c>
      <c r="F200">
        <v>1237.5</v>
      </c>
      <c r="G200">
        <v>0</v>
      </c>
      <c r="H200">
        <v>292.5</v>
      </c>
      <c r="I200">
        <v>57.6</v>
      </c>
      <c r="J200">
        <v>1.2</v>
      </c>
      <c r="K200">
        <v>2.8</v>
      </c>
      <c r="L200">
        <v>9.6</v>
      </c>
      <c r="M200">
        <v>6.5</v>
      </c>
      <c r="N200">
        <v>90</v>
      </c>
      <c r="O200">
        <v>37.5</v>
      </c>
      <c r="P200">
        <v>0</v>
      </c>
      <c r="Q200" s="7" t="s">
        <v>114</v>
      </c>
      <c r="R200" s="12" t="s">
        <v>131</v>
      </c>
    </row>
    <row r="201" spans="1:18" x14ac:dyDescent="0.3">
      <c r="A201">
        <v>0.65</v>
      </c>
      <c r="B201">
        <v>60</v>
      </c>
      <c r="C201">
        <v>180</v>
      </c>
      <c r="D201">
        <v>270</v>
      </c>
      <c r="F201">
        <v>1237.5</v>
      </c>
      <c r="G201">
        <v>0</v>
      </c>
      <c r="H201">
        <v>292.5</v>
      </c>
      <c r="I201">
        <v>57.6</v>
      </c>
      <c r="J201">
        <v>1.2</v>
      </c>
      <c r="K201">
        <v>2.8</v>
      </c>
      <c r="L201">
        <v>9.6</v>
      </c>
      <c r="M201">
        <v>6.5</v>
      </c>
      <c r="N201" s="3">
        <v>1</v>
      </c>
      <c r="O201">
        <v>2.7</v>
      </c>
      <c r="P201">
        <v>0</v>
      </c>
      <c r="Q201" s="7" t="s">
        <v>115</v>
      </c>
      <c r="R201" s="12" t="s">
        <v>132</v>
      </c>
    </row>
    <row r="202" spans="1:18" x14ac:dyDescent="0.3">
      <c r="A202">
        <v>0.65</v>
      </c>
      <c r="B202">
        <v>60</v>
      </c>
      <c r="C202">
        <v>180</v>
      </c>
      <c r="D202">
        <v>270</v>
      </c>
      <c r="F202">
        <v>1237.5</v>
      </c>
      <c r="G202">
        <v>0</v>
      </c>
      <c r="H202">
        <v>292.5</v>
      </c>
      <c r="I202">
        <v>57.6</v>
      </c>
      <c r="J202">
        <v>1.2</v>
      </c>
      <c r="K202">
        <v>2.8</v>
      </c>
      <c r="L202">
        <v>9.6</v>
      </c>
      <c r="M202">
        <v>6.5</v>
      </c>
      <c r="N202">
        <v>3</v>
      </c>
      <c r="O202">
        <v>10.199999999999999</v>
      </c>
      <c r="P202">
        <v>0</v>
      </c>
      <c r="Q202" s="7" t="s">
        <v>115</v>
      </c>
      <c r="R202" s="12" t="s">
        <v>133</v>
      </c>
    </row>
    <row r="203" spans="1:18" x14ac:dyDescent="0.3">
      <c r="A203">
        <v>0.65</v>
      </c>
      <c r="B203">
        <v>60</v>
      </c>
      <c r="C203">
        <v>180</v>
      </c>
      <c r="D203">
        <v>270</v>
      </c>
      <c r="F203">
        <v>1237.5</v>
      </c>
      <c r="G203">
        <v>0</v>
      </c>
      <c r="H203">
        <v>292.5</v>
      </c>
      <c r="I203">
        <v>57.6</v>
      </c>
      <c r="J203">
        <v>1.2</v>
      </c>
      <c r="K203">
        <v>2.8</v>
      </c>
      <c r="L203">
        <v>9.6</v>
      </c>
      <c r="M203">
        <v>6.5</v>
      </c>
      <c r="N203">
        <v>7</v>
      </c>
      <c r="O203">
        <v>15.1</v>
      </c>
      <c r="P203">
        <v>0</v>
      </c>
      <c r="Q203" s="7" t="s">
        <v>115</v>
      </c>
      <c r="R203" s="12" t="s">
        <v>134</v>
      </c>
    </row>
    <row r="204" spans="1:18" x14ac:dyDescent="0.3">
      <c r="A204">
        <v>0.65</v>
      </c>
      <c r="B204">
        <v>60</v>
      </c>
      <c r="C204">
        <v>180</v>
      </c>
      <c r="D204">
        <v>270</v>
      </c>
      <c r="F204">
        <v>1237.5</v>
      </c>
      <c r="G204">
        <v>0</v>
      </c>
      <c r="H204">
        <v>292.5</v>
      </c>
      <c r="I204">
        <v>57.6</v>
      </c>
      <c r="J204">
        <v>1.2</v>
      </c>
      <c r="K204">
        <v>2.8</v>
      </c>
      <c r="L204">
        <v>9.6</v>
      </c>
      <c r="M204">
        <v>6.5</v>
      </c>
      <c r="N204">
        <v>28</v>
      </c>
      <c r="O204">
        <v>23.9</v>
      </c>
      <c r="P204">
        <v>0</v>
      </c>
      <c r="Q204" s="7" t="s">
        <v>115</v>
      </c>
      <c r="R204" s="12" t="s">
        <v>135</v>
      </c>
    </row>
    <row r="205" spans="1:18" x14ac:dyDescent="0.3">
      <c r="A205">
        <v>0.65</v>
      </c>
      <c r="B205">
        <v>60</v>
      </c>
      <c r="C205">
        <v>180</v>
      </c>
      <c r="D205">
        <v>270</v>
      </c>
      <c r="F205">
        <v>1237.5</v>
      </c>
      <c r="G205">
        <v>0</v>
      </c>
      <c r="H205">
        <v>292.5</v>
      </c>
      <c r="I205">
        <v>57.6</v>
      </c>
      <c r="J205">
        <v>1.2</v>
      </c>
      <c r="K205">
        <v>2.8</v>
      </c>
      <c r="L205">
        <v>9.6</v>
      </c>
      <c r="M205">
        <v>6.5</v>
      </c>
      <c r="N205">
        <v>90</v>
      </c>
      <c r="O205">
        <v>30.8</v>
      </c>
      <c r="P205">
        <v>0</v>
      </c>
      <c r="Q205" s="7" t="s">
        <v>115</v>
      </c>
      <c r="R205" s="12" t="s">
        <v>136</v>
      </c>
    </row>
    <row r="206" spans="1:18" x14ac:dyDescent="0.3">
      <c r="A206">
        <v>0.68</v>
      </c>
      <c r="B206">
        <v>70</v>
      </c>
      <c r="C206">
        <v>135</v>
      </c>
      <c r="D206">
        <v>315</v>
      </c>
      <c r="F206">
        <v>1237.5</v>
      </c>
      <c r="G206">
        <v>0</v>
      </c>
      <c r="H206">
        <v>306</v>
      </c>
      <c r="I206">
        <v>57.6</v>
      </c>
      <c r="J206">
        <v>1.2</v>
      </c>
      <c r="K206">
        <v>2.8</v>
      </c>
      <c r="L206">
        <v>9.6</v>
      </c>
      <c r="M206">
        <v>6.5</v>
      </c>
      <c r="N206" s="3">
        <v>1</v>
      </c>
      <c r="O206">
        <v>1.7</v>
      </c>
      <c r="P206">
        <v>0</v>
      </c>
      <c r="Q206" s="7" t="s">
        <v>116</v>
      </c>
      <c r="R206" s="12" t="s">
        <v>137</v>
      </c>
    </row>
    <row r="207" spans="1:18" x14ac:dyDescent="0.3">
      <c r="A207">
        <v>0.68</v>
      </c>
      <c r="B207">
        <v>70</v>
      </c>
      <c r="C207">
        <v>135</v>
      </c>
      <c r="D207">
        <v>315</v>
      </c>
      <c r="F207">
        <v>1237.5</v>
      </c>
      <c r="G207">
        <v>0</v>
      </c>
      <c r="H207">
        <v>306</v>
      </c>
      <c r="I207">
        <v>57.6</v>
      </c>
      <c r="J207">
        <v>1.2</v>
      </c>
      <c r="K207">
        <v>2.8</v>
      </c>
      <c r="L207">
        <v>9.6</v>
      </c>
      <c r="M207">
        <v>6.5</v>
      </c>
      <c r="N207">
        <v>3</v>
      </c>
      <c r="O207">
        <v>7.1</v>
      </c>
      <c r="P207">
        <v>0</v>
      </c>
      <c r="Q207" s="7" t="s">
        <v>116</v>
      </c>
      <c r="R207" s="12" t="s">
        <v>138</v>
      </c>
    </row>
    <row r="208" spans="1:18" x14ac:dyDescent="0.3">
      <c r="A208">
        <v>0.68</v>
      </c>
      <c r="B208">
        <v>70</v>
      </c>
      <c r="C208">
        <v>135</v>
      </c>
      <c r="D208">
        <v>315</v>
      </c>
      <c r="F208">
        <v>1237.5</v>
      </c>
      <c r="G208">
        <v>0</v>
      </c>
      <c r="H208">
        <v>306</v>
      </c>
      <c r="I208">
        <v>57.6</v>
      </c>
      <c r="J208">
        <v>1.2</v>
      </c>
      <c r="K208">
        <v>2.8</v>
      </c>
      <c r="L208">
        <v>9.6</v>
      </c>
      <c r="M208">
        <v>6.5</v>
      </c>
      <c r="N208">
        <v>7</v>
      </c>
      <c r="O208">
        <v>9.1</v>
      </c>
      <c r="P208">
        <v>0</v>
      </c>
      <c r="Q208" s="7" t="s">
        <v>116</v>
      </c>
      <c r="R208" s="12" t="s">
        <v>139</v>
      </c>
    </row>
    <row r="209" spans="1:20" x14ac:dyDescent="0.3">
      <c r="A209">
        <v>0.68</v>
      </c>
      <c r="B209">
        <v>70</v>
      </c>
      <c r="C209">
        <v>135</v>
      </c>
      <c r="D209">
        <v>315</v>
      </c>
      <c r="F209">
        <v>1237.5</v>
      </c>
      <c r="G209">
        <v>0</v>
      </c>
      <c r="H209">
        <v>306</v>
      </c>
      <c r="I209">
        <v>57.6</v>
      </c>
      <c r="J209">
        <v>1.2</v>
      </c>
      <c r="K209">
        <v>2.8</v>
      </c>
      <c r="L209">
        <v>9.6</v>
      </c>
      <c r="M209">
        <v>6.5</v>
      </c>
      <c r="N209">
        <v>28</v>
      </c>
      <c r="O209">
        <v>16.100000000000001</v>
      </c>
      <c r="P209">
        <v>0</v>
      </c>
      <c r="Q209" s="7" t="s">
        <v>116</v>
      </c>
      <c r="R209" s="12" t="s">
        <v>140</v>
      </c>
    </row>
    <row r="210" spans="1:20" x14ac:dyDescent="0.3">
      <c r="A210">
        <v>0.68</v>
      </c>
      <c r="B210">
        <v>70</v>
      </c>
      <c r="C210">
        <v>135</v>
      </c>
      <c r="D210">
        <v>315</v>
      </c>
      <c r="F210">
        <v>1237.5</v>
      </c>
      <c r="G210">
        <v>0</v>
      </c>
      <c r="H210">
        <v>306</v>
      </c>
      <c r="I210">
        <v>57.6</v>
      </c>
      <c r="J210">
        <v>1.2</v>
      </c>
      <c r="K210">
        <v>2.8</v>
      </c>
      <c r="L210">
        <v>9.6</v>
      </c>
      <c r="M210">
        <v>6.5</v>
      </c>
      <c r="N210">
        <v>90</v>
      </c>
      <c r="O210">
        <v>23.9</v>
      </c>
      <c r="P210">
        <v>0</v>
      </c>
      <c r="Q210" s="7" t="s">
        <v>116</v>
      </c>
      <c r="R210" s="12" t="s">
        <v>141</v>
      </c>
    </row>
    <row r="211" spans="1:20" x14ac:dyDescent="0.3">
      <c r="A211">
        <v>0.56000000000000005</v>
      </c>
      <c r="B211">
        <v>0</v>
      </c>
      <c r="C211">
        <v>430</v>
      </c>
      <c r="D211">
        <v>0</v>
      </c>
      <c r="F211">
        <v>650</v>
      </c>
      <c r="G211">
        <v>1110</v>
      </c>
      <c r="H211">
        <v>240</v>
      </c>
      <c r="N211">
        <v>28</v>
      </c>
      <c r="O211">
        <v>30.28</v>
      </c>
      <c r="P211">
        <v>0</v>
      </c>
      <c r="Q211" s="7" t="s">
        <v>142</v>
      </c>
      <c r="R211" s="12" t="s">
        <v>146</v>
      </c>
    </row>
    <row r="212" spans="1:20" x14ac:dyDescent="0.3">
      <c r="A212">
        <v>0.56000000000000005</v>
      </c>
      <c r="B212">
        <v>20</v>
      </c>
      <c r="C212">
        <v>344</v>
      </c>
      <c r="D212">
        <v>86</v>
      </c>
      <c r="F212">
        <v>650</v>
      </c>
      <c r="G212">
        <v>1110</v>
      </c>
      <c r="H212">
        <v>240</v>
      </c>
      <c r="N212">
        <v>3</v>
      </c>
      <c r="O212">
        <v>18.36</v>
      </c>
      <c r="P212">
        <v>0</v>
      </c>
      <c r="Q212" s="7" t="s">
        <v>143</v>
      </c>
      <c r="R212" s="12" t="s">
        <v>146</v>
      </c>
    </row>
    <row r="213" spans="1:20" x14ac:dyDescent="0.3">
      <c r="A213">
        <v>0.56000000000000005</v>
      </c>
      <c r="B213">
        <v>20</v>
      </c>
      <c r="C213">
        <v>344</v>
      </c>
      <c r="D213">
        <v>86</v>
      </c>
      <c r="F213">
        <v>650</v>
      </c>
      <c r="G213">
        <v>1110</v>
      </c>
      <c r="H213">
        <v>240</v>
      </c>
      <c r="N213">
        <v>7</v>
      </c>
      <c r="O213">
        <v>20.67</v>
      </c>
      <c r="P213">
        <v>0</v>
      </c>
      <c r="Q213" s="7" t="s">
        <v>144</v>
      </c>
      <c r="R213" s="12" t="s">
        <v>146</v>
      </c>
    </row>
    <row r="214" spans="1:20" x14ac:dyDescent="0.3">
      <c r="A214">
        <v>0.56000000000000005</v>
      </c>
      <c r="B214">
        <v>20</v>
      </c>
      <c r="C214">
        <v>344</v>
      </c>
      <c r="D214">
        <v>86</v>
      </c>
      <c r="F214">
        <v>650</v>
      </c>
      <c r="G214">
        <v>1110</v>
      </c>
      <c r="H214">
        <v>240</v>
      </c>
      <c r="N214">
        <v>28</v>
      </c>
      <c r="O214">
        <v>24.45</v>
      </c>
      <c r="P214">
        <v>0</v>
      </c>
      <c r="Q214" s="7" t="s">
        <v>145</v>
      </c>
      <c r="R214" s="12" t="s">
        <v>146</v>
      </c>
    </row>
    <row r="215" spans="1:20" x14ac:dyDescent="0.3">
      <c r="A215">
        <v>0.4</v>
      </c>
      <c r="B215">
        <v>5</v>
      </c>
      <c r="C215">
        <v>487</v>
      </c>
      <c r="D215">
        <v>25.6</v>
      </c>
      <c r="F215">
        <v>798</v>
      </c>
      <c r="G215">
        <v>798</v>
      </c>
      <c r="H215">
        <v>205</v>
      </c>
      <c r="I215">
        <v>79.23</v>
      </c>
      <c r="J215">
        <v>3.15</v>
      </c>
      <c r="K215">
        <v>7.12</v>
      </c>
      <c r="L215">
        <v>2.79</v>
      </c>
      <c r="N215">
        <v>3</v>
      </c>
      <c r="O215">
        <v>51.54</v>
      </c>
      <c r="P215">
        <v>0.1961</v>
      </c>
      <c r="Q215" s="7">
        <v>2</v>
      </c>
      <c r="R215" s="12" t="s">
        <v>147</v>
      </c>
    </row>
    <row r="216" spans="1:20" x14ac:dyDescent="0.3">
      <c r="A216">
        <v>0.4</v>
      </c>
      <c r="B216">
        <v>5</v>
      </c>
      <c r="C216">
        <v>487</v>
      </c>
      <c r="D216">
        <v>25.6</v>
      </c>
      <c r="F216">
        <v>798</v>
      </c>
      <c r="G216">
        <v>798</v>
      </c>
      <c r="H216">
        <v>205</v>
      </c>
      <c r="I216">
        <v>79.23</v>
      </c>
      <c r="J216">
        <v>3.15</v>
      </c>
      <c r="K216">
        <v>7.12</v>
      </c>
      <c r="L216">
        <v>2.79</v>
      </c>
      <c r="N216">
        <v>7</v>
      </c>
      <c r="O216" s="3">
        <v>64.285713759694204</v>
      </c>
      <c r="P216">
        <v>0.1961</v>
      </c>
      <c r="Q216" s="7">
        <v>2</v>
      </c>
      <c r="R216" s="12" t="s">
        <v>148</v>
      </c>
    </row>
    <row r="217" spans="1:20" x14ac:dyDescent="0.3">
      <c r="A217">
        <v>0.4</v>
      </c>
      <c r="B217">
        <v>5</v>
      </c>
      <c r="C217">
        <v>487</v>
      </c>
      <c r="D217">
        <v>25.6</v>
      </c>
      <c r="F217">
        <v>798</v>
      </c>
      <c r="G217">
        <v>798</v>
      </c>
      <c r="H217">
        <v>205</v>
      </c>
      <c r="I217">
        <v>79.23</v>
      </c>
      <c r="J217">
        <v>3.15</v>
      </c>
      <c r="K217">
        <v>7.12</v>
      </c>
      <c r="L217">
        <v>2.79</v>
      </c>
      <c r="N217">
        <v>14</v>
      </c>
      <c r="O217" s="3">
        <v>75.482627330803993</v>
      </c>
      <c r="P217">
        <v>0.1961</v>
      </c>
      <c r="Q217" s="7">
        <v>2</v>
      </c>
      <c r="R217" s="12" t="s">
        <v>149</v>
      </c>
    </row>
    <row r="218" spans="1:20" x14ac:dyDescent="0.3">
      <c r="A218">
        <v>0.4</v>
      </c>
      <c r="B218">
        <v>5</v>
      </c>
      <c r="C218">
        <v>487</v>
      </c>
      <c r="D218">
        <v>25.6</v>
      </c>
      <c r="F218">
        <v>798</v>
      </c>
      <c r="G218">
        <v>798</v>
      </c>
      <c r="H218">
        <v>205</v>
      </c>
      <c r="I218">
        <v>79.23</v>
      </c>
      <c r="J218">
        <v>3.15</v>
      </c>
      <c r="K218">
        <v>7.12</v>
      </c>
      <c r="L218">
        <v>2.79</v>
      </c>
      <c r="N218">
        <v>28</v>
      </c>
      <c r="O218" s="3">
        <v>80.888023978686604</v>
      </c>
      <c r="P218">
        <v>0.1961</v>
      </c>
      <c r="Q218" s="7">
        <v>2</v>
      </c>
      <c r="R218" s="12" t="s">
        <v>150</v>
      </c>
      <c r="T218" s="3"/>
    </row>
    <row r="219" spans="1:20" x14ac:dyDescent="0.3">
      <c r="A219">
        <v>0.4</v>
      </c>
      <c r="B219">
        <v>5</v>
      </c>
      <c r="C219">
        <v>487</v>
      </c>
      <c r="D219">
        <v>25.6</v>
      </c>
      <c r="F219">
        <v>798</v>
      </c>
      <c r="G219">
        <v>798</v>
      </c>
      <c r="H219">
        <v>205</v>
      </c>
      <c r="I219">
        <v>79.23</v>
      </c>
      <c r="J219">
        <v>3.15</v>
      </c>
      <c r="K219">
        <v>7.12</v>
      </c>
      <c r="L219">
        <v>2.79</v>
      </c>
      <c r="N219">
        <v>56</v>
      </c>
      <c r="O219" s="3">
        <v>85.71</v>
      </c>
      <c r="P219">
        <v>0.1961</v>
      </c>
      <c r="Q219" s="7">
        <v>2</v>
      </c>
      <c r="R219" s="12" t="s">
        <v>151</v>
      </c>
      <c r="T219" s="3"/>
    </row>
    <row r="220" spans="1:20" x14ac:dyDescent="0.3">
      <c r="A220">
        <v>0.4</v>
      </c>
      <c r="B220">
        <v>10</v>
      </c>
      <c r="C220">
        <v>461</v>
      </c>
      <c r="D220">
        <v>51.3</v>
      </c>
      <c r="F220">
        <v>796</v>
      </c>
      <c r="G220">
        <v>796</v>
      </c>
      <c r="H220">
        <v>205</v>
      </c>
      <c r="I220">
        <v>79.23</v>
      </c>
      <c r="J220">
        <v>3.15</v>
      </c>
      <c r="K220">
        <v>7.12</v>
      </c>
      <c r="L220">
        <v>2.79</v>
      </c>
      <c r="N220">
        <v>3</v>
      </c>
      <c r="O220" s="3">
        <v>51.544403776432503</v>
      </c>
      <c r="P220">
        <v>0.1961</v>
      </c>
      <c r="Q220" s="7">
        <v>3</v>
      </c>
      <c r="R220" s="12" t="s">
        <v>152</v>
      </c>
      <c r="T220" s="3"/>
    </row>
    <row r="221" spans="1:20" x14ac:dyDescent="0.3">
      <c r="A221">
        <v>0.4</v>
      </c>
      <c r="B221">
        <v>10</v>
      </c>
      <c r="C221">
        <v>461</v>
      </c>
      <c r="D221">
        <v>51.3</v>
      </c>
      <c r="F221">
        <v>796</v>
      </c>
      <c r="G221">
        <v>796</v>
      </c>
      <c r="H221">
        <v>205</v>
      </c>
      <c r="I221">
        <v>79.23</v>
      </c>
      <c r="J221">
        <v>3.15</v>
      </c>
      <c r="K221">
        <v>7.12</v>
      </c>
      <c r="L221">
        <v>2.79</v>
      </c>
      <c r="N221">
        <v>7</v>
      </c>
      <c r="O221" s="3">
        <v>62.355211800758802</v>
      </c>
      <c r="P221">
        <v>0.1961</v>
      </c>
      <c r="Q221" s="7">
        <v>3</v>
      </c>
      <c r="R221" s="12" t="s">
        <v>153</v>
      </c>
      <c r="T221" s="3"/>
    </row>
    <row r="222" spans="1:20" x14ac:dyDescent="0.3">
      <c r="A222">
        <v>0.4</v>
      </c>
      <c r="B222">
        <v>10</v>
      </c>
      <c r="C222">
        <v>461</v>
      </c>
      <c r="D222">
        <v>51.3</v>
      </c>
      <c r="F222">
        <v>796</v>
      </c>
      <c r="G222">
        <v>796</v>
      </c>
      <c r="H222">
        <v>205</v>
      </c>
      <c r="I222">
        <v>79.23</v>
      </c>
      <c r="J222">
        <v>3.15</v>
      </c>
      <c r="K222">
        <v>7.12</v>
      </c>
      <c r="L222">
        <v>2.79</v>
      </c>
      <c r="N222">
        <v>14</v>
      </c>
      <c r="O222" s="3">
        <v>70.463321501143795</v>
      </c>
      <c r="P222">
        <v>0.1961</v>
      </c>
      <c r="Q222" s="7">
        <v>3</v>
      </c>
      <c r="R222" s="12" t="s">
        <v>154</v>
      </c>
      <c r="T222" s="3"/>
    </row>
    <row r="223" spans="1:20" x14ac:dyDescent="0.3">
      <c r="A223">
        <v>0.4</v>
      </c>
      <c r="B223">
        <v>10</v>
      </c>
      <c r="C223">
        <v>461</v>
      </c>
      <c r="D223">
        <v>51.3</v>
      </c>
      <c r="F223">
        <v>796</v>
      </c>
      <c r="G223">
        <v>796</v>
      </c>
      <c r="H223">
        <v>205</v>
      </c>
      <c r="I223">
        <v>79.23</v>
      </c>
      <c r="J223">
        <v>3.15</v>
      </c>
      <c r="K223">
        <v>7.12</v>
      </c>
      <c r="L223">
        <v>2.79</v>
      </c>
      <c r="N223">
        <v>28</v>
      </c>
      <c r="O223" s="3">
        <v>79.150580316353299</v>
      </c>
      <c r="P223">
        <v>0.1961</v>
      </c>
      <c r="Q223" s="7">
        <v>3</v>
      </c>
      <c r="R223" s="12" t="s">
        <v>155</v>
      </c>
      <c r="T223" s="3"/>
    </row>
    <row r="224" spans="1:20" x14ac:dyDescent="0.3">
      <c r="A224">
        <v>0.4</v>
      </c>
      <c r="B224">
        <v>10</v>
      </c>
      <c r="C224">
        <v>461</v>
      </c>
      <c r="D224">
        <v>51.3</v>
      </c>
      <c r="F224">
        <v>796</v>
      </c>
      <c r="G224">
        <v>796</v>
      </c>
      <c r="H224">
        <v>205</v>
      </c>
      <c r="I224">
        <v>79.23</v>
      </c>
      <c r="J224">
        <v>3.15</v>
      </c>
      <c r="K224">
        <v>7.12</v>
      </c>
      <c r="L224">
        <v>2.79</v>
      </c>
      <c r="N224">
        <v>56</v>
      </c>
      <c r="O224" s="3">
        <v>83.397682416727093</v>
      </c>
      <c r="P224">
        <v>0.1961</v>
      </c>
      <c r="Q224" s="7">
        <v>3</v>
      </c>
      <c r="R224" s="12" t="s">
        <v>156</v>
      </c>
      <c r="T224" s="3"/>
    </row>
    <row r="225" spans="1:21" x14ac:dyDescent="0.3">
      <c r="A225">
        <v>0.4</v>
      </c>
      <c r="B225">
        <v>15</v>
      </c>
      <c r="C225">
        <v>436</v>
      </c>
      <c r="D225">
        <v>76.900000000000006</v>
      </c>
      <c r="F225">
        <v>795</v>
      </c>
      <c r="G225">
        <v>795</v>
      </c>
      <c r="H225">
        <v>205</v>
      </c>
      <c r="I225">
        <v>79.23</v>
      </c>
      <c r="J225">
        <v>3.15</v>
      </c>
      <c r="K225">
        <v>7.12</v>
      </c>
      <c r="L225">
        <v>2.79</v>
      </c>
      <c r="N225">
        <v>3</v>
      </c>
      <c r="O225" s="3">
        <v>54.633203965017003</v>
      </c>
      <c r="P225">
        <v>0.1961</v>
      </c>
      <c r="Q225" s="7">
        <v>4</v>
      </c>
      <c r="R225" s="12" t="s">
        <v>157</v>
      </c>
      <c r="T225" s="3"/>
    </row>
    <row r="226" spans="1:21" x14ac:dyDescent="0.3">
      <c r="A226">
        <v>0.4</v>
      </c>
      <c r="B226">
        <v>15</v>
      </c>
      <c r="C226">
        <v>436</v>
      </c>
      <c r="D226">
        <v>76.900000000000006</v>
      </c>
      <c r="F226">
        <v>795</v>
      </c>
      <c r="G226">
        <v>795</v>
      </c>
      <c r="H226">
        <v>205</v>
      </c>
      <c r="I226">
        <v>79.23</v>
      </c>
      <c r="J226">
        <v>3.15</v>
      </c>
      <c r="K226">
        <v>7.12</v>
      </c>
      <c r="L226">
        <v>2.79</v>
      </c>
      <c r="N226">
        <v>7</v>
      </c>
      <c r="O226" s="3">
        <v>61.969109936115601</v>
      </c>
      <c r="P226">
        <v>0.1961</v>
      </c>
      <c r="Q226" s="7">
        <v>4</v>
      </c>
      <c r="R226" s="12" t="s">
        <v>158</v>
      </c>
      <c r="T226" s="3"/>
    </row>
    <row r="227" spans="1:21" x14ac:dyDescent="0.3">
      <c r="A227">
        <v>0.4</v>
      </c>
      <c r="B227">
        <v>15</v>
      </c>
      <c r="C227">
        <v>436</v>
      </c>
      <c r="D227">
        <v>76.900000000000006</v>
      </c>
      <c r="F227">
        <v>795</v>
      </c>
      <c r="G227">
        <v>795</v>
      </c>
      <c r="H227">
        <v>205</v>
      </c>
      <c r="I227">
        <v>79.23</v>
      </c>
      <c r="J227">
        <v>3.15</v>
      </c>
      <c r="K227">
        <v>7.12</v>
      </c>
      <c r="L227">
        <v>2.79</v>
      </c>
      <c r="N227">
        <v>14</v>
      </c>
      <c r="O227" s="3">
        <v>70.656372433465293</v>
      </c>
      <c r="P227">
        <v>0.1961</v>
      </c>
      <c r="Q227" s="7">
        <v>4</v>
      </c>
      <c r="R227" s="12" t="s">
        <v>159</v>
      </c>
      <c r="T227" s="3"/>
    </row>
    <row r="228" spans="1:21" x14ac:dyDescent="0.3">
      <c r="A228">
        <v>0.4</v>
      </c>
      <c r="B228">
        <v>15</v>
      </c>
      <c r="C228">
        <v>436</v>
      </c>
      <c r="D228">
        <v>76.900000000000006</v>
      </c>
      <c r="F228">
        <v>795</v>
      </c>
      <c r="G228">
        <v>795</v>
      </c>
      <c r="H228">
        <v>205</v>
      </c>
      <c r="I228">
        <v>79.23</v>
      </c>
      <c r="J228">
        <v>3.15</v>
      </c>
      <c r="K228">
        <v>7.12</v>
      </c>
      <c r="L228">
        <v>2.79</v>
      </c>
      <c r="N228">
        <v>28</v>
      </c>
      <c r="O228" s="3">
        <v>77.027020060815701</v>
      </c>
      <c r="P228">
        <v>0.1961</v>
      </c>
      <c r="Q228" s="7">
        <v>4</v>
      </c>
      <c r="R228" s="12" t="s">
        <v>160</v>
      </c>
      <c r="T228" s="3"/>
    </row>
    <row r="229" spans="1:21" x14ac:dyDescent="0.3">
      <c r="A229">
        <v>0.4</v>
      </c>
      <c r="B229">
        <v>15</v>
      </c>
      <c r="C229">
        <v>436</v>
      </c>
      <c r="D229">
        <v>76.900000000000006</v>
      </c>
      <c r="F229">
        <v>795</v>
      </c>
      <c r="G229">
        <v>795</v>
      </c>
      <c r="H229">
        <v>205</v>
      </c>
      <c r="I229">
        <v>79.23</v>
      </c>
      <c r="J229">
        <v>3.15</v>
      </c>
      <c r="K229">
        <v>7.12</v>
      </c>
      <c r="L229">
        <v>2.79</v>
      </c>
      <c r="N229">
        <v>56</v>
      </c>
      <c r="O229" s="3">
        <v>81.081082275288693</v>
      </c>
      <c r="P229">
        <v>0.1961</v>
      </c>
      <c r="Q229" s="7">
        <v>4</v>
      </c>
      <c r="R229" s="12" t="s">
        <v>161</v>
      </c>
      <c r="T229" s="3"/>
    </row>
    <row r="230" spans="1:21" x14ac:dyDescent="0.3">
      <c r="A230">
        <v>0.4</v>
      </c>
      <c r="B230">
        <v>0</v>
      </c>
      <c r="C230">
        <v>513</v>
      </c>
      <c r="D230">
        <v>0</v>
      </c>
      <c r="F230">
        <v>829</v>
      </c>
      <c r="G230">
        <v>829</v>
      </c>
      <c r="H230">
        <v>205</v>
      </c>
      <c r="I230">
        <v>15.7</v>
      </c>
      <c r="J230">
        <v>3.44</v>
      </c>
      <c r="K230">
        <v>3.34</v>
      </c>
      <c r="L230">
        <v>70.37</v>
      </c>
      <c r="N230">
        <v>3</v>
      </c>
      <c r="O230" s="3">
        <v>51.544403776432503</v>
      </c>
      <c r="P230">
        <v>0.1961</v>
      </c>
      <c r="Q230" s="7">
        <v>1</v>
      </c>
      <c r="R230" s="12" t="s">
        <v>162</v>
      </c>
      <c r="T230" s="3"/>
    </row>
    <row r="231" spans="1:21" x14ac:dyDescent="0.3">
      <c r="A231">
        <v>0.4</v>
      </c>
      <c r="B231">
        <v>0</v>
      </c>
      <c r="C231">
        <v>513</v>
      </c>
      <c r="D231">
        <v>0</v>
      </c>
      <c r="F231">
        <v>829</v>
      </c>
      <c r="G231">
        <v>829</v>
      </c>
      <c r="H231">
        <v>205</v>
      </c>
      <c r="I231">
        <v>15.7</v>
      </c>
      <c r="J231">
        <v>3.44</v>
      </c>
      <c r="K231">
        <v>3.34</v>
      </c>
      <c r="L231">
        <v>70.37</v>
      </c>
      <c r="N231">
        <v>7</v>
      </c>
      <c r="O231" s="3">
        <v>60.038607977180099</v>
      </c>
      <c r="P231">
        <v>0.1961</v>
      </c>
      <c r="Q231" s="7">
        <v>1</v>
      </c>
      <c r="R231" s="12" t="s">
        <v>163</v>
      </c>
      <c r="T231" s="3"/>
    </row>
    <row r="232" spans="1:21" x14ac:dyDescent="0.3">
      <c r="A232">
        <v>0.4</v>
      </c>
      <c r="B232">
        <v>0</v>
      </c>
      <c r="C232">
        <v>513</v>
      </c>
      <c r="D232">
        <v>0</v>
      </c>
      <c r="F232">
        <v>829</v>
      </c>
      <c r="G232">
        <v>829</v>
      </c>
      <c r="H232">
        <v>205</v>
      </c>
      <c r="I232">
        <v>15.7</v>
      </c>
      <c r="J232">
        <v>3.44</v>
      </c>
      <c r="K232">
        <v>3.34</v>
      </c>
      <c r="L232">
        <v>70.37</v>
      </c>
      <c r="N232">
        <v>14</v>
      </c>
      <c r="O232" s="3">
        <v>69.884168704178904</v>
      </c>
      <c r="P232">
        <v>0.1961</v>
      </c>
      <c r="Q232" s="7">
        <v>1</v>
      </c>
      <c r="R232" s="12" t="s">
        <v>164</v>
      </c>
      <c r="T232" s="3"/>
    </row>
    <row r="233" spans="1:21" x14ac:dyDescent="0.3">
      <c r="A233">
        <v>0.4</v>
      </c>
      <c r="B233">
        <v>0</v>
      </c>
      <c r="C233">
        <v>513</v>
      </c>
      <c r="D233">
        <v>0</v>
      </c>
      <c r="F233">
        <v>829</v>
      </c>
      <c r="G233">
        <v>829</v>
      </c>
      <c r="H233">
        <v>205</v>
      </c>
      <c r="I233">
        <v>15.7</v>
      </c>
      <c r="J233">
        <v>3.44</v>
      </c>
      <c r="K233">
        <v>3.34</v>
      </c>
      <c r="L233">
        <v>70.37</v>
      </c>
      <c r="N233">
        <v>28</v>
      </c>
      <c r="O233" s="3">
        <v>76.254827377950093</v>
      </c>
      <c r="P233">
        <v>0.1961</v>
      </c>
      <c r="Q233" s="7">
        <v>1</v>
      </c>
      <c r="R233" s="12" t="s">
        <v>165</v>
      </c>
      <c r="T233" s="3"/>
    </row>
    <row r="234" spans="1:21" x14ac:dyDescent="0.3">
      <c r="A234">
        <v>0.4</v>
      </c>
      <c r="B234">
        <v>0</v>
      </c>
      <c r="C234">
        <v>513</v>
      </c>
      <c r="D234">
        <v>0</v>
      </c>
      <c r="F234">
        <v>829</v>
      </c>
      <c r="G234">
        <v>829</v>
      </c>
      <c r="H234">
        <v>205</v>
      </c>
      <c r="I234">
        <v>15.7</v>
      </c>
      <c r="J234">
        <v>3.44</v>
      </c>
      <c r="K234">
        <v>3.34</v>
      </c>
      <c r="L234">
        <v>70.37</v>
      </c>
      <c r="N234">
        <v>56</v>
      </c>
      <c r="O234" s="3">
        <v>81.081082275288693</v>
      </c>
      <c r="P234">
        <v>0.1961</v>
      </c>
      <c r="Q234" s="7">
        <v>1</v>
      </c>
      <c r="R234" s="12" t="s">
        <v>166</v>
      </c>
      <c r="T234" s="3"/>
    </row>
    <row r="235" spans="1:21" x14ac:dyDescent="0.3">
      <c r="A235">
        <v>0.5</v>
      </c>
      <c r="B235">
        <v>0</v>
      </c>
      <c r="C235">
        <v>410</v>
      </c>
      <c r="D235">
        <v>0</v>
      </c>
      <c r="F235">
        <v>880</v>
      </c>
      <c r="G235">
        <v>880</v>
      </c>
      <c r="H235">
        <v>205</v>
      </c>
      <c r="I235">
        <v>15.7</v>
      </c>
      <c r="J235">
        <v>3.44</v>
      </c>
      <c r="K235">
        <v>3.34</v>
      </c>
      <c r="L235">
        <v>70.37</v>
      </c>
      <c r="N235">
        <v>3</v>
      </c>
      <c r="O235" s="3">
        <v>38.524594008361603</v>
      </c>
      <c r="P235" s="3">
        <v>0.1696</v>
      </c>
      <c r="Q235" s="7">
        <v>5</v>
      </c>
      <c r="R235" s="12" t="s">
        <v>167</v>
      </c>
      <c r="T235" s="3"/>
    </row>
    <row r="236" spans="1:21" x14ac:dyDescent="0.3">
      <c r="A236">
        <v>0.5</v>
      </c>
      <c r="B236">
        <v>0</v>
      </c>
      <c r="C236">
        <v>410</v>
      </c>
      <c r="D236">
        <v>0</v>
      </c>
      <c r="F236">
        <v>880</v>
      </c>
      <c r="G236">
        <v>880</v>
      </c>
      <c r="H236">
        <v>205</v>
      </c>
      <c r="I236">
        <v>15.7</v>
      </c>
      <c r="J236">
        <v>3.44</v>
      </c>
      <c r="K236">
        <v>3.34</v>
      </c>
      <c r="L236">
        <v>70.37</v>
      </c>
      <c r="N236">
        <v>7</v>
      </c>
      <c r="O236" s="3">
        <v>45.901639600557402</v>
      </c>
      <c r="P236" s="3">
        <v>0.1696</v>
      </c>
      <c r="Q236" s="7">
        <v>5</v>
      </c>
      <c r="R236" s="12" t="s">
        <v>168</v>
      </c>
      <c r="T236" s="3"/>
      <c r="U236" s="3"/>
    </row>
    <row r="237" spans="1:21" x14ac:dyDescent="0.3">
      <c r="A237">
        <v>0.5</v>
      </c>
      <c r="B237">
        <v>0</v>
      </c>
      <c r="C237">
        <v>410</v>
      </c>
      <c r="D237">
        <v>0</v>
      </c>
      <c r="F237">
        <v>880</v>
      </c>
      <c r="G237">
        <v>880</v>
      </c>
      <c r="H237">
        <v>205</v>
      </c>
      <c r="I237">
        <v>15.7</v>
      </c>
      <c r="J237">
        <v>3.44</v>
      </c>
      <c r="K237">
        <v>3.34</v>
      </c>
      <c r="L237">
        <v>70.37</v>
      </c>
      <c r="N237">
        <v>14</v>
      </c>
      <c r="O237" s="3">
        <v>51.639342596376601</v>
      </c>
      <c r="P237" s="3">
        <v>0.1696</v>
      </c>
      <c r="Q237" s="7">
        <v>5</v>
      </c>
      <c r="R237" s="12" t="s">
        <v>169</v>
      </c>
      <c r="U237" s="3"/>
    </row>
    <row r="238" spans="1:21" x14ac:dyDescent="0.3">
      <c r="A238">
        <v>0.5</v>
      </c>
      <c r="B238">
        <v>0</v>
      </c>
      <c r="C238">
        <v>410</v>
      </c>
      <c r="D238">
        <v>0</v>
      </c>
      <c r="F238">
        <v>880</v>
      </c>
      <c r="G238">
        <v>880</v>
      </c>
      <c r="H238">
        <v>205</v>
      </c>
      <c r="I238">
        <v>15.7</v>
      </c>
      <c r="J238">
        <v>3.44</v>
      </c>
      <c r="K238">
        <v>3.34</v>
      </c>
      <c r="L238">
        <v>70.37</v>
      </c>
      <c r="N238">
        <v>28</v>
      </c>
      <c r="O238" s="3">
        <v>53.893445506271199</v>
      </c>
      <c r="P238" s="3">
        <v>0.1696</v>
      </c>
      <c r="Q238" s="7">
        <v>5</v>
      </c>
      <c r="R238" s="12" t="s">
        <v>170</v>
      </c>
      <c r="U238" s="3"/>
    </row>
    <row r="239" spans="1:21" x14ac:dyDescent="0.3">
      <c r="A239">
        <v>0.5</v>
      </c>
      <c r="B239">
        <v>0</v>
      </c>
      <c r="C239">
        <v>410</v>
      </c>
      <c r="D239">
        <v>0</v>
      </c>
      <c r="F239">
        <v>880</v>
      </c>
      <c r="G239">
        <v>880</v>
      </c>
      <c r="H239">
        <v>205</v>
      </c>
      <c r="I239">
        <v>15.7</v>
      </c>
      <c r="J239">
        <v>3.44</v>
      </c>
      <c r="K239">
        <v>3.34</v>
      </c>
      <c r="L239">
        <v>70.37</v>
      </c>
      <c r="N239">
        <v>56</v>
      </c>
      <c r="O239" s="3">
        <v>55.3278732094765</v>
      </c>
      <c r="P239" s="3">
        <v>0.1696</v>
      </c>
      <c r="Q239" s="7">
        <v>5</v>
      </c>
      <c r="R239" s="12" t="s">
        <v>171</v>
      </c>
      <c r="U239" s="3"/>
    </row>
    <row r="240" spans="1:21" x14ac:dyDescent="0.3">
      <c r="A240">
        <v>0.5</v>
      </c>
      <c r="B240">
        <v>5</v>
      </c>
      <c r="C240">
        <v>390</v>
      </c>
      <c r="D240">
        <v>20.5</v>
      </c>
      <c r="F240">
        <v>840</v>
      </c>
      <c r="G240">
        <v>840</v>
      </c>
      <c r="H240">
        <v>205</v>
      </c>
      <c r="I240">
        <v>79.23</v>
      </c>
      <c r="J240">
        <v>3.15</v>
      </c>
      <c r="K240">
        <v>7.12</v>
      </c>
      <c r="L240">
        <v>2.79</v>
      </c>
      <c r="N240">
        <v>3</v>
      </c>
      <c r="O240" s="3">
        <v>23.770479372963798</v>
      </c>
      <c r="P240" s="3">
        <v>0.1696</v>
      </c>
      <c r="Q240" s="7">
        <v>6</v>
      </c>
      <c r="R240" s="12" t="s">
        <v>172</v>
      </c>
      <c r="U240" s="3"/>
    </row>
    <row r="241" spans="1:21" x14ac:dyDescent="0.3">
      <c r="A241">
        <v>0.5</v>
      </c>
      <c r="B241">
        <v>5</v>
      </c>
      <c r="C241">
        <v>390</v>
      </c>
      <c r="D241">
        <v>20.5</v>
      </c>
      <c r="F241">
        <v>840</v>
      </c>
      <c r="G241">
        <v>840</v>
      </c>
      <c r="H241">
        <v>205</v>
      </c>
      <c r="I241">
        <v>79.23</v>
      </c>
      <c r="J241">
        <v>3.15</v>
      </c>
      <c r="K241">
        <v>7.12</v>
      </c>
      <c r="L241">
        <v>2.79</v>
      </c>
      <c r="N241">
        <v>7</v>
      </c>
      <c r="O241" s="3">
        <v>32.1721306990244</v>
      </c>
      <c r="P241" s="3">
        <v>0.1696</v>
      </c>
      <c r="Q241" s="7">
        <v>6</v>
      </c>
      <c r="R241" s="12" t="s">
        <v>173</v>
      </c>
      <c r="U241" s="3"/>
    </row>
    <row r="242" spans="1:21" x14ac:dyDescent="0.3">
      <c r="A242">
        <v>0.5</v>
      </c>
      <c r="B242">
        <v>5</v>
      </c>
      <c r="C242">
        <v>390</v>
      </c>
      <c r="D242">
        <v>20.5</v>
      </c>
      <c r="F242">
        <v>840</v>
      </c>
      <c r="G242">
        <v>840</v>
      </c>
      <c r="H242">
        <v>205</v>
      </c>
      <c r="I242">
        <v>79.23</v>
      </c>
      <c r="J242">
        <v>3.15</v>
      </c>
      <c r="K242">
        <v>7.12</v>
      </c>
      <c r="L242">
        <v>2.79</v>
      </c>
      <c r="N242">
        <v>14</v>
      </c>
      <c r="O242" s="3">
        <v>35.450823708779701</v>
      </c>
      <c r="P242" s="3">
        <v>0.1696</v>
      </c>
      <c r="Q242" s="7">
        <v>6</v>
      </c>
      <c r="R242" s="12" t="s">
        <v>174</v>
      </c>
      <c r="U242" s="3"/>
    </row>
    <row r="243" spans="1:21" x14ac:dyDescent="0.3">
      <c r="A243">
        <v>0.5</v>
      </c>
      <c r="B243">
        <v>5</v>
      </c>
      <c r="C243">
        <v>390</v>
      </c>
      <c r="D243">
        <v>20.5</v>
      </c>
      <c r="F243">
        <v>840</v>
      </c>
      <c r="G243">
        <v>840</v>
      </c>
      <c r="H243">
        <v>205</v>
      </c>
      <c r="I243">
        <v>79.23</v>
      </c>
      <c r="J243">
        <v>3.15</v>
      </c>
      <c r="K243">
        <v>7.12</v>
      </c>
      <c r="L243">
        <v>2.79</v>
      </c>
      <c r="N243">
        <v>28</v>
      </c>
      <c r="O243" s="3">
        <v>38.114756405016998</v>
      </c>
      <c r="P243" s="3">
        <v>0.1696</v>
      </c>
      <c r="Q243" s="7">
        <v>6</v>
      </c>
      <c r="R243" s="12" t="s">
        <v>175</v>
      </c>
      <c r="U243" s="3"/>
    </row>
    <row r="244" spans="1:21" x14ac:dyDescent="0.3">
      <c r="A244">
        <v>0.5</v>
      </c>
      <c r="B244">
        <v>5</v>
      </c>
      <c r="C244">
        <v>390</v>
      </c>
      <c r="D244">
        <v>20.5</v>
      </c>
      <c r="F244">
        <v>840</v>
      </c>
      <c r="G244">
        <v>840</v>
      </c>
      <c r="H244">
        <v>205</v>
      </c>
      <c r="I244">
        <v>79.23</v>
      </c>
      <c r="J244">
        <v>3.15</v>
      </c>
      <c r="K244">
        <v>7.12</v>
      </c>
      <c r="L244">
        <v>2.79</v>
      </c>
      <c r="N244">
        <v>56</v>
      </c>
      <c r="O244" s="3">
        <v>39.754099001393598</v>
      </c>
      <c r="P244" s="3">
        <v>0.1696</v>
      </c>
      <c r="Q244" s="7">
        <v>6</v>
      </c>
      <c r="R244" s="12" t="s">
        <v>176</v>
      </c>
      <c r="U244" s="3"/>
    </row>
    <row r="245" spans="1:21" x14ac:dyDescent="0.3">
      <c r="A245">
        <v>0.5</v>
      </c>
      <c r="B245">
        <v>10</v>
      </c>
      <c r="C245">
        <v>369</v>
      </c>
      <c r="D245">
        <v>41</v>
      </c>
      <c r="F245">
        <v>839</v>
      </c>
      <c r="G245">
        <v>839</v>
      </c>
      <c r="H245">
        <v>205</v>
      </c>
      <c r="I245">
        <v>79.23</v>
      </c>
      <c r="J245">
        <v>3.15</v>
      </c>
      <c r="K245">
        <v>7.12</v>
      </c>
      <c r="L245">
        <v>2.79</v>
      </c>
      <c r="N245">
        <v>3</v>
      </c>
      <c r="O245" s="3">
        <v>20.081972210870099</v>
      </c>
      <c r="P245" s="3">
        <v>0.1696</v>
      </c>
      <c r="Q245" s="7">
        <v>7</v>
      </c>
      <c r="R245" s="12" t="s">
        <v>177</v>
      </c>
      <c r="U245" s="3"/>
    </row>
    <row r="246" spans="1:21" x14ac:dyDescent="0.3">
      <c r="A246">
        <v>0.5</v>
      </c>
      <c r="B246">
        <v>10</v>
      </c>
      <c r="C246">
        <v>369</v>
      </c>
      <c r="D246">
        <v>41</v>
      </c>
      <c r="F246">
        <v>839</v>
      </c>
      <c r="G246">
        <v>839</v>
      </c>
      <c r="H246">
        <v>205</v>
      </c>
      <c r="I246">
        <v>79.23</v>
      </c>
      <c r="J246">
        <v>3.15</v>
      </c>
      <c r="K246">
        <v>7.12</v>
      </c>
      <c r="L246">
        <v>2.79</v>
      </c>
      <c r="N246">
        <v>7</v>
      </c>
      <c r="O246" s="3">
        <v>25.614760313518001</v>
      </c>
      <c r="P246" s="3">
        <v>0.1696</v>
      </c>
      <c r="Q246" s="7">
        <v>7</v>
      </c>
      <c r="R246" s="12" t="s">
        <v>178</v>
      </c>
      <c r="U246" s="3"/>
    </row>
    <row r="247" spans="1:21" x14ac:dyDescent="0.3">
      <c r="A247">
        <v>0.5</v>
      </c>
      <c r="B247">
        <v>10</v>
      </c>
      <c r="C247">
        <v>369</v>
      </c>
      <c r="D247">
        <v>41</v>
      </c>
      <c r="F247">
        <v>839</v>
      </c>
      <c r="G247">
        <v>839</v>
      </c>
      <c r="H247">
        <v>205</v>
      </c>
      <c r="I247">
        <v>79.23</v>
      </c>
      <c r="J247">
        <v>3.15</v>
      </c>
      <c r="K247">
        <v>7.12</v>
      </c>
      <c r="L247">
        <v>2.79</v>
      </c>
      <c r="N247">
        <v>14</v>
      </c>
      <c r="O247" s="3">
        <v>30.122950499303101</v>
      </c>
      <c r="P247" s="3">
        <v>0.1696</v>
      </c>
      <c r="Q247" s="7">
        <v>7</v>
      </c>
      <c r="R247" s="12" t="s">
        <v>179</v>
      </c>
      <c r="U247" s="3"/>
    </row>
    <row r="248" spans="1:21" x14ac:dyDescent="0.3">
      <c r="A248">
        <v>0.5</v>
      </c>
      <c r="B248">
        <v>10</v>
      </c>
      <c r="C248">
        <v>369</v>
      </c>
      <c r="D248">
        <v>41</v>
      </c>
      <c r="F248">
        <v>839</v>
      </c>
      <c r="G248">
        <v>839</v>
      </c>
      <c r="H248">
        <v>205</v>
      </c>
      <c r="I248">
        <v>79.23</v>
      </c>
      <c r="J248">
        <v>3.15</v>
      </c>
      <c r="K248">
        <v>7.12</v>
      </c>
      <c r="L248">
        <v>2.79</v>
      </c>
      <c r="N248">
        <v>28</v>
      </c>
      <c r="O248" s="3">
        <v>30.5327881026478</v>
      </c>
      <c r="P248" s="3">
        <v>0.1696</v>
      </c>
      <c r="Q248" s="7">
        <v>7</v>
      </c>
      <c r="R248" s="12" t="s">
        <v>180</v>
      </c>
      <c r="U248" s="3"/>
    </row>
    <row r="249" spans="1:21" x14ac:dyDescent="0.3">
      <c r="A249">
        <v>0.5</v>
      </c>
      <c r="B249">
        <v>10</v>
      </c>
      <c r="C249">
        <v>369</v>
      </c>
      <c r="D249">
        <v>41</v>
      </c>
      <c r="F249">
        <v>839</v>
      </c>
      <c r="G249">
        <v>839</v>
      </c>
      <c r="H249">
        <v>205</v>
      </c>
      <c r="I249">
        <v>79.23</v>
      </c>
      <c r="J249">
        <v>3.15</v>
      </c>
      <c r="K249">
        <v>7.12</v>
      </c>
      <c r="L249">
        <v>2.79</v>
      </c>
      <c r="N249">
        <v>56</v>
      </c>
      <c r="O249" s="3">
        <v>31.557378202508499</v>
      </c>
      <c r="P249" s="3">
        <v>0.1696</v>
      </c>
      <c r="Q249" s="7">
        <v>7</v>
      </c>
      <c r="R249" s="12" t="s">
        <v>181</v>
      </c>
      <c r="U249" s="3"/>
    </row>
    <row r="250" spans="1:21" x14ac:dyDescent="0.3">
      <c r="A250">
        <v>0.5</v>
      </c>
      <c r="B250">
        <v>15</v>
      </c>
      <c r="C250">
        <v>349</v>
      </c>
      <c r="D250">
        <v>61.2</v>
      </c>
      <c r="F250">
        <v>838</v>
      </c>
      <c r="G250">
        <v>838</v>
      </c>
      <c r="H250">
        <v>205</v>
      </c>
      <c r="I250">
        <v>79.23</v>
      </c>
      <c r="J250">
        <v>3.15</v>
      </c>
      <c r="K250">
        <v>7.12</v>
      </c>
      <c r="L250">
        <v>2.79</v>
      </c>
      <c r="N250">
        <v>3</v>
      </c>
      <c r="O250" s="3">
        <v>18.237706904320198</v>
      </c>
      <c r="P250" s="3">
        <v>0.1696</v>
      </c>
      <c r="Q250" s="7">
        <v>8</v>
      </c>
      <c r="R250" s="12" t="s">
        <v>182</v>
      </c>
      <c r="U250" s="3"/>
    </row>
    <row r="251" spans="1:21" x14ac:dyDescent="0.3">
      <c r="A251">
        <v>0.5</v>
      </c>
      <c r="B251">
        <v>15</v>
      </c>
      <c r="C251">
        <v>349</v>
      </c>
      <c r="D251">
        <v>61.2</v>
      </c>
      <c r="F251">
        <v>838</v>
      </c>
      <c r="G251">
        <v>838</v>
      </c>
      <c r="H251">
        <v>205</v>
      </c>
      <c r="I251">
        <v>79.23</v>
      </c>
      <c r="J251">
        <v>3.15</v>
      </c>
      <c r="K251">
        <v>7.12</v>
      </c>
      <c r="L251">
        <v>2.79</v>
      </c>
      <c r="N251">
        <v>7</v>
      </c>
      <c r="O251" s="3">
        <v>23.360657403623399</v>
      </c>
      <c r="P251" s="3">
        <v>0.1696</v>
      </c>
      <c r="Q251" s="7">
        <v>8</v>
      </c>
      <c r="R251" s="12" t="s">
        <v>183</v>
      </c>
      <c r="U251" s="3"/>
    </row>
    <row r="252" spans="1:21" x14ac:dyDescent="0.3">
      <c r="A252">
        <v>0.5</v>
      </c>
      <c r="B252">
        <v>15</v>
      </c>
      <c r="C252">
        <v>349</v>
      </c>
      <c r="D252">
        <v>61.2</v>
      </c>
      <c r="F252">
        <v>838</v>
      </c>
      <c r="G252">
        <v>838</v>
      </c>
      <c r="H252">
        <v>205</v>
      </c>
      <c r="I252">
        <v>79.23</v>
      </c>
      <c r="J252">
        <v>3.15</v>
      </c>
      <c r="K252">
        <v>7.12</v>
      </c>
      <c r="L252">
        <v>2.79</v>
      </c>
      <c r="N252">
        <v>14</v>
      </c>
      <c r="O252" s="3">
        <v>25.204922710173399</v>
      </c>
      <c r="P252" s="3">
        <v>0.1696</v>
      </c>
      <c r="Q252" s="7">
        <v>8</v>
      </c>
      <c r="R252" s="12" t="s">
        <v>184</v>
      </c>
      <c r="U252" s="3"/>
    </row>
    <row r="253" spans="1:21" x14ac:dyDescent="0.3">
      <c r="A253">
        <v>0.5</v>
      </c>
      <c r="B253">
        <v>15</v>
      </c>
      <c r="C253">
        <v>349</v>
      </c>
      <c r="D253">
        <v>61.2</v>
      </c>
      <c r="F253">
        <v>838</v>
      </c>
      <c r="G253">
        <v>838</v>
      </c>
      <c r="H253">
        <v>205</v>
      </c>
      <c r="I253">
        <v>79.23</v>
      </c>
      <c r="J253">
        <v>3.15</v>
      </c>
      <c r="K253">
        <v>7.12</v>
      </c>
      <c r="L253">
        <v>2.79</v>
      </c>
      <c r="N253">
        <v>28</v>
      </c>
      <c r="O253" s="3">
        <v>26.43</v>
      </c>
      <c r="P253" s="3">
        <v>0.1696</v>
      </c>
      <c r="Q253" s="7">
        <v>8</v>
      </c>
      <c r="R253" s="12" t="s">
        <v>185</v>
      </c>
      <c r="U253" s="3"/>
    </row>
    <row r="254" spans="1:21" x14ac:dyDescent="0.3">
      <c r="A254">
        <v>0.5</v>
      </c>
      <c r="B254">
        <v>15</v>
      </c>
      <c r="C254">
        <v>349</v>
      </c>
      <c r="D254">
        <v>61.2</v>
      </c>
      <c r="F254">
        <v>838</v>
      </c>
      <c r="G254">
        <v>838</v>
      </c>
      <c r="H254">
        <v>205</v>
      </c>
      <c r="I254">
        <v>79.23</v>
      </c>
      <c r="J254">
        <v>3.15</v>
      </c>
      <c r="K254">
        <v>7.12</v>
      </c>
      <c r="L254">
        <v>2.79</v>
      </c>
      <c r="N254">
        <v>56</v>
      </c>
      <c r="O254" s="3">
        <v>26.64</v>
      </c>
      <c r="P254" s="3">
        <v>0.1696</v>
      </c>
      <c r="Q254" s="7">
        <v>8</v>
      </c>
      <c r="R254" s="12" t="s">
        <v>186</v>
      </c>
      <c r="U254" s="3"/>
    </row>
    <row r="255" spans="1:21" x14ac:dyDescent="0.3">
      <c r="A255">
        <v>0.6</v>
      </c>
      <c r="B255">
        <v>0</v>
      </c>
      <c r="C255">
        <v>342</v>
      </c>
      <c r="D255">
        <v>0</v>
      </c>
      <c r="F255">
        <v>914</v>
      </c>
      <c r="G255">
        <v>914</v>
      </c>
      <c r="H255">
        <v>205</v>
      </c>
      <c r="I255">
        <v>15.7</v>
      </c>
      <c r="J255">
        <v>3.44</v>
      </c>
      <c r="K255">
        <v>3.34</v>
      </c>
      <c r="L255">
        <v>70.37</v>
      </c>
      <c r="N255">
        <v>3</v>
      </c>
      <c r="O255" s="3">
        <v>34.475808149507799</v>
      </c>
      <c r="P255" s="3">
        <v>0.16324</v>
      </c>
      <c r="Q255" s="7">
        <v>9</v>
      </c>
      <c r="R255" s="12" t="s">
        <v>187</v>
      </c>
      <c r="U255" s="3"/>
    </row>
    <row r="256" spans="1:21" x14ac:dyDescent="0.3">
      <c r="A256">
        <v>0.6</v>
      </c>
      <c r="B256">
        <v>0</v>
      </c>
      <c r="C256">
        <v>342</v>
      </c>
      <c r="D256">
        <v>0</v>
      </c>
      <c r="F256">
        <v>914</v>
      </c>
      <c r="G256">
        <v>914</v>
      </c>
      <c r="H256">
        <v>205</v>
      </c>
      <c r="I256">
        <v>15.7</v>
      </c>
      <c r="J256">
        <v>3.44</v>
      </c>
      <c r="K256">
        <v>3.34</v>
      </c>
      <c r="L256">
        <v>70.37</v>
      </c>
      <c r="N256">
        <v>7</v>
      </c>
      <c r="O256" s="3">
        <v>41.330649355633398</v>
      </c>
      <c r="P256" s="3">
        <v>0.16324</v>
      </c>
      <c r="Q256" s="7">
        <v>9</v>
      </c>
      <c r="R256" s="12" t="s">
        <v>188</v>
      </c>
      <c r="U256" s="3"/>
    </row>
    <row r="257" spans="1:21" x14ac:dyDescent="0.3">
      <c r="A257">
        <v>0.6</v>
      </c>
      <c r="B257">
        <v>0</v>
      </c>
      <c r="C257">
        <v>342</v>
      </c>
      <c r="D257">
        <v>0</v>
      </c>
      <c r="F257">
        <v>914</v>
      </c>
      <c r="G257">
        <v>914</v>
      </c>
      <c r="H257">
        <v>205</v>
      </c>
      <c r="I257">
        <v>15.7</v>
      </c>
      <c r="J257">
        <v>3.44</v>
      </c>
      <c r="K257">
        <v>3.34</v>
      </c>
      <c r="L257">
        <v>70.37</v>
      </c>
      <c r="N257">
        <v>14</v>
      </c>
      <c r="O257" s="3">
        <v>49.193554992605698</v>
      </c>
      <c r="P257" s="3">
        <v>0.16324</v>
      </c>
      <c r="Q257" s="7">
        <v>9</v>
      </c>
      <c r="R257" s="12" t="s">
        <v>189</v>
      </c>
      <c r="U257" s="3"/>
    </row>
    <row r="258" spans="1:21" x14ac:dyDescent="0.3">
      <c r="A258">
        <v>0.6</v>
      </c>
      <c r="B258">
        <v>0</v>
      </c>
      <c r="C258">
        <v>342</v>
      </c>
      <c r="D258">
        <v>0</v>
      </c>
      <c r="F258">
        <v>914</v>
      </c>
      <c r="G258">
        <v>914</v>
      </c>
      <c r="H258">
        <v>205</v>
      </c>
      <c r="I258">
        <v>15.7</v>
      </c>
      <c r="J258">
        <v>3.44</v>
      </c>
      <c r="K258">
        <v>3.34</v>
      </c>
      <c r="L258">
        <v>70.37</v>
      </c>
      <c r="N258">
        <v>28</v>
      </c>
      <c r="O258" s="3">
        <v>53.427422525793098</v>
      </c>
      <c r="P258" s="3">
        <v>0.16324</v>
      </c>
      <c r="Q258" s="7">
        <v>9</v>
      </c>
      <c r="R258" s="12" t="s">
        <v>190</v>
      </c>
      <c r="U258" s="3"/>
    </row>
    <row r="259" spans="1:21" x14ac:dyDescent="0.3">
      <c r="A259">
        <v>0.6</v>
      </c>
      <c r="B259">
        <v>0</v>
      </c>
      <c r="C259">
        <v>342</v>
      </c>
      <c r="D259">
        <v>0</v>
      </c>
      <c r="F259">
        <v>914</v>
      </c>
      <c r="G259">
        <v>914</v>
      </c>
      <c r="H259">
        <v>205</v>
      </c>
      <c r="I259">
        <v>15.7</v>
      </c>
      <c r="J259">
        <v>3.44</v>
      </c>
      <c r="K259">
        <v>3.34</v>
      </c>
      <c r="L259">
        <v>70.37</v>
      </c>
      <c r="N259">
        <v>56</v>
      </c>
      <c r="O259" s="3">
        <v>54.6370967664405</v>
      </c>
      <c r="P259" s="3">
        <v>0.16324</v>
      </c>
      <c r="Q259" s="7">
        <v>9</v>
      </c>
      <c r="R259" s="12" t="s">
        <v>191</v>
      </c>
      <c r="U259" s="3"/>
    </row>
    <row r="260" spans="1:21" x14ac:dyDescent="0.3">
      <c r="A260">
        <v>0.6</v>
      </c>
      <c r="B260">
        <v>5</v>
      </c>
      <c r="C260">
        <v>325</v>
      </c>
      <c r="D260">
        <v>17.100000000000001</v>
      </c>
      <c r="F260">
        <v>869</v>
      </c>
      <c r="G260">
        <v>869</v>
      </c>
      <c r="H260">
        <v>205</v>
      </c>
      <c r="I260">
        <v>79.23</v>
      </c>
      <c r="J260">
        <v>3.15</v>
      </c>
      <c r="K260">
        <v>7.12</v>
      </c>
      <c r="L260">
        <v>2.79</v>
      </c>
      <c r="N260">
        <v>3</v>
      </c>
      <c r="O260" s="3">
        <v>21.774197859024301</v>
      </c>
      <c r="P260" s="3">
        <v>0.16324</v>
      </c>
      <c r="Q260" s="7">
        <v>10</v>
      </c>
      <c r="R260" s="12" t="s">
        <v>192</v>
      </c>
      <c r="U260" s="3"/>
    </row>
    <row r="261" spans="1:21" x14ac:dyDescent="0.3">
      <c r="A261">
        <v>0.6</v>
      </c>
      <c r="B261">
        <v>5</v>
      </c>
      <c r="C261">
        <v>325</v>
      </c>
      <c r="D261">
        <v>17.100000000000001</v>
      </c>
      <c r="F261">
        <v>869</v>
      </c>
      <c r="G261">
        <v>869</v>
      </c>
      <c r="H261">
        <v>205</v>
      </c>
      <c r="I261">
        <v>79.23</v>
      </c>
      <c r="J261">
        <v>3.15</v>
      </c>
      <c r="K261">
        <v>7.12</v>
      </c>
      <c r="L261">
        <v>2.79</v>
      </c>
      <c r="N261">
        <v>7</v>
      </c>
      <c r="O261" s="3">
        <v>27.4193571335813</v>
      </c>
      <c r="P261" s="3">
        <v>0.16324</v>
      </c>
      <c r="Q261" s="7">
        <v>10</v>
      </c>
      <c r="R261" s="12" t="s">
        <v>193</v>
      </c>
      <c r="U261" s="3"/>
    </row>
    <row r="262" spans="1:21" x14ac:dyDescent="0.3">
      <c r="A262">
        <v>0.6</v>
      </c>
      <c r="B262">
        <v>5</v>
      </c>
      <c r="C262">
        <v>325</v>
      </c>
      <c r="D262">
        <v>17.100000000000001</v>
      </c>
      <c r="F262">
        <v>869</v>
      </c>
      <c r="G262">
        <v>869</v>
      </c>
      <c r="H262">
        <v>205</v>
      </c>
      <c r="I262">
        <v>79.23</v>
      </c>
      <c r="J262">
        <v>3.15</v>
      </c>
      <c r="K262">
        <v>7.12</v>
      </c>
      <c r="L262">
        <v>2.79</v>
      </c>
      <c r="N262">
        <v>14</v>
      </c>
      <c r="O262" s="3">
        <v>32.056459668212803</v>
      </c>
      <c r="P262" s="3">
        <v>0.16324</v>
      </c>
      <c r="Q262" s="7">
        <v>10</v>
      </c>
      <c r="R262" s="12" t="s">
        <v>194</v>
      </c>
      <c r="U262" s="3"/>
    </row>
    <row r="263" spans="1:21" x14ac:dyDescent="0.3">
      <c r="A263">
        <v>0.6</v>
      </c>
      <c r="B263">
        <v>5</v>
      </c>
      <c r="C263">
        <v>325</v>
      </c>
      <c r="D263">
        <v>17.100000000000001</v>
      </c>
      <c r="F263">
        <v>869</v>
      </c>
      <c r="G263">
        <v>869</v>
      </c>
      <c r="H263">
        <v>205</v>
      </c>
      <c r="I263">
        <v>79.23</v>
      </c>
      <c r="J263">
        <v>3.15</v>
      </c>
      <c r="K263">
        <v>7.12</v>
      </c>
      <c r="L263">
        <v>2.79</v>
      </c>
      <c r="N263">
        <v>28</v>
      </c>
      <c r="O263" s="3">
        <v>34.475808149507799</v>
      </c>
      <c r="P263" s="3">
        <v>0.16324</v>
      </c>
      <c r="Q263" s="7">
        <v>10</v>
      </c>
      <c r="R263" s="12" t="s">
        <v>195</v>
      </c>
      <c r="U263" s="3"/>
    </row>
    <row r="264" spans="1:21" x14ac:dyDescent="0.3">
      <c r="A264">
        <v>0.6</v>
      </c>
      <c r="B264">
        <v>5</v>
      </c>
      <c r="C264">
        <v>325</v>
      </c>
      <c r="D264">
        <v>17.100000000000001</v>
      </c>
      <c r="F264">
        <v>869</v>
      </c>
      <c r="G264">
        <v>869</v>
      </c>
      <c r="H264">
        <v>205</v>
      </c>
      <c r="I264">
        <v>79.23</v>
      </c>
      <c r="J264">
        <v>3.15</v>
      </c>
      <c r="K264">
        <v>7.12</v>
      </c>
      <c r="L264">
        <v>2.79</v>
      </c>
      <c r="N264">
        <v>56</v>
      </c>
      <c r="O264" s="3">
        <v>34.8790354600307</v>
      </c>
      <c r="P264" s="3">
        <v>0.16324</v>
      </c>
      <c r="Q264" s="7">
        <v>10</v>
      </c>
      <c r="R264" s="12" t="s">
        <v>196</v>
      </c>
      <c r="U264" s="3"/>
    </row>
    <row r="265" spans="1:21" x14ac:dyDescent="0.3">
      <c r="A265">
        <v>0.6</v>
      </c>
      <c r="B265">
        <v>10</v>
      </c>
      <c r="C265">
        <v>308</v>
      </c>
      <c r="D265">
        <v>34.200000000000003</v>
      </c>
      <c r="F265">
        <v>868</v>
      </c>
      <c r="G265">
        <v>868</v>
      </c>
      <c r="H265">
        <v>205</v>
      </c>
      <c r="I265">
        <v>79.23</v>
      </c>
      <c r="J265">
        <v>3.15</v>
      </c>
      <c r="K265">
        <v>7.12</v>
      </c>
      <c r="L265">
        <v>2.79</v>
      </c>
      <c r="N265">
        <v>3</v>
      </c>
      <c r="O265" s="3">
        <v>17.540330325837001</v>
      </c>
      <c r="P265" s="3">
        <v>0.16324</v>
      </c>
      <c r="Q265" s="7">
        <v>11</v>
      </c>
      <c r="R265" s="12" t="s">
        <v>197</v>
      </c>
      <c r="U265" s="3"/>
    </row>
    <row r="266" spans="1:21" x14ac:dyDescent="0.3">
      <c r="A266">
        <v>0.6</v>
      </c>
      <c r="B266">
        <v>10</v>
      </c>
      <c r="C266">
        <v>308</v>
      </c>
      <c r="D266">
        <v>34.200000000000003</v>
      </c>
      <c r="F266">
        <v>868</v>
      </c>
      <c r="G266">
        <v>868</v>
      </c>
      <c r="H266">
        <v>205</v>
      </c>
      <c r="I266">
        <v>79.23</v>
      </c>
      <c r="J266">
        <v>3.15</v>
      </c>
      <c r="K266">
        <v>7.12</v>
      </c>
      <c r="L266">
        <v>2.79</v>
      </c>
      <c r="N266">
        <v>7</v>
      </c>
      <c r="O266" s="3">
        <v>23.991944221439699</v>
      </c>
      <c r="P266" s="3">
        <v>0.16324</v>
      </c>
      <c r="Q266" s="7">
        <v>11</v>
      </c>
      <c r="R266" s="12" t="s">
        <v>198</v>
      </c>
      <c r="U266" s="3"/>
    </row>
    <row r="267" spans="1:21" x14ac:dyDescent="0.3">
      <c r="A267">
        <v>0.6</v>
      </c>
      <c r="B267">
        <v>10</v>
      </c>
      <c r="C267">
        <v>308</v>
      </c>
      <c r="D267">
        <v>34.200000000000003</v>
      </c>
      <c r="F267">
        <v>868</v>
      </c>
      <c r="G267">
        <v>868</v>
      </c>
      <c r="H267">
        <v>205</v>
      </c>
      <c r="I267">
        <v>79.23</v>
      </c>
      <c r="J267">
        <v>3.15</v>
      </c>
      <c r="K267">
        <v>7.12</v>
      </c>
      <c r="L267">
        <v>2.79</v>
      </c>
      <c r="N267">
        <v>14</v>
      </c>
      <c r="O267" s="3">
        <v>28.427421564427899</v>
      </c>
      <c r="P267" s="3">
        <v>0.16324</v>
      </c>
      <c r="Q267" s="7">
        <v>11</v>
      </c>
      <c r="R267" s="12" t="s">
        <v>199</v>
      </c>
      <c r="U267" s="3"/>
    </row>
    <row r="268" spans="1:21" x14ac:dyDescent="0.3">
      <c r="A268">
        <v>0.6</v>
      </c>
      <c r="B268">
        <v>10</v>
      </c>
      <c r="C268">
        <v>308</v>
      </c>
      <c r="D268">
        <v>34.200000000000003</v>
      </c>
      <c r="F268">
        <v>868</v>
      </c>
      <c r="G268">
        <v>868</v>
      </c>
      <c r="H268">
        <v>205</v>
      </c>
      <c r="I268">
        <v>79.23</v>
      </c>
      <c r="J268">
        <v>3.15</v>
      </c>
      <c r="K268">
        <v>7.12</v>
      </c>
      <c r="L268">
        <v>2.79</v>
      </c>
      <c r="N268">
        <v>28</v>
      </c>
      <c r="O268" s="3">
        <v>30.443550426121199</v>
      </c>
      <c r="P268" s="3">
        <v>0.16324</v>
      </c>
      <c r="Q268" s="7">
        <v>11</v>
      </c>
      <c r="R268" s="12" t="s">
        <v>200</v>
      </c>
      <c r="U268" s="3"/>
    </row>
    <row r="269" spans="1:21" x14ac:dyDescent="0.3">
      <c r="A269">
        <v>0.6</v>
      </c>
      <c r="B269">
        <v>10</v>
      </c>
      <c r="C269">
        <v>308</v>
      </c>
      <c r="D269">
        <v>34.200000000000003</v>
      </c>
      <c r="F269">
        <v>868</v>
      </c>
      <c r="G269">
        <v>868</v>
      </c>
      <c r="H269">
        <v>205</v>
      </c>
      <c r="I269">
        <v>79.23</v>
      </c>
      <c r="J269">
        <v>3.15</v>
      </c>
      <c r="K269">
        <v>7.12</v>
      </c>
      <c r="L269">
        <v>2.79</v>
      </c>
      <c r="N269">
        <v>56</v>
      </c>
      <c r="O269" s="3">
        <v>31.249989665324499</v>
      </c>
      <c r="P269" s="3">
        <v>0.16324</v>
      </c>
      <c r="Q269" s="7">
        <v>11</v>
      </c>
      <c r="R269" s="12" t="s">
        <v>201</v>
      </c>
      <c r="U269" s="3"/>
    </row>
    <row r="270" spans="1:21" x14ac:dyDescent="0.3">
      <c r="A270">
        <v>0.6</v>
      </c>
      <c r="B270">
        <v>15</v>
      </c>
      <c r="C270">
        <v>290</v>
      </c>
      <c r="D270">
        <v>51.3</v>
      </c>
      <c r="F270">
        <v>867</v>
      </c>
      <c r="G270">
        <v>867</v>
      </c>
      <c r="H270">
        <v>205</v>
      </c>
      <c r="I270">
        <v>79.23</v>
      </c>
      <c r="J270">
        <v>3.15</v>
      </c>
      <c r="K270">
        <v>7.12</v>
      </c>
      <c r="L270">
        <v>2.79</v>
      </c>
      <c r="N270">
        <v>3</v>
      </c>
      <c r="O270" s="3">
        <v>14.91936434382</v>
      </c>
      <c r="P270" s="3">
        <v>0.16324</v>
      </c>
      <c r="Q270" s="7">
        <v>12</v>
      </c>
      <c r="R270" s="12" t="s">
        <v>202</v>
      </c>
      <c r="U270" s="3"/>
    </row>
    <row r="271" spans="1:21" x14ac:dyDescent="0.3">
      <c r="A271">
        <v>0.6</v>
      </c>
      <c r="B271">
        <v>15</v>
      </c>
      <c r="C271">
        <v>290</v>
      </c>
      <c r="D271">
        <v>51.3</v>
      </c>
      <c r="F271">
        <v>867</v>
      </c>
      <c r="G271">
        <v>867</v>
      </c>
      <c r="H271">
        <v>205</v>
      </c>
      <c r="I271">
        <v>79.23</v>
      </c>
      <c r="J271">
        <v>3.15</v>
      </c>
      <c r="K271">
        <v>7.12</v>
      </c>
      <c r="L271">
        <v>2.79</v>
      </c>
      <c r="N271">
        <v>7</v>
      </c>
      <c r="O271" s="3">
        <v>20.766133428177699</v>
      </c>
      <c r="P271" s="3">
        <v>0.16324</v>
      </c>
      <c r="Q271" s="7">
        <v>12</v>
      </c>
      <c r="R271" s="12" t="s">
        <v>203</v>
      </c>
      <c r="U271" s="3"/>
    </row>
    <row r="272" spans="1:21" x14ac:dyDescent="0.3">
      <c r="A272">
        <v>0.6</v>
      </c>
      <c r="B272">
        <v>15</v>
      </c>
      <c r="C272">
        <v>290</v>
      </c>
      <c r="D272">
        <v>51.3</v>
      </c>
      <c r="F272">
        <v>867</v>
      </c>
      <c r="G272">
        <v>867</v>
      </c>
      <c r="H272">
        <v>205</v>
      </c>
      <c r="I272">
        <v>79.23</v>
      </c>
      <c r="J272">
        <v>3.15</v>
      </c>
      <c r="K272">
        <v>7.12</v>
      </c>
      <c r="L272">
        <v>2.79</v>
      </c>
      <c r="N272">
        <v>14</v>
      </c>
      <c r="O272" s="3">
        <v>22.9838797905931</v>
      </c>
      <c r="P272" s="3">
        <v>0.16324</v>
      </c>
      <c r="Q272" s="7">
        <v>12</v>
      </c>
      <c r="R272" s="12" t="s">
        <v>204</v>
      </c>
      <c r="U272" s="3"/>
    </row>
    <row r="273" spans="1:21" x14ac:dyDescent="0.3">
      <c r="A273">
        <v>0.6</v>
      </c>
      <c r="B273">
        <v>15</v>
      </c>
      <c r="C273">
        <v>290</v>
      </c>
      <c r="D273">
        <v>51.3</v>
      </c>
      <c r="F273">
        <v>867</v>
      </c>
      <c r="G273">
        <v>867</v>
      </c>
      <c r="H273">
        <v>205</v>
      </c>
      <c r="I273">
        <v>79.23</v>
      </c>
      <c r="J273">
        <v>3.15</v>
      </c>
      <c r="K273">
        <v>7.12</v>
      </c>
      <c r="L273">
        <v>2.79</v>
      </c>
      <c r="N273">
        <v>28</v>
      </c>
      <c r="O273" s="3">
        <v>24.5967813417634</v>
      </c>
      <c r="P273" s="3">
        <v>0.16324</v>
      </c>
      <c r="Q273" s="7">
        <v>12</v>
      </c>
      <c r="R273" s="12" t="s">
        <v>205</v>
      </c>
      <c r="U273" s="3"/>
    </row>
    <row r="274" spans="1:21" x14ac:dyDescent="0.3">
      <c r="A274">
        <v>0.6</v>
      </c>
      <c r="B274">
        <v>15</v>
      </c>
      <c r="C274">
        <v>290</v>
      </c>
      <c r="D274">
        <v>51.3</v>
      </c>
      <c r="F274">
        <v>867</v>
      </c>
      <c r="G274">
        <v>867</v>
      </c>
      <c r="H274">
        <v>205</v>
      </c>
      <c r="I274">
        <v>79.23</v>
      </c>
      <c r="J274">
        <v>3.15</v>
      </c>
      <c r="K274">
        <v>7.12</v>
      </c>
      <c r="L274">
        <v>2.79</v>
      </c>
      <c r="N274">
        <v>56</v>
      </c>
      <c r="O274" s="3">
        <v>27.822584444104201</v>
      </c>
      <c r="P274" s="3">
        <v>0.16324</v>
      </c>
      <c r="Q274" s="7">
        <v>12</v>
      </c>
      <c r="R274" s="12" t="s">
        <v>206</v>
      </c>
      <c r="U274" s="3"/>
    </row>
    <row r="275" spans="1:21" x14ac:dyDescent="0.3">
      <c r="A275"/>
      <c r="B275">
        <v>10</v>
      </c>
      <c r="H275">
        <v>170</v>
      </c>
      <c r="I275">
        <v>50.3</v>
      </c>
      <c r="J275">
        <v>4.74</v>
      </c>
      <c r="K275">
        <v>8.08</v>
      </c>
      <c r="L275">
        <v>5.19</v>
      </c>
      <c r="M275">
        <v>8</v>
      </c>
      <c r="N275">
        <v>7</v>
      </c>
      <c r="O275" s="3">
        <v>28</v>
      </c>
      <c r="P275" s="3"/>
      <c r="Q275" s="7" t="s">
        <v>805</v>
      </c>
      <c r="R275" s="12" t="s">
        <v>810</v>
      </c>
    </row>
    <row r="276" spans="1:21" x14ac:dyDescent="0.3">
      <c r="A276"/>
      <c r="B276">
        <v>10</v>
      </c>
      <c r="H276">
        <v>176</v>
      </c>
      <c r="I276">
        <v>50.3</v>
      </c>
      <c r="J276">
        <v>4.74</v>
      </c>
      <c r="K276">
        <v>8.08</v>
      </c>
      <c r="L276">
        <v>5.19</v>
      </c>
      <c r="M276">
        <v>8</v>
      </c>
      <c r="N276">
        <v>14</v>
      </c>
      <c r="O276" s="3">
        <v>30</v>
      </c>
      <c r="P276" s="3"/>
      <c r="Q276" s="7" t="s">
        <v>805</v>
      </c>
      <c r="R276" s="12" t="s">
        <v>811</v>
      </c>
    </row>
    <row r="277" spans="1:21" x14ac:dyDescent="0.3">
      <c r="A277"/>
      <c r="B277">
        <v>10</v>
      </c>
      <c r="H277">
        <v>176</v>
      </c>
      <c r="I277">
        <v>50.3</v>
      </c>
      <c r="J277">
        <v>4.74</v>
      </c>
      <c r="K277">
        <v>8.08</v>
      </c>
      <c r="L277">
        <v>5.19</v>
      </c>
      <c r="M277">
        <v>8</v>
      </c>
      <c r="N277">
        <v>28</v>
      </c>
      <c r="O277" s="3">
        <v>40.83</v>
      </c>
      <c r="P277" s="3"/>
      <c r="Q277" s="7" t="s">
        <v>805</v>
      </c>
      <c r="R277" s="12" t="s">
        <v>812</v>
      </c>
    </row>
    <row r="278" spans="1:21" x14ac:dyDescent="0.3">
      <c r="A278"/>
      <c r="B278">
        <v>15</v>
      </c>
      <c r="H278">
        <v>176</v>
      </c>
      <c r="I278">
        <v>50.3</v>
      </c>
      <c r="J278">
        <v>4.74</v>
      </c>
      <c r="K278">
        <v>8.08</v>
      </c>
      <c r="L278">
        <v>5.19</v>
      </c>
      <c r="M278">
        <v>8</v>
      </c>
      <c r="N278">
        <v>7</v>
      </c>
      <c r="O278" s="3">
        <v>20.329999999999998</v>
      </c>
      <c r="P278" s="3"/>
      <c r="Q278" s="7" t="s">
        <v>806</v>
      </c>
      <c r="R278" s="12" t="s">
        <v>813</v>
      </c>
    </row>
    <row r="279" spans="1:21" x14ac:dyDescent="0.3">
      <c r="A279"/>
      <c r="B279">
        <v>15</v>
      </c>
      <c r="H279">
        <v>176</v>
      </c>
      <c r="I279">
        <v>50.3</v>
      </c>
      <c r="J279">
        <v>4.74</v>
      </c>
      <c r="K279">
        <v>8.08</v>
      </c>
      <c r="L279">
        <v>5.19</v>
      </c>
      <c r="M279">
        <v>8</v>
      </c>
      <c r="N279">
        <v>14</v>
      </c>
      <c r="O279" s="3">
        <v>25.33</v>
      </c>
      <c r="P279" s="3"/>
      <c r="Q279" s="7" t="s">
        <v>806</v>
      </c>
      <c r="R279" s="12" t="s">
        <v>814</v>
      </c>
    </row>
    <row r="280" spans="1:21" x14ac:dyDescent="0.3">
      <c r="A280"/>
      <c r="B280">
        <v>15</v>
      </c>
      <c r="H280">
        <v>176</v>
      </c>
      <c r="I280">
        <v>50.3</v>
      </c>
      <c r="J280">
        <v>4.74</v>
      </c>
      <c r="K280">
        <v>8.08</v>
      </c>
      <c r="L280">
        <v>5.19</v>
      </c>
      <c r="M280">
        <v>8</v>
      </c>
      <c r="N280">
        <v>28</v>
      </c>
      <c r="O280" s="3">
        <v>32.5</v>
      </c>
      <c r="P280" s="3"/>
      <c r="Q280" s="7" t="s">
        <v>806</v>
      </c>
      <c r="R280" s="12" t="s">
        <v>815</v>
      </c>
    </row>
    <row r="281" spans="1:21" x14ac:dyDescent="0.3">
      <c r="A281"/>
      <c r="B281">
        <v>20</v>
      </c>
      <c r="H281">
        <v>176</v>
      </c>
      <c r="I281">
        <v>50.3</v>
      </c>
      <c r="J281">
        <v>4.74</v>
      </c>
      <c r="K281">
        <v>8.08</v>
      </c>
      <c r="L281">
        <v>5.19</v>
      </c>
      <c r="M281">
        <v>8</v>
      </c>
      <c r="N281">
        <v>7</v>
      </c>
      <c r="O281" s="3">
        <v>17.66</v>
      </c>
      <c r="P281" s="3"/>
      <c r="Q281" s="7" t="s">
        <v>807</v>
      </c>
      <c r="R281" s="12" t="s">
        <v>816</v>
      </c>
    </row>
    <row r="282" spans="1:21" x14ac:dyDescent="0.3">
      <c r="A282"/>
      <c r="B282">
        <v>20</v>
      </c>
      <c r="H282">
        <v>176</v>
      </c>
      <c r="I282">
        <v>50.3</v>
      </c>
      <c r="J282">
        <v>4.74</v>
      </c>
      <c r="K282">
        <v>8.08</v>
      </c>
      <c r="L282">
        <v>5.19</v>
      </c>
      <c r="M282">
        <v>8</v>
      </c>
      <c r="N282">
        <v>14</v>
      </c>
      <c r="O282" s="3">
        <v>19</v>
      </c>
      <c r="P282" s="3"/>
      <c r="Q282" s="7" t="s">
        <v>807</v>
      </c>
      <c r="R282" s="12" t="s">
        <v>817</v>
      </c>
    </row>
    <row r="283" spans="1:21" x14ac:dyDescent="0.3">
      <c r="A283"/>
      <c r="B283">
        <v>20</v>
      </c>
      <c r="H283">
        <v>176</v>
      </c>
      <c r="I283">
        <v>50.3</v>
      </c>
      <c r="J283">
        <v>4.74</v>
      </c>
      <c r="K283">
        <v>8.08</v>
      </c>
      <c r="L283">
        <v>5.19</v>
      </c>
      <c r="M283">
        <v>8</v>
      </c>
      <c r="N283">
        <v>28</v>
      </c>
      <c r="O283" s="3">
        <v>21</v>
      </c>
      <c r="P283" s="3"/>
      <c r="Q283" s="7" t="s">
        <v>807</v>
      </c>
      <c r="R283" s="12" t="s">
        <v>818</v>
      </c>
    </row>
    <row r="284" spans="1:21" x14ac:dyDescent="0.3">
      <c r="A284"/>
      <c r="B284">
        <v>30</v>
      </c>
      <c r="H284">
        <v>176</v>
      </c>
      <c r="I284">
        <v>50.3</v>
      </c>
      <c r="J284">
        <v>4.74</v>
      </c>
      <c r="K284">
        <v>8.08</v>
      </c>
      <c r="L284">
        <v>5.19</v>
      </c>
      <c r="M284">
        <v>8</v>
      </c>
      <c r="N284">
        <v>7</v>
      </c>
      <c r="O284" s="3">
        <v>20.329999999999998</v>
      </c>
      <c r="P284" s="3"/>
      <c r="Q284" s="7" t="s">
        <v>808</v>
      </c>
      <c r="R284" s="12" t="s">
        <v>819</v>
      </c>
    </row>
    <row r="285" spans="1:21" x14ac:dyDescent="0.3">
      <c r="A285"/>
      <c r="B285">
        <v>30</v>
      </c>
      <c r="H285">
        <v>176</v>
      </c>
      <c r="I285">
        <v>50.3</v>
      </c>
      <c r="J285">
        <v>4.74</v>
      </c>
      <c r="K285">
        <v>8.08</v>
      </c>
      <c r="L285">
        <v>5.19</v>
      </c>
      <c r="M285">
        <v>8</v>
      </c>
      <c r="N285">
        <v>14</v>
      </c>
      <c r="O285" s="3">
        <v>21.66</v>
      </c>
      <c r="P285" s="3"/>
      <c r="Q285" s="7" t="s">
        <v>808</v>
      </c>
      <c r="R285" s="12" t="s">
        <v>820</v>
      </c>
    </row>
    <row r="286" spans="1:21" x14ac:dyDescent="0.3">
      <c r="A286"/>
      <c r="B286">
        <v>30</v>
      </c>
      <c r="H286">
        <v>176</v>
      </c>
      <c r="I286">
        <v>50.3</v>
      </c>
      <c r="J286">
        <v>4.74</v>
      </c>
      <c r="K286">
        <v>8.08</v>
      </c>
      <c r="L286">
        <v>5.19</v>
      </c>
      <c r="M286">
        <v>8</v>
      </c>
      <c r="N286">
        <v>28</v>
      </c>
      <c r="O286" s="3">
        <v>21</v>
      </c>
      <c r="P286" s="3"/>
      <c r="Q286" s="7" t="s">
        <v>808</v>
      </c>
      <c r="R286" s="12" t="s">
        <v>821</v>
      </c>
    </row>
    <row r="287" spans="1:21" x14ac:dyDescent="0.3">
      <c r="A287"/>
      <c r="B287">
        <v>40</v>
      </c>
      <c r="H287">
        <v>176</v>
      </c>
      <c r="I287">
        <v>50.3</v>
      </c>
      <c r="J287">
        <v>4.74</v>
      </c>
      <c r="K287">
        <v>8.08</v>
      </c>
      <c r="L287">
        <v>5.19</v>
      </c>
      <c r="M287">
        <v>8</v>
      </c>
      <c r="N287">
        <v>7</v>
      </c>
      <c r="O287" s="3">
        <v>19.329999999999998</v>
      </c>
      <c r="P287" s="3"/>
      <c r="Q287" s="7" t="s">
        <v>809</v>
      </c>
      <c r="R287" s="12" t="s">
        <v>822</v>
      </c>
    </row>
    <row r="288" spans="1:21" x14ac:dyDescent="0.3">
      <c r="A288"/>
      <c r="B288">
        <v>40</v>
      </c>
      <c r="H288">
        <v>176</v>
      </c>
      <c r="I288">
        <v>50.3</v>
      </c>
      <c r="J288">
        <v>4.74</v>
      </c>
      <c r="K288">
        <v>8.08</v>
      </c>
      <c r="L288">
        <v>5.19</v>
      </c>
      <c r="M288">
        <v>8</v>
      </c>
      <c r="N288">
        <v>14</v>
      </c>
      <c r="O288" s="3">
        <v>19.66</v>
      </c>
      <c r="P288" s="3"/>
      <c r="Q288" s="7" t="s">
        <v>809</v>
      </c>
      <c r="R288" s="12" t="s">
        <v>823</v>
      </c>
    </row>
    <row r="289" spans="1:18" x14ac:dyDescent="0.3">
      <c r="A289"/>
      <c r="B289">
        <v>40</v>
      </c>
      <c r="H289">
        <v>176</v>
      </c>
      <c r="I289">
        <v>50.3</v>
      </c>
      <c r="J289">
        <v>4.74</v>
      </c>
      <c r="K289">
        <v>8.08</v>
      </c>
      <c r="L289">
        <v>5.19</v>
      </c>
      <c r="M289">
        <v>8</v>
      </c>
      <c r="N289">
        <v>28</v>
      </c>
      <c r="O289" s="3">
        <v>21</v>
      </c>
      <c r="P289" s="3"/>
      <c r="Q289" s="7" t="s">
        <v>809</v>
      </c>
      <c r="R289" s="12" t="s">
        <v>824</v>
      </c>
    </row>
    <row r="290" spans="1:18" x14ac:dyDescent="0.3">
      <c r="A290">
        <v>0.45</v>
      </c>
      <c r="B290">
        <v>5</v>
      </c>
      <c r="C290">
        <v>454</v>
      </c>
      <c r="D290">
        <v>24</v>
      </c>
      <c r="F290">
        <v>705</v>
      </c>
      <c r="G290">
        <v>935</v>
      </c>
      <c r="H290">
        <v>215</v>
      </c>
      <c r="N290" s="3">
        <v>3</v>
      </c>
      <c r="O290" s="3">
        <v>21.5503933277699</v>
      </c>
      <c r="P290" s="3">
        <v>7.2640000000000002</v>
      </c>
      <c r="Q290" s="7" t="s">
        <v>825</v>
      </c>
      <c r="R290" s="12" t="s">
        <v>828</v>
      </c>
    </row>
    <row r="291" spans="1:18" x14ac:dyDescent="0.3">
      <c r="A291">
        <v>0.45</v>
      </c>
      <c r="B291">
        <v>5</v>
      </c>
      <c r="C291">
        <v>454</v>
      </c>
      <c r="D291">
        <v>24</v>
      </c>
      <c r="F291">
        <v>705</v>
      </c>
      <c r="G291">
        <v>935</v>
      </c>
      <c r="H291">
        <v>215</v>
      </c>
      <c r="N291" s="3">
        <v>7</v>
      </c>
      <c r="O291" s="3">
        <v>22.0671861751444</v>
      </c>
      <c r="P291" s="3">
        <v>7.2640000000000002</v>
      </c>
      <c r="Q291" s="7" t="s">
        <v>825</v>
      </c>
      <c r="R291" s="12" t="s">
        <v>829</v>
      </c>
    </row>
    <row r="292" spans="1:18" x14ac:dyDescent="0.3">
      <c r="A292">
        <v>0.45</v>
      </c>
      <c r="B292">
        <v>5</v>
      </c>
      <c r="C292">
        <v>454</v>
      </c>
      <c r="D292">
        <v>24</v>
      </c>
      <c r="F292">
        <v>705</v>
      </c>
      <c r="G292">
        <v>935</v>
      </c>
      <c r="H292">
        <v>215</v>
      </c>
      <c r="N292" s="3">
        <v>28</v>
      </c>
      <c r="O292" s="3">
        <v>28.3979268946376</v>
      </c>
      <c r="P292" s="3">
        <v>7.2640000000000002</v>
      </c>
      <c r="Q292" s="7" t="s">
        <v>825</v>
      </c>
      <c r="R292" s="12" t="s">
        <v>830</v>
      </c>
    </row>
    <row r="293" spans="1:18" x14ac:dyDescent="0.3">
      <c r="A293">
        <v>0.45</v>
      </c>
      <c r="B293">
        <v>5</v>
      </c>
      <c r="C293">
        <v>454</v>
      </c>
      <c r="D293">
        <v>24</v>
      </c>
      <c r="F293">
        <v>705</v>
      </c>
      <c r="G293">
        <v>935</v>
      </c>
      <c r="H293">
        <v>215</v>
      </c>
      <c r="N293" s="3">
        <v>56</v>
      </c>
      <c r="O293" s="3">
        <v>30.852718794547901</v>
      </c>
      <c r="P293" s="3">
        <v>7.2640000000000002</v>
      </c>
      <c r="Q293" s="7" t="s">
        <v>825</v>
      </c>
      <c r="R293" s="12" t="s">
        <v>831</v>
      </c>
    </row>
    <row r="294" spans="1:18" x14ac:dyDescent="0.3">
      <c r="A294">
        <v>0.45</v>
      </c>
      <c r="B294">
        <v>5</v>
      </c>
      <c r="C294">
        <v>454</v>
      </c>
      <c r="D294">
        <v>24</v>
      </c>
      <c r="F294">
        <v>705</v>
      </c>
      <c r="G294">
        <v>935</v>
      </c>
      <c r="H294">
        <v>215</v>
      </c>
      <c r="N294" s="3">
        <v>90</v>
      </c>
      <c r="O294" s="3">
        <v>31.369511641922301</v>
      </c>
      <c r="P294" s="3">
        <v>7.2640000000000002</v>
      </c>
      <c r="Q294" s="7" t="s">
        <v>825</v>
      </c>
      <c r="R294" s="12" t="s">
        <v>832</v>
      </c>
    </row>
    <row r="295" spans="1:18" x14ac:dyDescent="0.3">
      <c r="A295">
        <v>0.45</v>
      </c>
      <c r="B295">
        <v>10</v>
      </c>
      <c r="C295">
        <v>430</v>
      </c>
      <c r="D295">
        <v>48</v>
      </c>
      <c r="F295">
        <v>705</v>
      </c>
      <c r="G295">
        <v>935</v>
      </c>
      <c r="H295">
        <v>215</v>
      </c>
      <c r="N295" s="3">
        <v>3</v>
      </c>
      <c r="O295" s="3">
        <v>22.0671861751444</v>
      </c>
      <c r="P295" s="3">
        <v>6.88</v>
      </c>
      <c r="Q295" s="7" t="s">
        <v>827</v>
      </c>
      <c r="R295" s="12" t="s">
        <v>833</v>
      </c>
    </row>
    <row r="296" spans="1:18" x14ac:dyDescent="0.3">
      <c r="A296">
        <v>0.45</v>
      </c>
      <c r="B296">
        <v>10</v>
      </c>
      <c r="C296">
        <v>430</v>
      </c>
      <c r="D296">
        <v>48</v>
      </c>
      <c r="F296">
        <v>705</v>
      </c>
      <c r="G296">
        <v>935</v>
      </c>
      <c r="H296">
        <v>215</v>
      </c>
      <c r="N296" s="3">
        <v>7</v>
      </c>
      <c r="O296" s="3">
        <v>26.459942627748401</v>
      </c>
      <c r="P296" s="3">
        <v>6.88</v>
      </c>
      <c r="Q296" s="7" t="s">
        <v>827</v>
      </c>
      <c r="R296" s="12" t="s">
        <v>834</v>
      </c>
    </row>
    <row r="297" spans="1:18" x14ac:dyDescent="0.3">
      <c r="A297">
        <v>0.45</v>
      </c>
      <c r="B297">
        <v>10</v>
      </c>
      <c r="C297">
        <v>430</v>
      </c>
      <c r="D297">
        <v>48</v>
      </c>
      <c r="F297">
        <v>705</v>
      </c>
      <c r="G297">
        <v>935</v>
      </c>
      <c r="H297">
        <v>215</v>
      </c>
      <c r="N297" s="3">
        <v>28</v>
      </c>
      <c r="O297" s="3">
        <v>32.403102265220198</v>
      </c>
      <c r="P297" s="3">
        <v>6.88</v>
      </c>
      <c r="Q297" s="7" t="s">
        <v>827</v>
      </c>
      <c r="R297" s="12" t="s">
        <v>835</v>
      </c>
    </row>
    <row r="298" spans="1:18" x14ac:dyDescent="0.3">
      <c r="A298">
        <v>0.45</v>
      </c>
      <c r="B298">
        <v>10</v>
      </c>
      <c r="C298">
        <v>430</v>
      </c>
      <c r="D298">
        <v>48</v>
      </c>
      <c r="F298">
        <v>705</v>
      </c>
      <c r="G298">
        <v>935</v>
      </c>
      <c r="H298">
        <v>215</v>
      </c>
      <c r="N298" s="3">
        <v>56</v>
      </c>
      <c r="O298" s="3">
        <v>36.666671595215497</v>
      </c>
      <c r="P298" s="3">
        <v>6.88</v>
      </c>
      <c r="Q298" s="7" t="s">
        <v>827</v>
      </c>
      <c r="R298" s="12" t="s">
        <v>836</v>
      </c>
    </row>
    <row r="299" spans="1:18" x14ac:dyDescent="0.3">
      <c r="A299">
        <v>0.45</v>
      </c>
      <c r="B299">
        <v>10</v>
      </c>
      <c r="C299">
        <v>430</v>
      </c>
      <c r="D299">
        <v>48</v>
      </c>
      <c r="F299">
        <v>705</v>
      </c>
      <c r="G299">
        <v>935</v>
      </c>
      <c r="H299">
        <v>215</v>
      </c>
      <c r="N299" s="3">
        <v>90</v>
      </c>
      <c r="O299" s="3">
        <v>38.992251729772697</v>
      </c>
      <c r="P299" s="3">
        <v>6.88</v>
      </c>
      <c r="Q299" s="7" t="s">
        <v>827</v>
      </c>
      <c r="R299" s="12" t="s">
        <v>837</v>
      </c>
    </row>
    <row r="300" spans="1:18" x14ac:dyDescent="0.3">
      <c r="A300">
        <v>0.45</v>
      </c>
      <c r="B300">
        <v>15</v>
      </c>
      <c r="C300">
        <v>406</v>
      </c>
      <c r="D300">
        <v>72</v>
      </c>
      <c r="F300">
        <v>705</v>
      </c>
      <c r="G300">
        <v>935</v>
      </c>
      <c r="H300">
        <v>215</v>
      </c>
      <c r="N300" s="3">
        <v>3</v>
      </c>
      <c r="O300" s="3">
        <v>37.054267462883601</v>
      </c>
      <c r="P300" s="3">
        <v>6.4960000000000004</v>
      </c>
      <c r="Q300" s="7" t="s">
        <v>826</v>
      </c>
      <c r="R300" s="12" t="s">
        <v>838</v>
      </c>
    </row>
    <row r="301" spans="1:18" x14ac:dyDescent="0.3">
      <c r="A301">
        <v>0.45</v>
      </c>
      <c r="B301">
        <v>15</v>
      </c>
      <c r="C301">
        <v>406</v>
      </c>
      <c r="D301">
        <v>72</v>
      </c>
      <c r="F301">
        <v>705</v>
      </c>
      <c r="G301">
        <v>935</v>
      </c>
      <c r="H301">
        <v>215</v>
      </c>
      <c r="N301" s="3">
        <v>7</v>
      </c>
      <c r="O301" s="3">
        <v>43.514215019180902</v>
      </c>
      <c r="P301" s="3">
        <v>6.4960000000000004</v>
      </c>
      <c r="Q301" s="7" t="s">
        <v>826</v>
      </c>
      <c r="R301" s="12" t="s">
        <v>839</v>
      </c>
    </row>
    <row r="302" spans="1:18" x14ac:dyDescent="0.3">
      <c r="A302">
        <v>0.45</v>
      </c>
      <c r="B302">
        <v>15</v>
      </c>
      <c r="C302">
        <v>406</v>
      </c>
      <c r="D302">
        <v>72</v>
      </c>
      <c r="F302">
        <v>705</v>
      </c>
      <c r="G302">
        <v>935</v>
      </c>
      <c r="H302">
        <v>215</v>
      </c>
      <c r="N302" s="3">
        <v>28</v>
      </c>
      <c r="O302" s="3">
        <v>45.839795153738201</v>
      </c>
      <c r="P302" s="3">
        <v>6.4960000000000004</v>
      </c>
      <c r="Q302" s="7" t="s">
        <v>826</v>
      </c>
      <c r="R302" s="12" t="s">
        <v>840</v>
      </c>
    </row>
    <row r="303" spans="1:18" x14ac:dyDescent="0.3">
      <c r="A303">
        <v>0.45</v>
      </c>
      <c r="B303">
        <v>15</v>
      </c>
      <c r="C303">
        <v>406</v>
      </c>
      <c r="D303">
        <v>72</v>
      </c>
      <c r="F303">
        <v>705</v>
      </c>
      <c r="G303">
        <v>935</v>
      </c>
      <c r="H303">
        <v>215</v>
      </c>
      <c r="N303" s="3">
        <v>56</v>
      </c>
      <c r="O303" s="3">
        <v>48.940571952180399</v>
      </c>
      <c r="P303" s="3">
        <v>6.4960000000000004</v>
      </c>
      <c r="Q303" s="7" t="s">
        <v>826</v>
      </c>
      <c r="R303" s="12" t="s">
        <v>841</v>
      </c>
    </row>
    <row r="304" spans="1:18" x14ac:dyDescent="0.3">
      <c r="A304">
        <v>0.45</v>
      </c>
      <c r="B304">
        <v>15</v>
      </c>
      <c r="C304">
        <v>406</v>
      </c>
      <c r="D304">
        <v>72</v>
      </c>
      <c r="F304">
        <v>705</v>
      </c>
      <c r="G304">
        <v>935</v>
      </c>
      <c r="H304">
        <v>215</v>
      </c>
      <c r="N304" s="3">
        <v>90</v>
      </c>
      <c r="O304" s="3">
        <v>50.2325614634399</v>
      </c>
      <c r="P304" s="3">
        <v>6.4960000000000004</v>
      </c>
      <c r="Q304" s="7" t="s">
        <v>826</v>
      </c>
      <c r="R304" s="12" t="s">
        <v>842</v>
      </c>
    </row>
    <row r="305" spans="1:18" x14ac:dyDescent="0.3">
      <c r="A305" s="3">
        <v>0.3</v>
      </c>
      <c r="B305">
        <v>20</v>
      </c>
      <c r="C305">
        <v>400</v>
      </c>
      <c r="D305">
        <v>100</v>
      </c>
      <c r="E305" s="9">
        <v>2335.7142734220201</v>
      </c>
      <c r="F305">
        <v>750</v>
      </c>
      <c r="G305">
        <v>1250</v>
      </c>
      <c r="H305">
        <v>150</v>
      </c>
      <c r="I305">
        <v>60.78</v>
      </c>
      <c r="J305">
        <v>6.96</v>
      </c>
      <c r="K305">
        <v>5.69</v>
      </c>
      <c r="L305">
        <v>5.2</v>
      </c>
      <c r="M305">
        <v>3</v>
      </c>
      <c r="N305" s="3">
        <v>7</v>
      </c>
      <c r="O305" s="3">
        <v>60.3</v>
      </c>
      <c r="P305" s="3">
        <v>15</v>
      </c>
      <c r="Q305" s="7" t="s">
        <v>845</v>
      </c>
      <c r="R305" s="12" t="s">
        <v>847</v>
      </c>
    </row>
    <row r="306" spans="1:18" x14ac:dyDescent="0.3">
      <c r="A306" s="3">
        <v>0.3</v>
      </c>
      <c r="B306">
        <v>20</v>
      </c>
      <c r="C306">
        <v>400</v>
      </c>
      <c r="D306">
        <v>100</v>
      </c>
      <c r="E306" s="9">
        <v>2353.7593700299499</v>
      </c>
      <c r="F306">
        <v>750</v>
      </c>
      <c r="G306">
        <v>1250</v>
      </c>
      <c r="H306">
        <v>150</v>
      </c>
      <c r="I306">
        <v>60.78</v>
      </c>
      <c r="J306">
        <v>6.96</v>
      </c>
      <c r="K306">
        <v>5.69</v>
      </c>
      <c r="L306">
        <v>5.2</v>
      </c>
      <c r="M306">
        <v>3</v>
      </c>
      <c r="N306" s="3">
        <v>28</v>
      </c>
      <c r="O306" s="3">
        <v>75.599999999999994</v>
      </c>
      <c r="P306" s="3">
        <v>15</v>
      </c>
      <c r="Q306" s="7" t="s">
        <v>845</v>
      </c>
      <c r="R306" s="12" t="s">
        <v>847</v>
      </c>
    </row>
    <row r="307" spans="1:18" x14ac:dyDescent="0.3">
      <c r="A307" s="3">
        <v>0.3</v>
      </c>
      <c r="B307">
        <v>20</v>
      </c>
      <c r="C307">
        <v>400</v>
      </c>
      <c r="D307">
        <v>100</v>
      </c>
      <c r="E307" s="9">
        <v>2404.5112526405301</v>
      </c>
      <c r="F307">
        <v>750</v>
      </c>
      <c r="G307">
        <v>1250</v>
      </c>
      <c r="H307">
        <v>150</v>
      </c>
      <c r="I307">
        <v>60.78</v>
      </c>
      <c r="J307">
        <v>6.96</v>
      </c>
      <c r="K307">
        <v>5.69</v>
      </c>
      <c r="L307">
        <v>5.2</v>
      </c>
      <c r="M307">
        <v>3</v>
      </c>
      <c r="N307" s="3">
        <v>60</v>
      </c>
      <c r="O307" s="3">
        <v>85</v>
      </c>
      <c r="P307" s="3">
        <v>15</v>
      </c>
      <c r="Q307" s="7" t="s">
        <v>845</v>
      </c>
      <c r="R307" s="12" t="s">
        <v>847</v>
      </c>
    </row>
    <row r="308" spans="1:18" x14ac:dyDescent="0.3">
      <c r="A308" s="3">
        <v>0.3</v>
      </c>
      <c r="B308">
        <v>20</v>
      </c>
      <c r="C308">
        <v>400</v>
      </c>
      <c r="D308">
        <v>100</v>
      </c>
      <c r="E308" s="9">
        <v>2414.6616463718001</v>
      </c>
      <c r="F308">
        <v>750</v>
      </c>
      <c r="G308">
        <v>1250</v>
      </c>
      <c r="H308">
        <v>150</v>
      </c>
      <c r="I308">
        <v>60.78</v>
      </c>
      <c r="J308">
        <v>6.96</v>
      </c>
      <c r="K308">
        <v>5.69</v>
      </c>
      <c r="L308">
        <v>5.2</v>
      </c>
      <c r="M308">
        <v>3</v>
      </c>
      <c r="N308" s="3">
        <v>90</v>
      </c>
      <c r="O308" s="3">
        <v>87.9</v>
      </c>
      <c r="P308" s="3">
        <v>15</v>
      </c>
      <c r="Q308" s="7" t="s">
        <v>845</v>
      </c>
      <c r="R308" s="12" t="s">
        <v>847</v>
      </c>
    </row>
    <row r="309" spans="1:18" x14ac:dyDescent="0.3">
      <c r="A309" s="3">
        <v>0.3</v>
      </c>
      <c r="B309">
        <v>20</v>
      </c>
      <c r="C309">
        <v>400</v>
      </c>
      <c r="D309">
        <v>100</v>
      </c>
      <c r="E309" s="9">
        <v>2415.7894487762101</v>
      </c>
      <c r="F309">
        <v>750</v>
      </c>
      <c r="G309">
        <v>1250</v>
      </c>
      <c r="H309">
        <v>150</v>
      </c>
      <c r="I309">
        <v>60.78</v>
      </c>
      <c r="J309">
        <v>6.96</v>
      </c>
      <c r="K309">
        <v>5.69</v>
      </c>
      <c r="L309">
        <v>5.2</v>
      </c>
      <c r="M309">
        <v>3</v>
      </c>
      <c r="N309" s="3">
        <v>180</v>
      </c>
      <c r="O309" s="3">
        <v>88.9</v>
      </c>
      <c r="P309" s="3">
        <v>15</v>
      </c>
      <c r="Q309" s="7" t="s">
        <v>845</v>
      </c>
      <c r="R309" s="12" t="s">
        <v>847</v>
      </c>
    </row>
    <row r="310" spans="1:18" x14ac:dyDescent="0.3">
      <c r="A310" s="3">
        <v>0.3</v>
      </c>
      <c r="B310">
        <v>40</v>
      </c>
      <c r="C310">
        <v>300</v>
      </c>
      <c r="D310">
        <v>200</v>
      </c>
      <c r="E310" s="9">
        <v>2318.7969792184999</v>
      </c>
      <c r="F310">
        <v>750</v>
      </c>
      <c r="G310">
        <v>1250</v>
      </c>
      <c r="H310">
        <v>150</v>
      </c>
      <c r="I310">
        <v>60.78</v>
      </c>
      <c r="J310">
        <v>6.96</v>
      </c>
      <c r="K310">
        <v>5.69</v>
      </c>
      <c r="L310">
        <v>5.2</v>
      </c>
      <c r="M310">
        <v>3</v>
      </c>
      <c r="N310" s="3">
        <v>7</v>
      </c>
      <c r="O310" s="3">
        <v>56</v>
      </c>
      <c r="P310" s="3">
        <v>15</v>
      </c>
      <c r="Q310" s="7" t="s">
        <v>846</v>
      </c>
      <c r="R310" s="12" t="s">
        <v>847</v>
      </c>
    </row>
    <row r="311" spans="1:18" x14ac:dyDescent="0.3">
      <c r="A311" s="3">
        <v>0.3</v>
      </c>
      <c r="B311">
        <v>40</v>
      </c>
      <c r="C311">
        <v>300</v>
      </c>
      <c r="D311">
        <v>200</v>
      </c>
      <c r="E311" s="9">
        <v>2322.18042945462</v>
      </c>
      <c r="F311">
        <v>750</v>
      </c>
      <c r="G311">
        <v>1250</v>
      </c>
      <c r="H311">
        <v>150</v>
      </c>
      <c r="I311">
        <v>60.78</v>
      </c>
      <c r="J311">
        <v>6.96</v>
      </c>
      <c r="K311">
        <v>5.69</v>
      </c>
      <c r="L311">
        <v>5.2</v>
      </c>
      <c r="M311">
        <v>3</v>
      </c>
      <c r="N311" s="3">
        <v>28</v>
      </c>
      <c r="O311" s="3">
        <v>76.5</v>
      </c>
      <c r="P311" s="3">
        <v>15</v>
      </c>
      <c r="Q311" s="7" t="s">
        <v>846</v>
      </c>
      <c r="R311" s="12" t="s">
        <v>847</v>
      </c>
    </row>
    <row r="312" spans="1:18" x14ac:dyDescent="0.3">
      <c r="A312" s="3">
        <v>0.3</v>
      </c>
      <c r="B312">
        <v>40</v>
      </c>
      <c r="C312">
        <v>300</v>
      </c>
      <c r="D312">
        <v>200</v>
      </c>
      <c r="E312" s="9">
        <v>2327.8195275224598</v>
      </c>
      <c r="F312">
        <v>750</v>
      </c>
      <c r="G312">
        <v>1250</v>
      </c>
      <c r="H312">
        <v>150</v>
      </c>
      <c r="I312">
        <v>60.78</v>
      </c>
      <c r="J312">
        <v>6.96</v>
      </c>
      <c r="K312">
        <v>5.69</v>
      </c>
      <c r="L312">
        <v>5.2</v>
      </c>
      <c r="M312">
        <v>3</v>
      </c>
      <c r="N312" s="3">
        <v>60</v>
      </c>
      <c r="O312" s="3">
        <v>86</v>
      </c>
      <c r="P312" s="3">
        <v>15</v>
      </c>
      <c r="Q312" s="7" t="s">
        <v>846</v>
      </c>
      <c r="R312" s="12" t="s">
        <v>847</v>
      </c>
    </row>
    <row r="313" spans="1:18" x14ac:dyDescent="0.3">
      <c r="A313" s="3">
        <v>0.3</v>
      </c>
      <c r="B313">
        <v>40</v>
      </c>
      <c r="C313">
        <v>300</v>
      </c>
      <c r="D313">
        <v>200</v>
      </c>
      <c r="E313" s="9">
        <v>2340.2255690854599</v>
      </c>
      <c r="F313">
        <v>750</v>
      </c>
      <c r="G313">
        <v>1250</v>
      </c>
      <c r="H313">
        <v>150</v>
      </c>
      <c r="I313">
        <v>60.78</v>
      </c>
      <c r="J313">
        <v>6.96</v>
      </c>
      <c r="K313">
        <v>5.69</v>
      </c>
      <c r="L313">
        <v>5.2</v>
      </c>
      <c r="M313">
        <v>3</v>
      </c>
      <c r="N313" s="3">
        <v>90</v>
      </c>
      <c r="O313" s="3">
        <v>89.8</v>
      </c>
      <c r="P313" s="3">
        <v>15</v>
      </c>
      <c r="Q313" s="7" t="s">
        <v>846</v>
      </c>
      <c r="R313" s="12" t="s">
        <v>847</v>
      </c>
    </row>
    <row r="314" spans="1:18" x14ac:dyDescent="0.3">
      <c r="A314" s="3">
        <v>0.3</v>
      </c>
      <c r="B314">
        <v>40</v>
      </c>
      <c r="C314">
        <v>300</v>
      </c>
      <c r="D314">
        <v>200</v>
      </c>
      <c r="E314" s="9">
        <v>2346.9924695577101</v>
      </c>
      <c r="F314">
        <v>750</v>
      </c>
      <c r="G314">
        <v>1250</v>
      </c>
      <c r="H314">
        <v>150</v>
      </c>
      <c r="I314">
        <v>60.78</v>
      </c>
      <c r="J314">
        <v>6.96</v>
      </c>
      <c r="K314">
        <v>5.69</v>
      </c>
      <c r="L314">
        <v>5.2</v>
      </c>
      <c r="M314">
        <v>3</v>
      </c>
      <c r="N314" s="3">
        <v>180</v>
      </c>
      <c r="O314" s="3">
        <v>91.5</v>
      </c>
      <c r="P314" s="3">
        <v>15</v>
      </c>
      <c r="Q314" s="7" t="s">
        <v>846</v>
      </c>
      <c r="R314" s="12" t="s">
        <v>847</v>
      </c>
    </row>
    <row r="315" spans="1:18" x14ac:dyDescent="0.3">
      <c r="A315">
        <v>0.35</v>
      </c>
      <c r="B315">
        <v>10</v>
      </c>
      <c r="C315">
        <v>432</v>
      </c>
      <c r="D315">
        <v>48</v>
      </c>
      <c r="F315">
        <v>923</v>
      </c>
      <c r="G315">
        <v>760</v>
      </c>
      <c r="H315">
        <v>168</v>
      </c>
      <c r="I315">
        <v>69.02</v>
      </c>
      <c r="J315">
        <v>3.9</v>
      </c>
      <c r="K315">
        <v>4.33</v>
      </c>
      <c r="L315">
        <v>5.01</v>
      </c>
      <c r="M315">
        <v>1.8</v>
      </c>
      <c r="N315" s="3">
        <v>1</v>
      </c>
      <c r="O315" s="3">
        <v>40</v>
      </c>
      <c r="P315" s="3">
        <v>6.24</v>
      </c>
      <c r="Q315" s="7" t="s">
        <v>848</v>
      </c>
      <c r="R315" s="12" t="s">
        <v>854</v>
      </c>
    </row>
    <row r="316" spans="1:18" x14ac:dyDescent="0.3">
      <c r="A316">
        <v>0.35</v>
      </c>
      <c r="B316">
        <v>10</v>
      </c>
      <c r="C316">
        <v>432</v>
      </c>
      <c r="D316">
        <v>48</v>
      </c>
      <c r="F316">
        <v>923</v>
      </c>
      <c r="G316">
        <v>760</v>
      </c>
      <c r="H316">
        <v>168</v>
      </c>
      <c r="I316">
        <v>69.02</v>
      </c>
      <c r="J316">
        <v>3.9</v>
      </c>
      <c r="K316">
        <v>4.33</v>
      </c>
      <c r="L316">
        <v>5.01</v>
      </c>
      <c r="M316">
        <v>1.8</v>
      </c>
      <c r="N316" s="3">
        <v>3</v>
      </c>
      <c r="O316" s="3">
        <v>55</v>
      </c>
      <c r="P316" s="3">
        <v>6.24</v>
      </c>
      <c r="Q316" s="7" t="s">
        <v>848</v>
      </c>
      <c r="R316" s="12" t="s">
        <v>855</v>
      </c>
    </row>
    <row r="317" spans="1:18" x14ac:dyDescent="0.3">
      <c r="A317">
        <v>0.35</v>
      </c>
      <c r="B317">
        <v>10</v>
      </c>
      <c r="C317">
        <v>432</v>
      </c>
      <c r="D317">
        <v>48</v>
      </c>
      <c r="F317">
        <v>923</v>
      </c>
      <c r="G317">
        <v>760</v>
      </c>
      <c r="H317">
        <v>168</v>
      </c>
      <c r="I317">
        <v>69.02</v>
      </c>
      <c r="J317">
        <v>3.9</v>
      </c>
      <c r="K317">
        <v>4.33</v>
      </c>
      <c r="L317">
        <v>5.01</v>
      </c>
      <c r="M317">
        <v>1.8</v>
      </c>
      <c r="N317" s="3">
        <v>7</v>
      </c>
      <c r="O317" s="3">
        <v>64</v>
      </c>
      <c r="P317" s="3">
        <v>6.24</v>
      </c>
      <c r="Q317" s="7" t="s">
        <v>848</v>
      </c>
      <c r="R317" s="12" t="s">
        <v>856</v>
      </c>
    </row>
    <row r="318" spans="1:18" x14ac:dyDescent="0.3">
      <c r="A318">
        <v>0.35</v>
      </c>
      <c r="B318">
        <v>10</v>
      </c>
      <c r="C318">
        <v>432</v>
      </c>
      <c r="D318">
        <v>48</v>
      </c>
      <c r="F318">
        <v>923</v>
      </c>
      <c r="G318">
        <v>760</v>
      </c>
      <c r="H318">
        <v>168</v>
      </c>
      <c r="I318">
        <v>69.02</v>
      </c>
      <c r="J318">
        <v>3.9</v>
      </c>
      <c r="K318">
        <v>4.33</v>
      </c>
      <c r="L318">
        <v>5.01</v>
      </c>
      <c r="M318">
        <v>1.8</v>
      </c>
      <c r="N318" s="3">
        <v>28</v>
      </c>
      <c r="O318" s="3">
        <v>71</v>
      </c>
      <c r="P318" s="3">
        <v>6.24</v>
      </c>
      <c r="Q318" s="7" t="s">
        <v>848</v>
      </c>
      <c r="R318" s="12" t="s">
        <v>857</v>
      </c>
    </row>
    <row r="319" spans="1:18" x14ac:dyDescent="0.3">
      <c r="A319">
        <v>0.35</v>
      </c>
      <c r="B319">
        <v>10</v>
      </c>
      <c r="C319">
        <v>432</v>
      </c>
      <c r="D319">
        <v>48</v>
      </c>
      <c r="F319">
        <v>923</v>
      </c>
      <c r="G319">
        <v>760</v>
      </c>
      <c r="H319">
        <v>168</v>
      </c>
      <c r="I319">
        <v>69.02</v>
      </c>
      <c r="J319">
        <v>3.9</v>
      </c>
      <c r="K319">
        <v>4.33</v>
      </c>
      <c r="L319">
        <v>5.01</v>
      </c>
      <c r="M319">
        <v>1.8</v>
      </c>
      <c r="N319" s="3">
        <v>56</v>
      </c>
      <c r="O319" s="3">
        <v>76</v>
      </c>
      <c r="P319" s="3">
        <v>6.24</v>
      </c>
      <c r="Q319" s="7" t="s">
        <v>848</v>
      </c>
      <c r="R319" s="12" t="s">
        <v>858</v>
      </c>
    </row>
    <row r="320" spans="1:18" x14ac:dyDescent="0.3">
      <c r="A320">
        <v>0.35</v>
      </c>
      <c r="B320">
        <v>10</v>
      </c>
      <c r="C320">
        <v>432</v>
      </c>
      <c r="D320">
        <v>48</v>
      </c>
      <c r="F320">
        <v>923</v>
      </c>
      <c r="G320">
        <v>760</v>
      </c>
      <c r="H320">
        <v>168</v>
      </c>
      <c r="I320">
        <v>69.02</v>
      </c>
      <c r="J320">
        <v>3.9</v>
      </c>
      <c r="K320">
        <v>4.33</v>
      </c>
      <c r="L320">
        <v>5.01</v>
      </c>
      <c r="M320">
        <v>1.8</v>
      </c>
      <c r="N320" s="3">
        <v>90</v>
      </c>
      <c r="O320" s="3">
        <v>81.2</v>
      </c>
      <c r="P320" s="3">
        <v>6.24</v>
      </c>
      <c r="Q320" s="7" t="s">
        <v>848</v>
      </c>
      <c r="R320" s="12" t="s">
        <v>859</v>
      </c>
    </row>
    <row r="321" spans="1:18" x14ac:dyDescent="0.3">
      <c r="A321">
        <v>0.35</v>
      </c>
      <c r="B321">
        <v>10</v>
      </c>
      <c r="C321">
        <v>432</v>
      </c>
      <c r="D321">
        <v>48</v>
      </c>
      <c r="F321">
        <v>923</v>
      </c>
      <c r="G321">
        <v>760</v>
      </c>
      <c r="H321">
        <v>168</v>
      </c>
      <c r="I321">
        <v>69.02</v>
      </c>
      <c r="J321">
        <v>3.9</v>
      </c>
      <c r="K321">
        <v>4.33</v>
      </c>
      <c r="L321">
        <v>5.01</v>
      </c>
      <c r="M321">
        <v>1.8</v>
      </c>
      <c r="N321" s="3">
        <v>1</v>
      </c>
      <c r="O321" s="3">
        <v>36.6</v>
      </c>
      <c r="P321" s="3">
        <v>6.24</v>
      </c>
      <c r="Q321" s="7" t="s">
        <v>848</v>
      </c>
      <c r="R321" s="12" t="s">
        <v>860</v>
      </c>
    </row>
    <row r="322" spans="1:18" x14ac:dyDescent="0.3">
      <c r="A322">
        <v>0.35</v>
      </c>
      <c r="B322">
        <v>10</v>
      </c>
      <c r="C322">
        <v>432</v>
      </c>
      <c r="D322">
        <v>48</v>
      </c>
      <c r="F322">
        <v>923</v>
      </c>
      <c r="G322">
        <v>760</v>
      </c>
      <c r="H322">
        <v>168</v>
      </c>
      <c r="I322">
        <v>69.02</v>
      </c>
      <c r="J322">
        <v>3.9</v>
      </c>
      <c r="K322">
        <v>4.33</v>
      </c>
      <c r="L322">
        <v>5.01</v>
      </c>
      <c r="M322">
        <v>1.8</v>
      </c>
      <c r="N322" s="3">
        <v>3</v>
      </c>
      <c r="O322" s="3">
        <v>57</v>
      </c>
      <c r="P322" s="3">
        <v>6.24</v>
      </c>
      <c r="Q322" s="7" t="s">
        <v>848</v>
      </c>
      <c r="R322" s="12" t="s">
        <v>861</v>
      </c>
    </row>
    <row r="323" spans="1:18" x14ac:dyDescent="0.3">
      <c r="A323">
        <v>0.35</v>
      </c>
      <c r="B323">
        <v>10</v>
      </c>
      <c r="C323">
        <v>432</v>
      </c>
      <c r="D323">
        <v>48</v>
      </c>
      <c r="F323">
        <v>923</v>
      </c>
      <c r="G323">
        <v>760</v>
      </c>
      <c r="H323">
        <v>168</v>
      </c>
      <c r="I323">
        <v>69.02</v>
      </c>
      <c r="J323">
        <v>3.9</v>
      </c>
      <c r="K323">
        <v>4.33</v>
      </c>
      <c r="L323">
        <v>5.01</v>
      </c>
      <c r="M323">
        <v>1.8</v>
      </c>
      <c r="N323" s="3">
        <v>7</v>
      </c>
      <c r="O323" s="3">
        <v>62.4</v>
      </c>
      <c r="P323" s="3">
        <v>6.24</v>
      </c>
      <c r="Q323" s="7" t="s">
        <v>848</v>
      </c>
      <c r="R323" s="12" t="s">
        <v>862</v>
      </c>
    </row>
    <row r="324" spans="1:18" x14ac:dyDescent="0.3">
      <c r="A324">
        <v>0.35</v>
      </c>
      <c r="B324">
        <v>10</v>
      </c>
      <c r="C324">
        <v>432</v>
      </c>
      <c r="D324">
        <v>48</v>
      </c>
      <c r="F324">
        <v>923</v>
      </c>
      <c r="G324">
        <v>760</v>
      </c>
      <c r="H324">
        <v>168</v>
      </c>
      <c r="I324">
        <v>69.02</v>
      </c>
      <c r="J324">
        <v>3.9</v>
      </c>
      <c r="K324">
        <v>4.33</v>
      </c>
      <c r="L324">
        <v>5.01</v>
      </c>
      <c r="M324">
        <v>1.8</v>
      </c>
      <c r="N324" s="3">
        <v>28</v>
      </c>
      <c r="O324" s="3">
        <v>67</v>
      </c>
      <c r="P324" s="3">
        <v>6.24</v>
      </c>
      <c r="Q324" s="7" t="s">
        <v>848</v>
      </c>
      <c r="R324" s="12" t="s">
        <v>863</v>
      </c>
    </row>
    <row r="325" spans="1:18" x14ac:dyDescent="0.3">
      <c r="A325">
        <v>0.35</v>
      </c>
      <c r="B325">
        <v>10</v>
      </c>
      <c r="C325">
        <v>432</v>
      </c>
      <c r="D325">
        <v>48</v>
      </c>
      <c r="F325">
        <v>923</v>
      </c>
      <c r="G325">
        <v>760</v>
      </c>
      <c r="H325">
        <v>168</v>
      </c>
      <c r="I325">
        <v>69.02</v>
      </c>
      <c r="J325">
        <v>3.9</v>
      </c>
      <c r="K325">
        <v>4.33</v>
      </c>
      <c r="L325">
        <v>5.01</v>
      </c>
      <c r="M325">
        <v>1.8</v>
      </c>
      <c r="N325" s="3">
        <v>56</v>
      </c>
      <c r="O325" s="3">
        <v>78</v>
      </c>
      <c r="P325" s="3">
        <v>6.24</v>
      </c>
      <c r="Q325" s="7" t="s">
        <v>848</v>
      </c>
      <c r="R325" s="12" t="s">
        <v>864</v>
      </c>
    </row>
    <row r="326" spans="1:18" x14ac:dyDescent="0.3">
      <c r="A326">
        <v>0.35</v>
      </c>
      <c r="B326">
        <v>10</v>
      </c>
      <c r="C326">
        <v>432</v>
      </c>
      <c r="D326">
        <v>48</v>
      </c>
      <c r="F326">
        <v>923</v>
      </c>
      <c r="G326">
        <v>760</v>
      </c>
      <c r="H326">
        <v>168</v>
      </c>
      <c r="I326">
        <v>69.02</v>
      </c>
      <c r="J326">
        <v>3.9</v>
      </c>
      <c r="K326">
        <v>4.33</v>
      </c>
      <c r="L326">
        <v>5.01</v>
      </c>
      <c r="M326">
        <v>1.8</v>
      </c>
      <c r="N326" s="3">
        <v>90</v>
      </c>
      <c r="O326" s="3">
        <v>79.8</v>
      </c>
      <c r="P326" s="3">
        <v>6.24</v>
      </c>
      <c r="Q326" s="7" t="s">
        <v>848</v>
      </c>
      <c r="R326" s="12" t="s">
        <v>865</v>
      </c>
    </row>
    <row r="327" spans="1:18" x14ac:dyDescent="0.3">
      <c r="A327">
        <v>0.35</v>
      </c>
      <c r="B327">
        <v>10</v>
      </c>
      <c r="C327">
        <v>432</v>
      </c>
      <c r="D327">
        <v>48</v>
      </c>
      <c r="F327">
        <v>923</v>
      </c>
      <c r="G327">
        <v>760</v>
      </c>
      <c r="H327">
        <v>168</v>
      </c>
      <c r="I327">
        <v>69.02</v>
      </c>
      <c r="J327">
        <v>3.9</v>
      </c>
      <c r="K327">
        <v>4.33</v>
      </c>
      <c r="L327">
        <v>5.01</v>
      </c>
      <c r="M327">
        <v>1.8</v>
      </c>
      <c r="N327" s="3">
        <v>1</v>
      </c>
      <c r="O327" s="3">
        <v>36</v>
      </c>
      <c r="P327" s="3">
        <v>6.24</v>
      </c>
      <c r="Q327" s="7" t="s">
        <v>848</v>
      </c>
      <c r="R327" s="12" t="s">
        <v>866</v>
      </c>
    </row>
    <row r="328" spans="1:18" x14ac:dyDescent="0.3">
      <c r="A328">
        <v>0.35</v>
      </c>
      <c r="B328">
        <v>10</v>
      </c>
      <c r="C328">
        <v>432</v>
      </c>
      <c r="D328">
        <v>48</v>
      </c>
      <c r="F328">
        <v>923</v>
      </c>
      <c r="G328">
        <v>760</v>
      </c>
      <c r="H328">
        <v>168</v>
      </c>
      <c r="I328">
        <v>69.02</v>
      </c>
      <c r="J328">
        <v>3.9</v>
      </c>
      <c r="K328">
        <v>4.33</v>
      </c>
      <c r="L328">
        <v>5.01</v>
      </c>
      <c r="M328">
        <v>1.8</v>
      </c>
      <c r="N328" s="3">
        <v>3</v>
      </c>
      <c r="O328" s="3">
        <v>54.6</v>
      </c>
      <c r="P328" s="3">
        <v>6.24</v>
      </c>
      <c r="Q328" s="7" t="s">
        <v>848</v>
      </c>
      <c r="R328" s="12" t="s">
        <v>867</v>
      </c>
    </row>
    <row r="329" spans="1:18" x14ac:dyDescent="0.3">
      <c r="A329">
        <v>0.35</v>
      </c>
      <c r="B329">
        <v>10</v>
      </c>
      <c r="C329">
        <v>432</v>
      </c>
      <c r="D329">
        <v>48</v>
      </c>
      <c r="F329">
        <v>923</v>
      </c>
      <c r="G329">
        <v>760</v>
      </c>
      <c r="H329">
        <v>168</v>
      </c>
      <c r="I329">
        <v>69.02</v>
      </c>
      <c r="J329">
        <v>3.9</v>
      </c>
      <c r="K329">
        <v>4.33</v>
      </c>
      <c r="L329">
        <v>5.01</v>
      </c>
      <c r="M329">
        <v>1.8</v>
      </c>
      <c r="N329" s="3">
        <v>7</v>
      </c>
      <c r="O329" s="3">
        <v>61.8</v>
      </c>
      <c r="P329" s="3">
        <v>6.24</v>
      </c>
      <c r="Q329" s="7" t="s">
        <v>848</v>
      </c>
      <c r="R329" s="12" t="s">
        <v>868</v>
      </c>
    </row>
    <row r="330" spans="1:18" x14ac:dyDescent="0.3">
      <c r="A330">
        <v>0.35</v>
      </c>
      <c r="B330">
        <v>10</v>
      </c>
      <c r="C330">
        <v>432</v>
      </c>
      <c r="D330">
        <v>48</v>
      </c>
      <c r="F330">
        <v>923</v>
      </c>
      <c r="G330">
        <v>760</v>
      </c>
      <c r="H330">
        <v>168</v>
      </c>
      <c r="I330">
        <v>69.02</v>
      </c>
      <c r="J330">
        <v>3.9</v>
      </c>
      <c r="K330">
        <v>4.33</v>
      </c>
      <c r="L330">
        <v>5.01</v>
      </c>
      <c r="M330">
        <v>1.8</v>
      </c>
      <c r="N330" s="3">
        <v>28</v>
      </c>
      <c r="O330" s="3">
        <v>73</v>
      </c>
      <c r="P330" s="3">
        <v>6.24</v>
      </c>
      <c r="Q330" s="7" t="s">
        <v>848</v>
      </c>
      <c r="R330" s="12" t="s">
        <v>869</v>
      </c>
    </row>
    <row r="331" spans="1:18" x14ac:dyDescent="0.3">
      <c r="A331">
        <v>0.35</v>
      </c>
      <c r="B331">
        <v>10</v>
      </c>
      <c r="C331">
        <v>432</v>
      </c>
      <c r="D331">
        <v>48</v>
      </c>
      <c r="F331">
        <v>923</v>
      </c>
      <c r="G331">
        <v>760</v>
      </c>
      <c r="H331">
        <v>168</v>
      </c>
      <c r="I331">
        <v>69.02</v>
      </c>
      <c r="J331">
        <v>3.9</v>
      </c>
      <c r="K331">
        <v>4.33</v>
      </c>
      <c r="L331">
        <v>5.01</v>
      </c>
      <c r="M331">
        <v>1.8</v>
      </c>
      <c r="N331" s="3">
        <v>56</v>
      </c>
      <c r="O331" s="3">
        <v>86</v>
      </c>
      <c r="P331" s="3">
        <v>6.24</v>
      </c>
      <c r="Q331" s="7" t="s">
        <v>848</v>
      </c>
      <c r="R331" s="12" t="s">
        <v>870</v>
      </c>
    </row>
    <row r="332" spans="1:18" x14ac:dyDescent="0.3">
      <c r="A332">
        <v>0.35</v>
      </c>
      <c r="B332">
        <v>10</v>
      </c>
      <c r="C332">
        <v>432</v>
      </c>
      <c r="D332">
        <v>48</v>
      </c>
      <c r="F332">
        <v>923</v>
      </c>
      <c r="G332">
        <v>760</v>
      </c>
      <c r="H332">
        <v>168</v>
      </c>
      <c r="I332">
        <v>69.02</v>
      </c>
      <c r="J332">
        <v>3.9</v>
      </c>
      <c r="K332">
        <v>4.33</v>
      </c>
      <c r="L332">
        <v>5.01</v>
      </c>
      <c r="M332">
        <v>1.8</v>
      </c>
      <c r="N332" s="3">
        <v>90</v>
      </c>
      <c r="O332" s="3">
        <v>88</v>
      </c>
      <c r="P332" s="3">
        <v>6.24</v>
      </c>
      <c r="Q332" s="7" t="s">
        <v>848</v>
      </c>
      <c r="R332" s="12" t="s">
        <v>871</v>
      </c>
    </row>
    <row r="333" spans="1:18" x14ac:dyDescent="0.3">
      <c r="A333">
        <v>0.35</v>
      </c>
      <c r="B333">
        <v>20</v>
      </c>
      <c r="C333">
        <v>384</v>
      </c>
      <c r="D333">
        <v>96</v>
      </c>
      <c r="F333">
        <v>948</v>
      </c>
      <c r="G333">
        <v>770</v>
      </c>
      <c r="H333">
        <v>168</v>
      </c>
      <c r="I333">
        <v>69.02</v>
      </c>
      <c r="J333">
        <v>3.9</v>
      </c>
      <c r="K333">
        <v>4.33</v>
      </c>
      <c r="L333">
        <v>5.01</v>
      </c>
      <c r="M333">
        <v>1.8</v>
      </c>
      <c r="N333" s="3">
        <v>1</v>
      </c>
      <c r="O333" s="3">
        <v>37.5</v>
      </c>
      <c r="P333" s="3">
        <v>6.24</v>
      </c>
      <c r="Q333" s="7" t="s">
        <v>849</v>
      </c>
      <c r="R333" s="12" t="s">
        <v>872</v>
      </c>
    </row>
    <row r="334" spans="1:18" x14ac:dyDescent="0.3">
      <c r="A334">
        <v>0.35</v>
      </c>
      <c r="B334">
        <v>20</v>
      </c>
      <c r="C334">
        <v>384</v>
      </c>
      <c r="D334">
        <v>96</v>
      </c>
      <c r="F334">
        <v>948</v>
      </c>
      <c r="G334">
        <v>770</v>
      </c>
      <c r="H334">
        <v>168</v>
      </c>
      <c r="I334">
        <v>69.02</v>
      </c>
      <c r="J334">
        <v>3.9</v>
      </c>
      <c r="K334">
        <v>4.33</v>
      </c>
      <c r="L334">
        <v>5.01</v>
      </c>
      <c r="M334">
        <v>1.8</v>
      </c>
      <c r="N334" s="3">
        <v>3</v>
      </c>
      <c r="O334" s="3">
        <v>55.2</v>
      </c>
      <c r="P334" s="3">
        <v>6.24</v>
      </c>
      <c r="Q334" s="7" t="s">
        <v>849</v>
      </c>
      <c r="R334" s="12" t="s">
        <v>873</v>
      </c>
    </row>
    <row r="335" spans="1:18" x14ac:dyDescent="0.3">
      <c r="A335">
        <v>0.35</v>
      </c>
      <c r="B335">
        <v>20</v>
      </c>
      <c r="C335">
        <v>384</v>
      </c>
      <c r="D335">
        <v>96</v>
      </c>
      <c r="F335">
        <v>948</v>
      </c>
      <c r="G335">
        <v>770</v>
      </c>
      <c r="H335">
        <v>168</v>
      </c>
      <c r="I335">
        <v>69.02</v>
      </c>
      <c r="J335">
        <v>3.9</v>
      </c>
      <c r="K335">
        <v>4.33</v>
      </c>
      <c r="L335">
        <v>5.01</v>
      </c>
      <c r="M335">
        <v>1.8</v>
      </c>
      <c r="N335" s="3">
        <v>7</v>
      </c>
      <c r="O335" s="3">
        <v>62.8</v>
      </c>
      <c r="P335" s="3">
        <v>6.24</v>
      </c>
      <c r="Q335" s="7" t="s">
        <v>849</v>
      </c>
      <c r="R335" s="12" t="s">
        <v>874</v>
      </c>
    </row>
    <row r="336" spans="1:18" x14ac:dyDescent="0.3">
      <c r="A336">
        <v>0.35</v>
      </c>
      <c r="B336">
        <v>20</v>
      </c>
      <c r="C336">
        <v>384</v>
      </c>
      <c r="D336">
        <v>96</v>
      </c>
      <c r="F336">
        <v>948</v>
      </c>
      <c r="G336">
        <v>770</v>
      </c>
      <c r="H336">
        <v>168</v>
      </c>
      <c r="I336">
        <v>69.02</v>
      </c>
      <c r="J336">
        <v>3.9</v>
      </c>
      <c r="K336">
        <v>4.33</v>
      </c>
      <c r="L336">
        <v>5.01</v>
      </c>
      <c r="M336">
        <v>1.8</v>
      </c>
      <c r="N336" s="3">
        <v>28</v>
      </c>
      <c r="O336" s="3">
        <v>74</v>
      </c>
      <c r="P336" s="3">
        <v>6.24</v>
      </c>
      <c r="Q336" s="7" t="s">
        <v>849</v>
      </c>
      <c r="R336" s="12" t="s">
        <v>875</v>
      </c>
    </row>
    <row r="337" spans="1:18" x14ac:dyDescent="0.3">
      <c r="A337">
        <v>0.35</v>
      </c>
      <c r="B337">
        <v>20</v>
      </c>
      <c r="C337">
        <v>384</v>
      </c>
      <c r="D337">
        <v>96</v>
      </c>
      <c r="F337">
        <v>948</v>
      </c>
      <c r="G337">
        <v>770</v>
      </c>
      <c r="H337">
        <v>168</v>
      </c>
      <c r="I337">
        <v>69.02</v>
      </c>
      <c r="J337">
        <v>3.9</v>
      </c>
      <c r="K337">
        <v>4.33</v>
      </c>
      <c r="L337">
        <v>5.01</v>
      </c>
      <c r="M337">
        <v>1.8</v>
      </c>
      <c r="N337" s="3">
        <v>56</v>
      </c>
      <c r="O337" s="3">
        <v>87</v>
      </c>
      <c r="P337" s="3">
        <v>6.24</v>
      </c>
      <c r="Q337" s="7" t="s">
        <v>849</v>
      </c>
      <c r="R337" s="12" t="s">
        <v>876</v>
      </c>
    </row>
    <row r="338" spans="1:18" x14ac:dyDescent="0.3">
      <c r="A338">
        <v>0.35</v>
      </c>
      <c r="B338">
        <v>20</v>
      </c>
      <c r="C338">
        <v>384</v>
      </c>
      <c r="D338">
        <v>96</v>
      </c>
      <c r="F338">
        <v>948</v>
      </c>
      <c r="G338">
        <v>770</v>
      </c>
      <c r="H338">
        <v>168</v>
      </c>
      <c r="I338">
        <v>69.02</v>
      </c>
      <c r="J338">
        <v>3.9</v>
      </c>
      <c r="K338">
        <v>4.33</v>
      </c>
      <c r="L338">
        <v>5.01</v>
      </c>
      <c r="M338">
        <v>1.8</v>
      </c>
      <c r="N338" s="3">
        <v>90</v>
      </c>
      <c r="O338" s="3">
        <v>87.5</v>
      </c>
      <c r="P338" s="3">
        <v>6.24</v>
      </c>
      <c r="Q338" s="7" t="s">
        <v>849</v>
      </c>
      <c r="R338" s="12" t="s">
        <v>877</v>
      </c>
    </row>
    <row r="339" spans="1:18" x14ac:dyDescent="0.3">
      <c r="A339">
        <v>0.35</v>
      </c>
      <c r="B339">
        <v>20</v>
      </c>
      <c r="C339">
        <v>384</v>
      </c>
      <c r="D339">
        <v>96</v>
      </c>
      <c r="F339">
        <v>948</v>
      </c>
      <c r="G339">
        <v>770</v>
      </c>
      <c r="H339">
        <v>168</v>
      </c>
      <c r="I339">
        <v>69.02</v>
      </c>
      <c r="J339">
        <v>3.9</v>
      </c>
      <c r="K339">
        <v>4.33</v>
      </c>
      <c r="L339">
        <v>5.01</v>
      </c>
      <c r="M339">
        <v>1.8</v>
      </c>
      <c r="N339" s="3">
        <v>1</v>
      </c>
      <c r="O339" s="3">
        <v>34.5</v>
      </c>
      <c r="P339" s="3">
        <v>6.24</v>
      </c>
      <c r="Q339" s="7" t="s">
        <v>849</v>
      </c>
      <c r="R339" s="12" t="s">
        <v>878</v>
      </c>
    </row>
    <row r="340" spans="1:18" x14ac:dyDescent="0.3">
      <c r="A340">
        <v>0.35</v>
      </c>
      <c r="B340">
        <v>20</v>
      </c>
      <c r="C340">
        <v>384</v>
      </c>
      <c r="D340">
        <v>96</v>
      </c>
      <c r="F340">
        <v>948</v>
      </c>
      <c r="G340">
        <v>770</v>
      </c>
      <c r="H340">
        <v>168</v>
      </c>
      <c r="I340">
        <v>69.02</v>
      </c>
      <c r="J340">
        <v>3.9</v>
      </c>
      <c r="K340">
        <v>4.33</v>
      </c>
      <c r="L340">
        <v>5.01</v>
      </c>
      <c r="M340">
        <v>1.8</v>
      </c>
      <c r="N340" s="3">
        <v>3</v>
      </c>
      <c r="O340" s="3">
        <v>53.8</v>
      </c>
      <c r="P340" s="3">
        <v>6.24</v>
      </c>
      <c r="Q340" s="7" t="s">
        <v>849</v>
      </c>
      <c r="R340" s="12" t="s">
        <v>879</v>
      </c>
    </row>
    <row r="341" spans="1:18" x14ac:dyDescent="0.3">
      <c r="A341">
        <v>0.35</v>
      </c>
      <c r="B341">
        <v>20</v>
      </c>
      <c r="C341">
        <v>384</v>
      </c>
      <c r="D341">
        <v>96</v>
      </c>
      <c r="F341">
        <v>948</v>
      </c>
      <c r="G341">
        <v>770</v>
      </c>
      <c r="H341">
        <v>168</v>
      </c>
      <c r="I341">
        <v>69.02</v>
      </c>
      <c r="J341">
        <v>3.9</v>
      </c>
      <c r="K341">
        <v>4.33</v>
      </c>
      <c r="L341">
        <v>5.01</v>
      </c>
      <c r="M341">
        <v>1.8</v>
      </c>
      <c r="N341" s="3">
        <v>7</v>
      </c>
      <c r="O341" s="3">
        <v>60.8</v>
      </c>
      <c r="P341" s="3">
        <v>6.24</v>
      </c>
      <c r="Q341" s="7" t="s">
        <v>849</v>
      </c>
      <c r="R341" s="12" t="s">
        <v>880</v>
      </c>
    </row>
    <row r="342" spans="1:18" x14ac:dyDescent="0.3">
      <c r="A342">
        <v>0.35</v>
      </c>
      <c r="B342">
        <v>20</v>
      </c>
      <c r="C342">
        <v>384</v>
      </c>
      <c r="D342">
        <v>96</v>
      </c>
      <c r="F342">
        <v>948</v>
      </c>
      <c r="G342">
        <v>770</v>
      </c>
      <c r="H342">
        <v>168</v>
      </c>
      <c r="I342">
        <v>69.02</v>
      </c>
      <c r="J342">
        <v>3.9</v>
      </c>
      <c r="K342">
        <v>4.33</v>
      </c>
      <c r="L342">
        <v>5.01</v>
      </c>
      <c r="M342">
        <v>1.8</v>
      </c>
      <c r="N342" s="3">
        <v>28</v>
      </c>
      <c r="O342" s="3">
        <v>71</v>
      </c>
      <c r="P342" s="3">
        <v>6.24</v>
      </c>
      <c r="Q342" s="7" t="s">
        <v>849</v>
      </c>
      <c r="R342" s="12" t="s">
        <v>881</v>
      </c>
    </row>
    <row r="343" spans="1:18" x14ac:dyDescent="0.3">
      <c r="A343">
        <v>0.35</v>
      </c>
      <c r="B343">
        <v>20</v>
      </c>
      <c r="C343">
        <v>384</v>
      </c>
      <c r="D343">
        <v>96</v>
      </c>
      <c r="F343">
        <v>948</v>
      </c>
      <c r="G343">
        <v>770</v>
      </c>
      <c r="H343">
        <v>168</v>
      </c>
      <c r="I343">
        <v>69.02</v>
      </c>
      <c r="J343">
        <v>3.9</v>
      </c>
      <c r="K343">
        <v>4.33</v>
      </c>
      <c r="L343">
        <v>5.01</v>
      </c>
      <c r="M343">
        <v>1.8</v>
      </c>
      <c r="N343" s="3">
        <v>56</v>
      </c>
      <c r="O343" s="3">
        <v>85</v>
      </c>
      <c r="P343" s="3">
        <v>6.24</v>
      </c>
      <c r="Q343" s="7" t="s">
        <v>849</v>
      </c>
      <c r="R343" s="12" t="s">
        <v>882</v>
      </c>
    </row>
    <row r="344" spans="1:18" x14ac:dyDescent="0.3">
      <c r="A344">
        <v>0.35</v>
      </c>
      <c r="B344">
        <v>20</v>
      </c>
      <c r="C344">
        <v>384</v>
      </c>
      <c r="D344">
        <v>96</v>
      </c>
      <c r="F344">
        <v>948</v>
      </c>
      <c r="G344">
        <v>770</v>
      </c>
      <c r="H344">
        <v>168</v>
      </c>
      <c r="I344">
        <v>69.02</v>
      </c>
      <c r="J344">
        <v>3.9</v>
      </c>
      <c r="K344">
        <v>4.33</v>
      </c>
      <c r="L344">
        <v>5.01</v>
      </c>
      <c r="M344">
        <v>1.8</v>
      </c>
      <c r="N344" s="3">
        <v>90</v>
      </c>
      <c r="O344" s="3">
        <v>88.5</v>
      </c>
      <c r="P344" s="3">
        <v>6.24</v>
      </c>
      <c r="Q344" s="7" t="s">
        <v>849</v>
      </c>
      <c r="R344" s="12" t="s">
        <v>883</v>
      </c>
    </row>
    <row r="345" spans="1:18" x14ac:dyDescent="0.3">
      <c r="A345">
        <v>0.35</v>
      </c>
      <c r="B345">
        <v>20</v>
      </c>
      <c r="C345">
        <v>384</v>
      </c>
      <c r="D345">
        <v>96</v>
      </c>
      <c r="F345">
        <v>948</v>
      </c>
      <c r="G345">
        <v>770</v>
      </c>
      <c r="H345">
        <v>168</v>
      </c>
      <c r="I345">
        <v>69.02</v>
      </c>
      <c r="J345">
        <v>3.9</v>
      </c>
      <c r="K345">
        <v>4.33</v>
      </c>
      <c r="L345">
        <v>5.01</v>
      </c>
      <c r="M345">
        <v>1.8</v>
      </c>
      <c r="N345" s="3">
        <v>1</v>
      </c>
      <c r="O345" s="3">
        <v>33.5</v>
      </c>
      <c r="P345" s="3">
        <v>6.24</v>
      </c>
      <c r="Q345" s="7" t="s">
        <v>849</v>
      </c>
      <c r="R345" s="12" t="s">
        <v>884</v>
      </c>
    </row>
    <row r="346" spans="1:18" x14ac:dyDescent="0.3">
      <c r="A346">
        <v>0.35</v>
      </c>
      <c r="B346">
        <v>20</v>
      </c>
      <c r="C346">
        <v>384</v>
      </c>
      <c r="D346">
        <v>96</v>
      </c>
      <c r="F346">
        <v>948</v>
      </c>
      <c r="G346">
        <v>770</v>
      </c>
      <c r="H346">
        <v>168</v>
      </c>
      <c r="I346">
        <v>69.02</v>
      </c>
      <c r="J346">
        <v>3.9</v>
      </c>
      <c r="K346">
        <v>4.33</v>
      </c>
      <c r="L346">
        <v>5.01</v>
      </c>
      <c r="M346">
        <v>1.8</v>
      </c>
      <c r="N346" s="3">
        <v>3</v>
      </c>
      <c r="O346" s="3">
        <v>47</v>
      </c>
      <c r="P346" s="3">
        <v>6.24</v>
      </c>
      <c r="Q346" s="7" t="s">
        <v>849</v>
      </c>
      <c r="R346" s="12" t="s">
        <v>885</v>
      </c>
    </row>
    <row r="347" spans="1:18" x14ac:dyDescent="0.3">
      <c r="A347">
        <v>0.35</v>
      </c>
      <c r="B347">
        <v>20</v>
      </c>
      <c r="C347">
        <v>384</v>
      </c>
      <c r="D347">
        <v>96</v>
      </c>
      <c r="F347">
        <v>948</v>
      </c>
      <c r="G347">
        <v>770</v>
      </c>
      <c r="H347">
        <v>168</v>
      </c>
      <c r="I347">
        <v>69.02</v>
      </c>
      <c r="J347">
        <v>3.9</v>
      </c>
      <c r="K347">
        <v>4.33</v>
      </c>
      <c r="L347">
        <v>5.01</v>
      </c>
      <c r="M347">
        <v>1.8</v>
      </c>
      <c r="N347" s="3">
        <v>7</v>
      </c>
      <c r="O347" s="3">
        <v>63.2</v>
      </c>
      <c r="P347" s="3">
        <v>6.24</v>
      </c>
      <c r="Q347" s="7" t="s">
        <v>849</v>
      </c>
      <c r="R347" s="12" t="s">
        <v>886</v>
      </c>
    </row>
    <row r="348" spans="1:18" x14ac:dyDescent="0.3">
      <c r="A348">
        <v>0.35</v>
      </c>
      <c r="B348">
        <v>20</v>
      </c>
      <c r="C348">
        <v>384</v>
      </c>
      <c r="D348">
        <v>96</v>
      </c>
      <c r="F348">
        <v>948</v>
      </c>
      <c r="G348">
        <v>770</v>
      </c>
      <c r="H348">
        <v>168</v>
      </c>
      <c r="I348">
        <v>69.02</v>
      </c>
      <c r="J348">
        <v>3.9</v>
      </c>
      <c r="K348">
        <v>4.33</v>
      </c>
      <c r="L348">
        <v>5.01</v>
      </c>
      <c r="M348">
        <v>1.8</v>
      </c>
      <c r="N348" s="3">
        <v>28</v>
      </c>
      <c r="O348" s="3">
        <v>71.7</v>
      </c>
      <c r="P348" s="3">
        <v>6.24</v>
      </c>
      <c r="Q348" s="7" t="s">
        <v>849</v>
      </c>
      <c r="R348" s="12" t="s">
        <v>887</v>
      </c>
    </row>
    <row r="349" spans="1:18" x14ac:dyDescent="0.3">
      <c r="A349">
        <v>0.35</v>
      </c>
      <c r="B349">
        <v>20</v>
      </c>
      <c r="C349">
        <v>384</v>
      </c>
      <c r="D349">
        <v>96</v>
      </c>
      <c r="F349">
        <v>948</v>
      </c>
      <c r="G349">
        <v>770</v>
      </c>
      <c r="H349">
        <v>168</v>
      </c>
      <c r="I349">
        <v>69.02</v>
      </c>
      <c r="J349">
        <v>3.9</v>
      </c>
      <c r="K349">
        <v>4.33</v>
      </c>
      <c r="L349">
        <v>5.01</v>
      </c>
      <c r="M349">
        <v>1.8</v>
      </c>
      <c r="N349" s="3">
        <v>56</v>
      </c>
      <c r="O349" s="3">
        <v>84.5</v>
      </c>
      <c r="P349" s="3">
        <v>6.24</v>
      </c>
      <c r="Q349" s="7" t="s">
        <v>849</v>
      </c>
      <c r="R349" s="12" t="s">
        <v>888</v>
      </c>
    </row>
    <row r="350" spans="1:18" x14ac:dyDescent="0.3">
      <c r="A350">
        <v>0.35</v>
      </c>
      <c r="B350">
        <v>20</v>
      </c>
      <c r="C350">
        <v>384</v>
      </c>
      <c r="D350">
        <v>96</v>
      </c>
      <c r="F350">
        <v>948</v>
      </c>
      <c r="G350">
        <v>770</v>
      </c>
      <c r="H350">
        <v>168</v>
      </c>
      <c r="I350">
        <v>69.02</v>
      </c>
      <c r="J350">
        <v>3.9</v>
      </c>
      <c r="K350">
        <v>4.33</v>
      </c>
      <c r="L350">
        <v>5.01</v>
      </c>
      <c r="M350">
        <v>1.8</v>
      </c>
      <c r="N350" s="3">
        <v>90</v>
      </c>
      <c r="O350" s="3">
        <v>86.2</v>
      </c>
      <c r="P350" s="3">
        <v>6.24</v>
      </c>
      <c r="Q350" s="7" t="s">
        <v>849</v>
      </c>
      <c r="R350" s="12" t="s">
        <v>889</v>
      </c>
    </row>
    <row r="351" spans="1:18" x14ac:dyDescent="0.3">
      <c r="A351">
        <v>0.35</v>
      </c>
      <c r="B351">
        <v>30</v>
      </c>
      <c r="C351">
        <v>336</v>
      </c>
      <c r="D351">
        <v>144</v>
      </c>
      <c r="F351">
        <v>944</v>
      </c>
      <c r="G351">
        <v>770</v>
      </c>
      <c r="H351">
        <v>168</v>
      </c>
      <c r="I351">
        <v>69.02</v>
      </c>
      <c r="J351">
        <v>3.9</v>
      </c>
      <c r="K351">
        <v>4.33</v>
      </c>
      <c r="L351">
        <v>5.01</v>
      </c>
      <c r="M351">
        <v>1.8</v>
      </c>
      <c r="N351" s="3">
        <v>1</v>
      </c>
      <c r="O351">
        <v>34</v>
      </c>
      <c r="P351" s="3">
        <v>6.24</v>
      </c>
      <c r="Q351" s="7" t="s">
        <v>850</v>
      </c>
      <c r="R351" s="12" t="s">
        <v>890</v>
      </c>
    </row>
    <row r="352" spans="1:18" x14ac:dyDescent="0.3">
      <c r="A352">
        <v>0.35</v>
      </c>
      <c r="B352">
        <v>30</v>
      </c>
      <c r="C352">
        <v>336</v>
      </c>
      <c r="D352">
        <v>144</v>
      </c>
      <c r="F352">
        <v>944</v>
      </c>
      <c r="G352">
        <v>770</v>
      </c>
      <c r="H352">
        <v>168</v>
      </c>
      <c r="I352">
        <v>69.02</v>
      </c>
      <c r="J352">
        <v>3.9</v>
      </c>
      <c r="K352">
        <v>4.33</v>
      </c>
      <c r="L352">
        <v>5.01</v>
      </c>
      <c r="M352">
        <v>1.8</v>
      </c>
      <c r="N352" s="3">
        <v>3</v>
      </c>
      <c r="O352">
        <v>49</v>
      </c>
      <c r="P352" s="3">
        <v>6.24</v>
      </c>
      <c r="Q352" s="7" t="s">
        <v>850</v>
      </c>
      <c r="R352" s="12" t="s">
        <v>891</v>
      </c>
    </row>
    <row r="353" spans="1:18" x14ac:dyDescent="0.3">
      <c r="A353">
        <v>0.35</v>
      </c>
      <c r="B353">
        <v>30</v>
      </c>
      <c r="C353">
        <v>336</v>
      </c>
      <c r="D353">
        <v>144</v>
      </c>
      <c r="F353">
        <v>944</v>
      </c>
      <c r="G353">
        <v>770</v>
      </c>
      <c r="H353">
        <v>168</v>
      </c>
      <c r="I353">
        <v>69.02</v>
      </c>
      <c r="J353">
        <v>3.9</v>
      </c>
      <c r="K353">
        <v>4.33</v>
      </c>
      <c r="L353">
        <v>5.01</v>
      </c>
      <c r="M353">
        <v>1.8</v>
      </c>
      <c r="N353" s="3">
        <v>7</v>
      </c>
      <c r="O353">
        <v>64</v>
      </c>
      <c r="P353" s="3">
        <v>6.24</v>
      </c>
      <c r="Q353" s="7" t="s">
        <v>850</v>
      </c>
      <c r="R353" s="12" t="s">
        <v>892</v>
      </c>
    </row>
    <row r="354" spans="1:18" x14ac:dyDescent="0.3">
      <c r="A354">
        <v>0.35</v>
      </c>
      <c r="B354">
        <v>30</v>
      </c>
      <c r="C354">
        <v>336</v>
      </c>
      <c r="D354">
        <v>144</v>
      </c>
      <c r="F354">
        <v>944</v>
      </c>
      <c r="G354">
        <v>770</v>
      </c>
      <c r="H354">
        <v>168</v>
      </c>
      <c r="I354">
        <v>69.02</v>
      </c>
      <c r="J354">
        <v>3.9</v>
      </c>
      <c r="K354">
        <v>4.33</v>
      </c>
      <c r="L354">
        <v>5.01</v>
      </c>
      <c r="M354">
        <v>1.8</v>
      </c>
      <c r="N354" s="3">
        <v>28</v>
      </c>
      <c r="O354">
        <v>70.7</v>
      </c>
      <c r="P354" s="3">
        <v>6.24</v>
      </c>
      <c r="Q354" s="7" t="s">
        <v>850</v>
      </c>
      <c r="R354" s="12" t="s">
        <v>893</v>
      </c>
    </row>
    <row r="355" spans="1:18" x14ac:dyDescent="0.3">
      <c r="A355">
        <v>0.35</v>
      </c>
      <c r="B355">
        <v>30</v>
      </c>
      <c r="C355">
        <v>336</v>
      </c>
      <c r="D355">
        <v>144</v>
      </c>
      <c r="F355">
        <v>944</v>
      </c>
      <c r="G355">
        <v>770</v>
      </c>
      <c r="H355">
        <v>168</v>
      </c>
      <c r="I355">
        <v>69.02</v>
      </c>
      <c r="J355">
        <v>3.9</v>
      </c>
      <c r="K355">
        <v>4.33</v>
      </c>
      <c r="L355">
        <v>5.01</v>
      </c>
      <c r="M355">
        <v>1.8</v>
      </c>
      <c r="N355" s="3">
        <v>56</v>
      </c>
      <c r="O355">
        <v>85</v>
      </c>
      <c r="P355" s="3">
        <v>6.24</v>
      </c>
      <c r="Q355" s="7" t="s">
        <v>850</v>
      </c>
      <c r="R355" s="12" t="s">
        <v>894</v>
      </c>
    </row>
    <row r="356" spans="1:18" x14ac:dyDescent="0.3">
      <c r="A356">
        <v>0.35</v>
      </c>
      <c r="B356">
        <v>30</v>
      </c>
      <c r="C356">
        <v>336</v>
      </c>
      <c r="D356">
        <v>144</v>
      </c>
      <c r="F356">
        <v>944</v>
      </c>
      <c r="G356">
        <v>770</v>
      </c>
      <c r="H356">
        <v>168</v>
      </c>
      <c r="I356">
        <v>69.02</v>
      </c>
      <c r="J356">
        <v>3.9</v>
      </c>
      <c r="K356">
        <v>4.33</v>
      </c>
      <c r="L356">
        <v>5.01</v>
      </c>
      <c r="M356">
        <v>1.8</v>
      </c>
      <c r="N356" s="3">
        <v>90</v>
      </c>
      <c r="O356">
        <v>87</v>
      </c>
      <c r="P356" s="3">
        <v>6.24</v>
      </c>
      <c r="Q356" s="7" t="s">
        <v>850</v>
      </c>
      <c r="R356" s="12" t="s">
        <v>895</v>
      </c>
    </row>
    <row r="357" spans="1:18" x14ac:dyDescent="0.3">
      <c r="A357">
        <v>0.35</v>
      </c>
      <c r="B357">
        <v>30</v>
      </c>
      <c r="C357">
        <v>336</v>
      </c>
      <c r="D357">
        <v>144</v>
      </c>
      <c r="F357">
        <v>944</v>
      </c>
      <c r="G357">
        <v>770</v>
      </c>
      <c r="H357">
        <v>168</v>
      </c>
      <c r="I357">
        <v>69.02</v>
      </c>
      <c r="J357">
        <v>3.9</v>
      </c>
      <c r="K357">
        <v>4.33</v>
      </c>
      <c r="L357">
        <v>5.01</v>
      </c>
      <c r="M357">
        <v>1.8</v>
      </c>
      <c r="N357" s="3">
        <v>1</v>
      </c>
      <c r="O357">
        <v>33</v>
      </c>
      <c r="P357" s="3">
        <v>6.24</v>
      </c>
      <c r="Q357" s="7" t="s">
        <v>850</v>
      </c>
      <c r="R357" s="12" t="s">
        <v>896</v>
      </c>
    </row>
    <row r="358" spans="1:18" x14ac:dyDescent="0.3">
      <c r="A358">
        <v>0.35</v>
      </c>
      <c r="B358">
        <v>30</v>
      </c>
      <c r="C358">
        <v>336</v>
      </c>
      <c r="D358">
        <v>144</v>
      </c>
      <c r="F358">
        <v>944</v>
      </c>
      <c r="G358">
        <v>770</v>
      </c>
      <c r="H358">
        <v>168</v>
      </c>
      <c r="I358">
        <v>69.02</v>
      </c>
      <c r="J358">
        <v>3.9</v>
      </c>
      <c r="K358">
        <v>4.33</v>
      </c>
      <c r="L358">
        <v>5.01</v>
      </c>
      <c r="M358">
        <v>1.8</v>
      </c>
      <c r="N358" s="3">
        <v>3</v>
      </c>
      <c r="O358">
        <v>45</v>
      </c>
      <c r="P358" s="3">
        <v>6.24</v>
      </c>
      <c r="Q358" s="7" t="s">
        <v>850</v>
      </c>
      <c r="R358" s="12" t="s">
        <v>897</v>
      </c>
    </row>
    <row r="359" spans="1:18" x14ac:dyDescent="0.3">
      <c r="A359">
        <v>0.35</v>
      </c>
      <c r="B359">
        <v>30</v>
      </c>
      <c r="C359">
        <v>336</v>
      </c>
      <c r="D359">
        <v>144</v>
      </c>
      <c r="F359">
        <v>944</v>
      </c>
      <c r="G359">
        <v>770</v>
      </c>
      <c r="H359">
        <v>168</v>
      </c>
      <c r="I359">
        <v>69.02</v>
      </c>
      <c r="J359">
        <v>3.9</v>
      </c>
      <c r="K359">
        <v>4.33</v>
      </c>
      <c r="L359">
        <v>5.01</v>
      </c>
      <c r="M359">
        <v>1.8</v>
      </c>
      <c r="N359" s="3">
        <v>7</v>
      </c>
      <c r="O359">
        <v>62.4</v>
      </c>
      <c r="P359" s="3">
        <v>6.24</v>
      </c>
      <c r="Q359" s="7" t="s">
        <v>850</v>
      </c>
      <c r="R359" s="12" t="s">
        <v>898</v>
      </c>
    </row>
    <row r="360" spans="1:18" x14ac:dyDescent="0.3">
      <c r="A360">
        <v>0.35</v>
      </c>
      <c r="B360">
        <v>30</v>
      </c>
      <c r="C360">
        <v>336</v>
      </c>
      <c r="D360">
        <v>144</v>
      </c>
      <c r="F360">
        <v>944</v>
      </c>
      <c r="G360">
        <v>770</v>
      </c>
      <c r="H360">
        <v>168</v>
      </c>
      <c r="I360">
        <v>69.02</v>
      </c>
      <c r="J360">
        <v>3.9</v>
      </c>
      <c r="K360">
        <v>4.33</v>
      </c>
      <c r="L360">
        <v>5.01</v>
      </c>
      <c r="M360">
        <v>1.8</v>
      </c>
      <c r="N360" s="3">
        <v>28</v>
      </c>
      <c r="O360">
        <v>72.7</v>
      </c>
      <c r="P360" s="3">
        <v>6.24</v>
      </c>
      <c r="Q360" s="7" t="s">
        <v>850</v>
      </c>
      <c r="R360" s="12" t="s">
        <v>899</v>
      </c>
    </row>
    <row r="361" spans="1:18" x14ac:dyDescent="0.3">
      <c r="A361">
        <v>0.35</v>
      </c>
      <c r="B361">
        <v>30</v>
      </c>
      <c r="C361">
        <v>336</v>
      </c>
      <c r="D361">
        <v>144</v>
      </c>
      <c r="F361">
        <v>944</v>
      </c>
      <c r="G361">
        <v>770</v>
      </c>
      <c r="H361">
        <v>168</v>
      </c>
      <c r="I361">
        <v>69.02</v>
      </c>
      <c r="J361">
        <v>3.9</v>
      </c>
      <c r="K361">
        <v>4.33</v>
      </c>
      <c r="L361">
        <v>5.01</v>
      </c>
      <c r="M361">
        <v>1.8</v>
      </c>
      <c r="N361" s="3">
        <v>56</v>
      </c>
      <c r="O361">
        <v>84</v>
      </c>
      <c r="P361" s="3">
        <v>6.24</v>
      </c>
      <c r="Q361" s="7" t="s">
        <v>850</v>
      </c>
      <c r="R361" s="12" t="s">
        <v>900</v>
      </c>
    </row>
    <row r="362" spans="1:18" x14ac:dyDescent="0.3">
      <c r="A362">
        <v>0.35</v>
      </c>
      <c r="B362">
        <v>30</v>
      </c>
      <c r="C362">
        <v>336</v>
      </c>
      <c r="D362">
        <v>144</v>
      </c>
      <c r="F362">
        <v>944</v>
      </c>
      <c r="G362">
        <v>770</v>
      </c>
      <c r="H362">
        <v>168</v>
      </c>
      <c r="I362">
        <v>69.02</v>
      </c>
      <c r="J362">
        <v>3.9</v>
      </c>
      <c r="K362">
        <v>4.33</v>
      </c>
      <c r="L362">
        <v>5.01</v>
      </c>
      <c r="M362">
        <v>1.8</v>
      </c>
      <c r="N362" s="3">
        <v>90</v>
      </c>
      <c r="O362">
        <v>85.4</v>
      </c>
      <c r="P362" s="3">
        <v>6.24</v>
      </c>
      <c r="Q362" s="7" t="s">
        <v>850</v>
      </c>
      <c r="R362" s="12" t="s">
        <v>901</v>
      </c>
    </row>
    <row r="363" spans="1:18" x14ac:dyDescent="0.3">
      <c r="A363">
        <v>0.35</v>
      </c>
      <c r="B363">
        <v>30</v>
      </c>
      <c r="C363">
        <v>336</v>
      </c>
      <c r="D363">
        <v>144</v>
      </c>
      <c r="F363">
        <v>944</v>
      </c>
      <c r="G363">
        <v>770</v>
      </c>
      <c r="H363">
        <v>168</v>
      </c>
      <c r="I363">
        <v>69.02</v>
      </c>
      <c r="J363">
        <v>3.9</v>
      </c>
      <c r="K363">
        <v>4.33</v>
      </c>
      <c r="L363">
        <v>5.01</v>
      </c>
      <c r="M363">
        <v>1.8</v>
      </c>
      <c r="N363" s="3">
        <v>1</v>
      </c>
      <c r="O363">
        <v>28</v>
      </c>
      <c r="P363" s="3">
        <v>6.24</v>
      </c>
      <c r="Q363" s="7" t="s">
        <v>850</v>
      </c>
      <c r="R363" s="12" t="s">
        <v>902</v>
      </c>
    </row>
    <row r="364" spans="1:18" x14ac:dyDescent="0.3">
      <c r="A364">
        <v>0.35</v>
      </c>
      <c r="B364">
        <v>30</v>
      </c>
      <c r="C364">
        <v>336</v>
      </c>
      <c r="D364">
        <v>144</v>
      </c>
      <c r="F364">
        <v>944</v>
      </c>
      <c r="G364">
        <v>770</v>
      </c>
      <c r="H364">
        <v>168</v>
      </c>
      <c r="I364">
        <v>69.02</v>
      </c>
      <c r="J364">
        <v>3.9</v>
      </c>
      <c r="K364">
        <v>4.33</v>
      </c>
      <c r="L364">
        <v>5.01</v>
      </c>
      <c r="M364">
        <v>1.8</v>
      </c>
      <c r="N364" s="3">
        <v>3</v>
      </c>
      <c r="O364">
        <v>40</v>
      </c>
      <c r="P364" s="3">
        <v>6.24</v>
      </c>
      <c r="Q364" s="7" t="s">
        <v>850</v>
      </c>
      <c r="R364" s="12" t="s">
        <v>903</v>
      </c>
    </row>
    <row r="365" spans="1:18" x14ac:dyDescent="0.3">
      <c r="A365">
        <v>0.35</v>
      </c>
      <c r="B365">
        <v>30</v>
      </c>
      <c r="C365">
        <v>336</v>
      </c>
      <c r="D365">
        <v>144</v>
      </c>
      <c r="F365">
        <v>944</v>
      </c>
      <c r="G365">
        <v>770</v>
      </c>
      <c r="H365">
        <v>168</v>
      </c>
      <c r="I365">
        <v>69.02</v>
      </c>
      <c r="J365">
        <v>3.9</v>
      </c>
      <c r="K365">
        <v>4.33</v>
      </c>
      <c r="L365">
        <v>5.01</v>
      </c>
      <c r="M365">
        <v>1.8</v>
      </c>
      <c r="N365" s="3">
        <v>7</v>
      </c>
      <c r="O365">
        <v>52</v>
      </c>
      <c r="P365" s="3">
        <v>6.24</v>
      </c>
      <c r="Q365" s="7" t="s">
        <v>850</v>
      </c>
      <c r="R365" s="12" t="s">
        <v>904</v>
      </c>
    </row>
    <row r="366" spans="1:18" x14ac:dyDescent="0.3">
      <c r="A366">
        <v>0.35</v>
      </c>
      <c r="B366">
        <v>30</v>
      </c>
      <c r="C366">
        <v>336</v>
      </c>
      <c r="D366">
        <v>144</v>
      </c>
      <c r="F366">
        <v>944</v>
      </c>
      <c r="G366">
        <v>770</v>
      </c>
      <c r="H366">
        <v>168</v>
      </c>
      <c r="I366">
        <v>69.02</v>
      </c>
      <c r="J366">
        <v>3.9</v>
      </c>
      <c r="K366">
        <v>4.33</v>
      </c>
      <c r="L366">
        <v>5.01</v>
      </c>
      <c r="M366">
        <v>1.8</v>
      </c>
      <c r="N366" s="3">
        <v>28</v>
      </c>
      <c r="O366">
        <v>69</v>
      </c>
      <c r="P366" s="3">
        <v>6.24</v>
      </c>
      <c r="Q366" s="7" t="s">
        <v>850</v>
      </c>
      <c r="R366" s="12" t="s">
        <v>905</v>
      </c>
    </row>
    <row r="367" spans="1:18" x14ac:dyDescent="0.3">
      <c r="A367">
        <v>0.35</v>
      </c>
      <c r="B367">
        <v>30</v>
      </c>
      <c r="C367">
        <v>336</v>
      </c>
      <c r="D367">
        <v>144</v>
      </c>
      <c r="F367">
        <v>944</v>
      </c>
      <c r="G367">
        <v>770</v>
      </c>
      <c r="H367">
        <v>168</v>
      </c>
      <c r="I367">
        <v>69.02</v>
      </c>
      <c r="J367">
        <v>3.9</v>
      </c>
      <c r="K367">
        <v>4.33</v>
      </c>
      <c r="L367">
        <v>5.01</v>
      </c>
      <c r="M367">
        <v>1.8</v>
      </c>
      <c r="N367" s="3">
        <v>56</v>
      </c>
      <c r="O367">
        <v>75.2</v>
      </c>
      <c r="P367" s="3">
        <v>6.24</v>
      </c>
      <c r="Q367" s="7" t="s">
        <v>850</v>
      </c>
      <c r="R367" s="12" t="s">
        <v>906</v>
      </c>
    </row>
    <row r="368" spans="1:18" x14ac:dyDescent="0.3">
      <c r="A368">
        <v>0.35</v>
      </c>
      <c r="B368">
        <v>30</v>
      </c>
      <c r="C368">
        <v>336</v>
      </c>
      <c r="D368">
        <v>144</v>
      </c>
      <c r="F368">
        <v>944</v>
      </c>
      <c r="G368">
        <v>770</v>
      </c>
      <c r="H368">
        <v>168</v>
      </c>
      <c r="I368">
        <v>69.02</v>
      </c>
      <c r="J368">
        <v>3.9</v>
      </c>
      <c r="K368">
        <v>4.33</v>
      </c>
      <c r="L368">
        <v>5.01</v>
      </c>
      <c r="M368">
        <v>1.8</v>
      </c>
      <c r="N368" s="3">
        <v>90</v>
      </c>
      <c r="O368">
        <v>78.400000000000006</v>
      </c>
      <c r="P368" s="3">
        <v>6.24</v>
      </c>
      <c r="Q368" s="7" t="s">
        <v>850</v>
      </c>
      <c r="R368" s="12" t="s">
        <v>907</v>
      </c>
    </row>
    <row r="369" spans="1:18" x14ac:dyDescent="0.3">
      <c r="A369">
        <v>0.35</v>
      </c>
      <c r="B369">
        <v>50</v>
      </c>
      <c r="C369">
        <v>240</v>
      </c>
      <c r="D369">
        <v>240</v>
      </c>
      <c r="F369">
        <v>925</v>
      </c>
      <c r="G369">
        <v>758.2</v>
      </c>
      <c r="H369">
        <v>168</v>
      </c>
      <c r="I369">
        <v>69.02</v>
      </c>
      <c r="J369">
        <v>3.9</v>
      </c>
      <c r="K369">
        <v>4.33</v>
      </c>
      <c r="L369">
        <v>5.01</v>
      </c>
      <c r="M369">
        <v>1.8</v>
      </c>
      <c r="N369" s="3">
        <v>1</v>
      </c>
      <c r="O369">
        <v>29</v>
      </c>
      <c r="P369" s="3">
        <v>6.24</v>
      </c>
      <c r="Q369" s="7" t="s">
        <v>851</v>
      </c>
      <c r="R369" s="12" t="s">
        <v>908</v>
      </c>
    </row>
    <row r="370" spans="1:18" x14ac:dyDescent="0.3">
      <c r="A370">
        <v>0.35</v>
      </c>
      <c r="B370">
        <v>50</v>
      </c>
      <c r="C370">
        <v>240</v>
      </c>
      <c r="D370">
        <v>240</v>
      </c>
      <c r="F370">
        <v>925</v>
      </c>
      <c r="G370">
        <v>758.2</v>
      </c>
      <c r="H370">
        <v>168</v>
      </c>
      <c r="I370">
        <v>69.02</v>
      </c>
      <c r="J370">
        <v>3.9</v>
      </c>
      <c r="K370">
        <v>4.33</v>
      </c>
      <c r="L370">
        <v>5.01</v>
      </c>
      <c r="M370">
        <v>1.8</v>
      </c>
      <c r="N370" s="3">
        <v>3</v>
      </c>
      <c r="O370">
        <v>42</v>
      </c>
      <c r="P370" s="3">
        <v>6.24</v>
      </c>
      <c r="Q370" s="7" t="s">
        <v>851</v>
      </c>
      <c r="R370" s="12" t="s">
        <v>909</v>
      </c>
    </row>
    <row r="371" spans="1:18" x14ac:dyDescent="0.3">
      <c r="A371">
        <v>0.35</v>
      </c>
      <c r="B371">
        <v>50</v>
      </c>
      <c r="C371">
        <v>240</v>
      </c>
      <c r="D371">
        <v>240</v>
      </c>
      <c r="F371">
        <v>925</v>
      </c>
      <c r="G371">
        <v>758.2</v>
      </c>
      <c r="H371">
        <v>168</v>
      </c>
      <c r="I371">
        <v>69.02</v>
      </c>
      <c r="J371">
        <v>3.9</v>
      </c>
      <c r="K371">
        <v>4.33</v>
      </c>
      <c r="L371">
        <v>5.01</v>
      </c>
      <c r="M371">
        <v>1.8</v>
      </c>
      <c r="N371" s="3">
        <v>7</v>
      </c>
      <c r="O371">
        <v>53</v>
      </c>
      <c r="P371" s="3">
        <v>6.24</v>
      </c>
      <c r="Q371" s="7" t="s">
        <v>851</v>
      </c>
      <c r="R371" s="12" t="s">
        <v>910</v>
      </c>
    </row>
    <row r="372" spans="1:18" x14ac:dyDescent="0.3">
      <c r="A372">
        <v>0.35</v>
      </c>
      <c r="B372">
        <v>50</v>
      </c>
      <c r="C372">
        <v>240</v>
      </c>
      <c r="D372">
        <v>240</v>
      </c>
      <c r="F372">
        <v>925</v>
      </c>
      <c r="G372">
        <v>758.2</v>
      </c>
      <c r="H372">
        <v>168</v>
      </c>
      <c r="I372">
        <v>69.02</v>
      </c>
      <c r="J372">
        <v>3.9</v>
      </c>
      <c r="K372">
        <v>4.33</v>
      </c>
      <c r="L372">
        <v>5.01</v>
      </c>
      <c r="M372">
        <v>1.8</v>
      </c>
      <c r="N372" s="3">
        <v>28</v>
      </c>
      <c r="O372">
        <v>67</v>
      </c>
      <c r="P372" s="3">
        <v>6.24</v>
      </c>
      <c r="Q372" s="7" t="s">
        <v>851</v>
      </c>
      <c r="R372" s="12" t="s">
        <v>911</v>
      </c>
    </row>
    <row r="373" spans="1:18" x14ac:dyDescent="0.3">
      <c r="A373">
        <v>0.35</v>
      </c>
      <c r="B373">
        <v>50</v>
      </c>
      <c r="C373">
        <v>240</v>
      </c>
      <c r="D373">
        <v>240</v>
      </c>
      <c r="F373">
        <v>925</v>
      </c>
      <c r="G373">
        <v>758.2</v>
      </c>
      <c r="H373">
        <v>168</v>
      </c>
      <c r="I373">
        <v>69.02</v>
      </c>
      <c r="J373">
        <v>3.9</v>
      </c>
      <c r="K373">
        <v>4.33</v>
      </c>
      <c r="L373">
        <v>5.01</v>
      </c>
      <c r="M373">
        <v>1.8</v>
      </c>
      <c r="N373" s="3">
        <v>56</v>
      </c>
      <c r="O373">
        <v>76</v>
      </c>
      <c r="P373" s="3">
        <v>6.24</v>
      </c>
      <c r="Q373" s="7" t="s">
        <v>851</v>
      </c>
      <c r="R373" s="12" t="s">
        <v>912</v>
      </c>
    </row>
    <row r="374" spans="1:18" x14ac:dyDescent="0.3">
      <c r="A374">
        <v>0.35</v>
      </c>
      <c r="B374">
        <v>50</v>
      </c>
      <c r="C374">
        <v>240</v>
      </c>
      <c r="D374">
        <v>240</v>
      </c>
      <c r="F374">
        <v>925</v>
      </c>
      <c r="G374">
        <v>758.2</v>
      </c>
      <c r="H374">
        <v>168</v>
      </c>
      <c r="I374">
        <v>69.02</v>
      </c>
      <c r="J374">
        <v>3.9</v>
      </c>
      <c r="K374">
        <v>4.33</v>
      </c>
      <c r="L374">
        <v>5.01</v>
      </c>
      <c r="M374">
        <v>1.8</v>
      </c>
      <c r="N374" s="3">
        <v>90</v>
      </c>
      <c r="O374">
        <v>79</v>
      </c>
      <c r="P374" s="3">
        <v>6.24</v>
      </c>
      <c r="Q374" s="7" t="s">
        <v>851</v>
      </c>
      <c r="R374" s="12" t="s">
        <v>913</v>
      </c>
    </row>
    <row r="375" spans="1:18" x14ac:dyDescent="0.3">
      <c r="A375">
        <v>0.35</v>
      </c>
      <c r="B375">
        <v>50</v>
      </c>
      <c r="C375">
        <v>240</v>
      </c>
      <c r="D375">
        <v>240</v>
      </c>
      <c r="F375">
        <v>925</v>
      </c>
      <c r="G375">
        <v>758.2</v>
      </c>
      <c r="H375">
        <v>168</v>
      </c>
      <c r="I375">
        <v>69.02</v>
      </c>
      <c r="J375">
        <v>3.9</v>
      </c>
      <c r="K375">
        <v>4.33</v>
      </c>
      <c r="L375">
        <v>5.01</v>
      </c>
      <c r="M375">
        <v>1.8</v>
      </c>
      <c r="N375" s="3">
        <v>1</v>
      </c>
      <c r="O375">
        <v>27</v>
      </c>
      <c r="P375" s="3">
        <v>6.24</v>
      </c>
      <c r="Q375" s="7" t="s">
        <v>851</v>
      </c>
      <c r="R375" s="12" t="s">
        <v>914</v>
      </c>
    </row>
    <row r="376" spans="1:18" x14ac:dyDescent="0.3">
      <c r="A376">
        <v>0.35</v>
      </c>
      <c r="B376">
        <v>50</v>
      </c>
      <c r="C376">
        <v>240</v>
      </c>
      <c r="D376">
        <v>240</v>
      </c>
      <c r="F376">
        <v>925</v>
      </c>
      <c r="G376">
        <v>758.2</v>
      </c>
      <c r="H376">
        <v>168</v>
      </c>
      <c r="I376">
        <v>69.02</v>
      </c>
      <c r="J376">
        <v>3.9</v>
      </c>
      <c r="K376">
        <v>4.33</v>
      </c>
      <c r="L376">
        <v>5.01</v>
      </c>
      <c r="M376">
        <v>1.8</v>
      </c>
      <c r="N376" s="3">
        <v>3</v>
      </c>
      <c r="O376">
        <v>38</v>
      </c>
      <c r="P376" s="3">
        <v>6.24</v>
      </c>
      <c r="Q376" s="7" t="s">
        <v>851</v>
      </c>
      <c r="R376" s="12" t="s">
        <v>915</v>
      </c>
    </row>
    <row r="377" spans="1:18" x14ac:dyDescent="0.3">
      <c r="A377">
        <v>0.35</v>
      </c>
      <c r="B377">
        <v>50</v>
      </c>
      <c r="C377">
        <v>240</v>
      </c>
      <c r="D377">
        <v>240</v>
      </c>
      <c r="F377">
        <v>925</v>
      </c>
      <c r="G377">
        <v>758.2</v>
      </c>
      <c r="H377">
        <v>168</v>
      </c>
      <c r="I377">
        <v>69.02</v>
      </c>
      <c r="J377">
        <v>3.9</v>
      </c>
      <c r="K377">
        <v>4.33</v>
      </c>
      <c r="L377">
        <v>5.01</v>
      </c>
      <c r="M377">
        <v>1.8</v>
      </c>
      <c r="N377" s="3">
        <v>7</v>
      </c>
      <c r="O377">
        <v>51</v>
      </c>
      <c r="P377" s="3">
        <v>6.24</v>
      </c>
      <c r="Q377" s="7" t="s">
        <v>851</v>
      </c>
      <c r="R377" s="12" t="s">
        <v>916</v>
      </c>
    </row>
    <row r="378" spans="1:18" x14ac:dyDescent="0.3">
      <c r="A378">
        <v>0.35</v>
      </c>
      <c r="B378">
        <v>50</v>
      </c>
      <c r="C378">
        <v>240</v>
      </c>
      <c r="D378">
        <v>240</v>
      </c>
      <c r="F378">
        <v>925</v>
      </c>
      <c r="G378">
        <v>758.2</v>
      </c>
      <c r="H378">
        <v>168</v>
      </c>
      <c r="I378">
        <v>69.02</v>
      </c>
      <c r="J378">
        <v>3.9</v>
      </c>
      <c r="K378">
        <v>4.33</v>
      </c>
      <c r="L378">
        <v>5.01</v>
      </c>
      <c r="M378">
        <v>1.8</v>
      </c>
      <c r="N378" s="3">
        <v>28</v>
      </c>
      <c r="O378">
        <v>71</v>
      </c>
      <c r="P378" s="3">
        <v>6.24</v>
      </c>
      <c r="Q378" s="7" t="s">
        <v>851</v>
      </c>
      <c r="R378" s="12" t="s">
        <v>917</v>
      </c>
    </row>
    <row r="379" spans="1:18" x14ac:dyDescent="0.3">
      <c r="A379">
        <v>0.35</v>
      </c>
      <c r="B379">
        <v>50</v>
      </c>
      <c r="C379">
        <v>240</v>
      </c>
      <c r="D379">
        <v>240</v>
      </c>
      <c r="F379">
        <v>925</v>
      </c>
      <c r="G379">
        <v>758.2</v>
      </c>
      <c r="H379">
        <v>168</v>
      </c>
      <c r="I379">
        <v>69.02</v>
      </c>
      <c r="J379">
        <v>3.9</v>
      </c>
      <c r="K379">
        <v>4.33</v>
      </c>
      <c r="L379">
        <v>5.01</v>
      </c>
      <c r="M379">
        <v>1.8</v>
      </c>
      <c r="N379" s="3">
        <v>56</v>
      </c>
      <c r="O379">
        <v>74.400000000000006</v>
      </c>
      <c r="P379" s="3">
        <v>6.24</v>
      </c>
      <c r="Q379" s="7" t="s">
        <v>851</v>
      </c>
      <c r="R379" s="12" t="s">
        <v>918</v>
      </c>
    </row>
    <row r="380" spans="1:18" x14ac:dyDescent="0.3">
      <c r="A380">
        <v>0.35</v>
      </c>
      <c r="B380">
        <v>50</v>
      </c>
      <c r="C380">
        <v>240</v>
      </c>
      <c r="D380">
        <v>240</v>
      </c>
      <c r="F380">
        <v>925</v>
      </c>
      <c r="G380">
        <v>758.2</v>
      </c>
      <c r="H380">
        <v>168</v>
      </c>
      <c r="I380">
        <v>69.02</v>
      </c>
      <c r="J380">
        <v>3.9</v>
      </c>
      <c r="K380">
        <v>4.33</v>
      </c>
      <c r="L380">
        <v>5.01</v>
      </c>
      <c r="M380">
        <v>1.8</v>
      </c>
      <c r="N380" s="3">
        <v>90</v>
      </c>
      <c r="O380">
        <v>77.8</v>
      </c>
      <c r="P380" s="3">
        <v>6.24</v>
      </c>
      <c r="Q380" s="7" t="s">
        <v>851</v>
      </c>
      <c r="R380" s="12" t="s">
        <v>919</v>
      </c>
    </row>
    <row r="381" spans="1:18" x14ac:dyDescent="0.3">
      <c r="A381">
        <v>0.35</v>
      </c>
      <c r="B381">
        <v>50</v>
      </c>
      <c r="C381">
        <v>240</v>
      </c>
      <c r="D381">
        <v>240</v>
      </c>
      <c r="F381">
        <v>925</v>
      </c>
      <c r="G381">
        <v>758.2</v>
      </c>
      <c r="H381">
        <v>168</v>
      </c>
      <c r="I381">
        <v>69.02</v>
      </c>
      <c r="J381">
        <v>3.9</v>
      </c>
      <c r="K381">
        <v>4.33</v>
      </c>
      <c r="L381">
        <v>5.01</v>
      </c>
      <c r="M381">
        <v>1.8</v>
      </c>
      <c r="N381" s="3">
        <v>1</v>
      </c>
      <c r="O381">
        <v>17</v>
      </c>
      <c r="P381" s="3">
        <v>6.24</v>
      </c>
      <c r="Q381" s="7" t="s">
        <v>851</v>
      </c>
      <c r="R381" s="12" t="s">
        <v>920</v>
      </c>
    </row>
    <row r="382" spans="1:18" x14ac:dyDescent="0.3">
      <c r="A382">
        <v>0.35</v>
      </c>
      <c r="B382">
        <v>50</v>
      </c>
      <c r="C382">
        <v>240</v>
      </c>
      <c r="D382">
        <v>240</v>
      </c>
      <c r="F382">
        <v>925</v>
      </c>
      <c r="G382">
        <v>758.2</v>
      </c>
      <c r="H382">
        <v>168</v>
      </c>
      <c r="I382">
        <v>69.02</v>
      </c>
      <c r="J382">
        <v>3.9</v>
      </c>
      <c r="K382">
        <v>4.33</v>
      </c>
      <c r="L382">
        <v>5.01</v>
      </c>
      <c r="M382">
        <v>1.8</v>
      </c>
      <c r="N382" s="3">
        <v>3</v>
      </c>
      <c r="O382">
        <v>29</v>
      </c>
      <c r="P382" s="3">
        <v>6.24</v>
      </c>
      <c r="Q382" s="7" t="s">
        <v>851</v>
      </c>
      <c r="R382" s="12" t="s">
        <v>921</v>
      </c>
    </row>
    <row r="383" spans="1:18" x14ac:dyDescent="0.3">
      <c r="A383">
        <v>0.35</v>
      </c>
      <c r="B383">
        <v>50</v>
      </c>
      <c r="C383">
        <v>240</v>
      </c>
      <c r="D383">
        <v>240</v>
      </c>
      <c r="F383">
        <v>925</v>
      </c>
      <c r="G383">
        <v>758.2</v>
      </c>
      <c r="H383">
        <v>168</v>
      </c>
      <c r="I383">
        <v>69.02</v>
      </c>
      <c r="J383">
        <v>3.9</v>
      </c>
      <c r="K383">
        <v>4.33</v>
      </c>
      <c r="L383">
        <v>5.01</v>
      </c>
      <c r="M383">
        <v>1.8</v>
      </c>
      <c r="N383" s="3">
        <v>7</v>
      </c>
      <c r="O383">
        <v>50</v>
      </c>
      <c r="P383" s="3">
        <v>6.24</v>
      </c>
      <c r="Q383" s="7" t="s">
        <v>851</v>
      </c>
      <c r="R383" s="12" t="s">
        <v>922</v>
      </c>
    </row>
    <row r="384" spans="1:18" x14ac:dyDescent="0.3">
      <c r="A384">
        <v>0.35</v>
      </c>
      <c r="B384">
        <v>50</v>
      </c>
      <c r="C384">
        <v>240</v>
      </c>
      <c r="D384">
        <v>240</v>
      </c>
      <c r="F384">
        <v>925</v>
      </c>
      <c r="G384">
        <v>758.2</v>
      </c>
      <c r="H384">
        <v>168</v>
      </c>
      <c r="I384">
        <v>69.02</v>
      </c>
      <c r="J384">
        <v>3.9</v>
      </c>
      <c r="K384">
        <v>4.33</v>
      </c>
      <c r="L384">
        <v>5.01</v>
      </c>
      <c r="M384">
        <v>1.8</v>
      </c>
      <c r="N384" s="3">
        <v>28</v>
      </c>
      <c r="O384">
        <v>68</v>
      </c>
      <c r="P384" s="3">
        <v>6.24</v>
      </c>
      <c r="Q384" s="7" t="s">
        <v>851</v>
      </c>
      <c r="R384" s="12" t="s">
        <v>923</v>
      </c>
    </row>
    <row r="385" spans="1:18" x14ac:dyDescent="0.3">
      <c r="A385">
        <v>0.35</v>
      </c>
      <c r="B385">
        <v>50</v>
      </c>
      <c r="C385">
        <v>240</v>
      </c>
      <c r="D385">
        <v>240</v>
      </c>
      <c r="F385">
        <v>925</v>
      </c>
      <c r="G385">
        <v>758.2</v>
      </c>
      <c r="H385">
        <v>168</v>
      </c>
      <c r="I385">
        <v>69.02</v>
      </c>
      <c r="J385">
        <v>3.9</v>
      </c>
      <c r="K385">
        <v>4.33</v>
      </c>
      <c r="L385">
        <v>5.01</v>
      </c>
      <c r="M385">
        <v>1.8</v>
      </c>
      <c r="N385" s="3">
        <v>56</v>
      </c>
      <c r="O385">
        <v>74.7</v>
      </c>
      <c r="P385" s="3">
        <v>6.24</v>
      </c>
      <c r="Q385" s="7" t="s">
        <v>851</v>
      </c>
      <c r="R385" s="12" t="s">
        <v>924</v>
      </c>
    </row>
    <row r="386" spans="1:18" x14ac:dyDescent="0.3">
      <c r="A386">
        <v>0.35</v>
      </c>
      <c r="B386">
        <v>50</v>
      </c>
      <c r="C386">
        <v>240</v>
      </c>
      <c r="D386">
        <v>240</v>
      </c>
      <c r="F386">
        <v>925</v>
      </c>
      <c r="G386">
        <v>758.2</v>
      </c>
      <c r="H386">
        <v>168</v>
      </c>
      <c r="I386">
        <v>69.02</v>
      </c>
      <c r="J386">
        <v>3.9</v>
      </c>
      <c r="K386">
        <v>4.33</v>
      </c>
      <c r="L386">
        <v>5.01</v>
      </c>
      <c r="M386">
        <v>1.8</v>
      </c>
      <c r="N386" s="3">
        <v>90</v>
      </c>
      <c r="O386">
        <v>76.599999999999994</v>
      </c>
      <c r="P386" s="3">
        <v>6.24</v>
      </c>
      <c r="Q386" s="7" t="s">
        <v>851</v>
      </c>
      <c r="R386" s="12" t="s">
        <v>925</v>
      </c>
    </row>
    <row r="387" spans="1:18" x14ac:dyDescent="0.3">
      <c r="A387">
        <v>0.35</v>
      </c>
      <c r="B387">
        <v>60</v>
      </c>
      <c r="C387">
        <v>192</v>
      </c>
      <c r="D387">
        <v>288</v>
      </c>
      <c r="F387">
        <v>925</v>
      </c>
      <c r="G387">
        <v>758.2</v>
      </c>
      <c r="H387">
        <v>168</v>
      </c>
      <c r="I387">
        <v>69.02</v>
      </c>
      <c r="J387">
        <v>3.9</v>
      </c>
      <c r="K387">
        <v>4.33</v>
      </c>
      <c r="L387">
        <v>5.01</v>
      </c>
      <c r="M387">
        <v>1.8</v>
      </c>
      <c r="N387" s="3">
        <v>1</v>
      </c>
      <c r="O387">
        <v>18</v>
      </c>
      <c r="P387" s="3">
        <v>6.24</v>
      </c>
      <c r="Q387" s="7" t="s">
        <v>852</v>
      </c>
      <c r="R387" s="12" t="s">
        <v>926</v>
      </c>
    </row>
    <row r="388" spans="1:18" x14ac:dyDescent="0.3">
      <c r="A388">
        <v>0.35</v>
      </c>
      <c r="B388">
        <v>60</v>
      </c>
      <c r="C388">
        <v>192</v>
      </c>
      <c r="D388">
        <v>288</v>
      </c>
      <c r="F388">
        <v>925</v>
      </c>
      <c r="G388">
        <v>758.2</v>
      </c>
      <c r="H388">
        <v>168</v>
      </c>
      <c r="I388">
        <v>69.02</v>
      </c>
      <c r="J388">
        <v>3.9</v>
      </c>
      <c r="K388">
        <v>4.33</v>
      </c>
      <c r="L388">
        <v>5.01</v>
      </c>
      <c r="M388">
        <v>1.8</v>
      </c>
      <c r="N388" s="3">
        <v>3</v>
      </c>
      <c r="O388">
        <v>31</v>
      </c>
      <c r="P388" s="3">
        <v>6.24</v>
      </c>
      <c r="Q388" s="7" t="s">
        <v>852</v>
      </c>
      <c r="R388" s="12" t="s">
        <v>927</v>
      </c>
    </row>
    <row r="389" spans="1:18" x14ac:dyDescent="0.3">
      <c r="A389">
        <v>0.35</v>
      </c>
      <c r="B389">
        <v>60</v>
      </c>
      <c r="C389">
        <v>192</v>
      </c>
      <c r="D389">
        <v>288</v>
      </c>
      <c r="F389">
        <v>925</v>
      </c>
      <c r="G389">
        <v>758.2</v>
      </c>
      <c r="H389">
        <v>168</v>
      </c>
      <c r="I389">
        <v>69.02</v>
      </c>
      <c r="J389">
        <v>3.9</v>
      </c>
      <c r="K389">
        <v>4.33</v>
      </c>
      <c r="L389">
        <v>5.01</v>
      </c>
      <c r="M389">
        <v>1.8</v>
      </c>
      <c r="N389" s="3">
        <v>7</v>
      </c>
      <c r="O389">
        <v>52</v>
      </c>
      <c r="P389" s="3">
        <v>6.24</v>
      </c>
      <c r="Q389" s="7" t="s">
        <v>852</v>
      </c>
      <c r="R389" s="12" t="s">
        <v>928</v>
      </c>
    </row>
    <row r="390" spans="1:18" x14ac:dyDescent="0.3">
      <c r="A390">
        <v>0.35</v>
      </c>
      <c r="B390">
        <v>60</v>
      </c>
      <c r="C390">
        <v>192</v>
      </c>
      <c r="D390">
        <v>288</v>
      </c>
      <c r="F390">
        <v>925</v>
      </c>
      <c r="G390">
        <v>758.2</v>
      </c>
      <c r="H390">
        <v>168</v>
      </c>
      <c r="I390">
        <v>69.02</v>
      </c>
      <c r="J390">
        <v>3.9</v>
      </c>
      <c r="K390">
        <v>4.33</v>
      </c>
      <c r="L390">
        <v>5.01</v>
      </c>
      <c r="M390">
        <v>1.8</v>
      </c>
      <c r="N390" s="3">
        <v>28</v>
      </c>
      <c r="O390">
        <v>68.5</v>
      </c>
      <c r="P390" s="3">
        <v>6.24</v>
      </c>
      <c r="Q390" s="7" t="s">
        <v>852</v>
      </c>
      <c r="R390" s="12" t="s">
        <v>929</v>
      </c>
    </row>
    <row r="391" spans="1:18" x14ac:dyDescent="0.3">
      <c r="A391">
        <v>0.35</v>
      </c>
      <c r="B391">
        <v>60</v>
      </c>
      <c r="C391">
        <v>192</v>
      </c>
      <c r="D391">
        <v>288</v>
      </c>
      <c r="F391">
        <v>925</v>
      </c>
      <c r="G391">
        <v>758.2</v>
      </c>
      <c r="H391">
        <v>168</v>
      </c>
      <c r="I391">
        <v>69.02</v>
      </c>
      <c r="J391">
        <v>3.9</v>
      </c>
      <c r="K391">
        <v>4.33</v>
      </c>
      <c r="L391">
        <v>5.01</v>
      </c>
      <c r="M391">
        <v>1.8</v>
      </c>
      <c r="N391" s="3">
        <v>56</v>
      </c>
      <c r="O391">
        <v>75.7</v>
      </c>
      <c r="P391" s="3">
        <v>6.24</v>
      </c>
      <c r="Q391" s="7" t="s">
        <v>852</v>
      </c>
      <c r="R391" s="12" t="s">
        <v>930</v>
      </c>
    </row>
    <row r="392" spans="1:18" x14ac:dyDescent="0.3">
      <c r="A392">
        <v>0.35</v>
      </c>
      <c r="B392">
        <v>60</v>
      </c>
      <c r="C392">
        <v>192</v>
      </c>
      <c r="D392">
        <v>288</v>
      </c>
      <c r="F392">
        <v>925</v>
      </c>
      <c r="G392">
        <v>758.2</v>
      </c>
      <c r="H392">
        <v>168</v>
      </c>
      <c r="I392">
        <v>69.02</v>
      </c>
      <c r="J392">
        <v>3.9</v>
      </c>
      <c r="K392">
        <v>4.33</v>
      </c>
      <c r="L392">
        <v>5.01</v>
      </c>
      <c r="M392">
        <v>1.8</v>
      </c>
      <c r="N392" s="3">
        <v>90</v>
      </c>
      <c r="O392">
        <v>77.599999999999994</v>
      </c>
      <c r="P392" s="3">
        <v>6.24</v>
      </c>
      <c r="Q392" s="7" t="s">
        <v>852</v>
      </c>
      <c r="R392" s="12" t="s">
        <v>931</v>
      </c>
    </row>
    <row r="393" spans="1:18" x14ac:dyDescent="0.3">
      <c r="A393">
        <v>0.35</v>
      </c>
      <c r="B393">
        <v>60</v>
      </c>
      <c r="C393">
        <v>192</v>
      </c>
      <c r="D393">
        <v>288</v>
      </c>
      <c r="F393">
        <v>925</v>
      </c>
      <c r="G393">
        <v>758.2</v>
      </c>
      <c r="H393">
        <v>168</v>
      </c>
      <c r="I393">
        <v>69.02</v>
      </c>
      <c r="J393">
        <v>3.9</v>
      </c>
      <c r="K393">
        <v>4.33</v>
      </c>
      <c r="L393">
        <v>5.01</v>
      </c>
      <c r="M393">
        <v>1.8</v>
      </c>
      <c r="N393" s="3">
        <v>1</v>
      </c>
      <c r="O393">
        <v>16</v>
      </c>
      <c r="P393" s="3">
        <v>6.24</v>
      </c>
      <c r="Q393" s="7" t="s">
        <v>852</v>
      </c>
      <c r="R393" s="12" t="s">
        <v>932</v>
      </c>
    </row>
    <row r="394" spans="1:18" x14ac:dyDescent="0.3">
      <c r="A394">
        <v>0.35</v>
      </c>
      <c r="B394">
        <v>60</v>
      </c>
      <c r="C394">
        <v>192</v>
      </c>
      <c r="D394">
        <v>288</v>
      </c>
      <c r="F394">
        <v>925</v>
      </c>
      <c r="G394">
        <v>758.2</v>
      </c>
      <c r="H394">
        <v>168</v>
      </c>
      <c r="I394">
        <v>69.02</v>
      </c>
      <c r="J394">
        <v>3.9</v>
      </c>
      <c r="K394">
        <v>4.33</v>
      </c>
      <c r="L394">
        <v>5.01</v>
      </c>
      <c r="M394">
        <v>1.8</v>
      </c>
      <c r="N394" s="3">
        <v>3</v>
      </c>
      <c r="O394">
        <v>27</v>
      </c>
      <c r="P394" s="3">
        <v>6.24</v>
      </c>
      <c r="Q394" s="7" t="s">
        <v>852</v>
      </c>
      <c r="R394" s="12" t="s">
        <v>933</v>
      </c>
    </row>
    <row r="395" spans="1:18" x14ac:dyDescent="0.3">
      <c r="A395">
        <v>0.35</v>
      </c>
      <c r="B395">
        <v>60</v>
      </c>
      <c r="C395">
        <v>192</v>
      </c>
      <c r="D395">
        <v>288</v>
      </c>
      <c r="F395">
        <v>925</v>
      </c>
      <c r="G395">
        <v>758.2</v>
      </c>
      <c r="H395">
        <v>168</v>
      </c>
      <c r="I395">
        <v>69.02</v>
      </c>
      <c r="J395">
        <v>3.9</v>
      </c>
      <c r="K395">
        <v>4.33</v>
      </c>
      <c r="L395">
        <v>5.01</v>
      </c>
      <c r="M395">
        <v>1.8</v>
      </c>
      <c r="N395" s="3">
        <v>7</v>
      </c>
      <c r="O395">
        <v>48</v>
      </c>
      <c r="P395" s="3">
        <v>6.24</v>
      </c>
      <c r="Q395" s="7" t="s">
        <v>852</v>
      </c>
      <c r="R395" s="12" t="s">
        <v>934</v>
      </c>
    </row>
    <row r="396" spans="1:18" x14ac:dyDescent="0.3">
      <c r="A396">
        <v>0.35</v>
      </c>
      <c r="B396">
        <v>60</v>
      </c>
      <c r="C396">
        <v>192</v>
      </c>
      <c r="D396">
        <v>288</v>
      </c>
      <c r="F396">
        <v>925</v>
      </c>
      <c r="G396">
        <v>758.2</v>
      </c>
      <c r="H396">
        <v>168</v>
      </c>
      <c r="I396">
        <v>69.02</v>
      </c>
      <c r="J396">
        <v>3.9</v>
      </c>
      <c r="K396">
        <v>4.33</v>
      </c>
      <c r="L396">
        <v>5.01</v>
      </c>
      <c r="M396">
        <v>1.8</v>
      </c>
      <c r="N396" s="3">
        <v>28</v>
      </c>
      <c r="O396">
        <v>67.5</v>
      </c>
      <c r="P396" s="3">
        <v>6.24</v>
      </c>
      <c r="Q396" s="7" t="s">
        <v>852</v>
      </c>
      <c r="R396" s="12" t="s">
        <v>935</v>
      </c>
    </row>
    <row r="397" spans="1:18" x14ac:dyDescent="0.3">
      <c r="A397">
        <v>0.35</v>
      </c>
      <c r="B397">
        <v>60</v>
      </c>
      <c r="C397">
        <v>192</v>
      </c>
      <c r="D397">
        <v>288</v>
      </c>
      <c r="F397">
        <v>925</v>
      </c>
      <c r="G397">
        <v>758.2</v>
      </c>
      <c r="H397">
        <v>168</v>
      </c>
      <c r="I397">
        <v>69.02</v>
      </c>
      <c r="J397">
        <v>3.9</v>
      </c>
      <c r="K397">
        <v>4.33</v>
      </c>
      <c r="L397">
        <v>5.01</v>
      </c>
      <c r="M397">
        <v>1.8</v>
      </c>
      <c r="N397" s="3">
        <v>56</v>
      </c>
      <c r="O397">
        <v>73.7</v>
      </c>
      <c r="P397" s="3">
        <v>6.24</v>
      </c>
      <c r="Q397" s="7" t="s">
        <v>852</v>
      </c>
      <c r="R397" s="12" t="s">
        <v>936</v>
      </c>
    </row>
    <row r="398" spans="1:18" x14ac:dyDescent="0.3">
      <c r="A398">
        <v>0.35</v>
      </c>
      <c r="B398">
        <v>60</v>
      </c>
      <c r="C398">
        <v>192</v>
      </c>
      <c r="D398">
        <v>288</v>
      </c>
      <c r="F398">
        <v>925</v>
      </c>
      <c r="G398">
        <v>758.2</v>
      </c>
      <c r="H398">
        <v>168</v>
      </c>
      <c r="I398">
        <v>69.02</v>
      </c>
      <c r="J398">
        <v>3.9</v>
      </c>
      <c r="K398">
        <v>4.33</v>
      </c>
      <c r="L398">
        <v>5.01</v>
      </c>
      <c r="M398">
        <v>1.8</v>
      </c>
      <c r="N398" s="3">
        <v>90</v>
      </c>
      <c r="O398">
        <v>75.599999999999994</v>
      </c>
      <c r="P398" s="3">
        <v>6.24</v>
      </c>
      <c r="Q398" s="7" t="s">
        <v>852</v>
      </c>
      <c r="R398" s="12" t="s">
        <v>937</v>
      </c>
    </row>
    <row r="399" spans="1:18" x14ac:dyDescent="0.3">
      <c r="A399">
        <v>0.35</v>
      </c>
      <c r="B399">
        <v>60</v>
      </c>
      <c r="C399">
        <v>192</v>
      </c>
      <c r="D399">
        <v>288</v>
      </c>
      <c r="F399">
        <v>925</v>
      </c>
      <c r="G399">
        <v>758.2</v>
      </c>
      <c r="H399">
        <v>168</v>
      </c>
      <c r="I399">
        <v>69.02</v>
      </c>
      <c r="J399">
        <v>3.9</v>
      </c>
      <c r="K399">
        <v>4.33</v>
      </c>
      <c r="L399">
        <v>5.01</v>
      </c>
      <c r="M399">
        <v>1.8</v>
      </c>
      <c r="N399" s="3">
        <v>1</v>
      </c>
      <c r="O399">
        <v>14</v>
      </c>
      <c r="P399" s="3">
        <v>6.24</v>
      </c>
      <c r="Q399" s="7" t="s">
        <v>852</v>
      </c>
      <c r="R399" s="12" t="s">
        <v>938</v>
      </c>
    </row>
    <row r="400" spans="1:18" x14ac:dyDescent="0.3">
      <c r="A400">
        <v>0.35</v>
      </c>
      <c r="B400">
        <v>60</v>
      </c>
      <c r="C400">
        <v>192</v>
      </c>
      <c r="D400">
        <v>288</v>
      </c>
      <c r="F400">
        <v>925</v>
      </c>
      <c r="G400">
        <v>758.2</v>
      </c>
      <c r="H400">
        <v>168</v>
      </c>
      <c r="I400">
        <v>69.02</v>
      </c>
      <c r="J400">
        <v>3.9</v>
      </c>
      <c r="K400">
        <v>4.33</v>
      </c>
      <c r="L400">
        <v>5.01</v>
      </c>
      <c r="M400">
        <v>1.8</v>
      </c>
      <c r="N400" s="3">
        <v>3</v>
      </c>
      <c r="O400">
        <v>26</v>
      </c>
      <c r="P400" s="3">
        <v>6.24</v>
      </c>
      <c r="Q400" s="7" t="s">
        <v>852</v>
      </c>
      <c r="R400" s="12" t="s">
        <v>939</v>
      </c>
    </row>
    <row r="401" spans="1:18" x14ac:dyDescent="0.3">
      <c r="A401">
        <v>0.35</v>
      </c>
      <c r="B401">
        <v>60</v>
      </c>
      <c r="C401">
        <v>192</v>
      </c>
      <c r="D401">
        <v>288</v>
      </c>
      <c r="F401">
        <v>925</v>
      </c>
      <c r="G401">
        <v>758.2</v>
      </c>
      <c r="H401">
        <v>168</v>
      </c>
      <c r="I401">
        <v>69.02</v>
      </c>
      <c r="J401">
        <v>3.9</v>
      </c>
      <c r="K401">
        <v>4.33</v>
      </c>
      <c r="L401">
        <v>5.01</v>
      </c>
      <c r="M401">
        <v>1.8</v>
      </c>
      <c r="N401" s="3">
        <v>7</v>
      </c>
      <c r="O401">
        <v>47</v>
      </c>
      <c r="P401" s="3">
        <v>6.24</v>
      </c>
      <c r="Q401" s="7" t="s">
        <v>852</v>
      </c>
      <c r="R401" s="12" t="s">
        <v>940</v>
      </c>
    </row>
    <row r="402" spans="1:18" x14ac:dyDescent="0.3">
      <c r="A402">
        <v>0.35</v>
      </c>
      <c r="B402">
        <v>60</v>
      </c>
      <c r="C402">
        <v>192</v>
      </c>
      <c r="D402">
        <v>288</v>
      </c>
      <c r="F402">
        <v>925</v>
      </c>
      <c r="G402">
        <v>758.2</v>
      </c>
      <c r="H402">
        <v>168</v>
      </c>
      <c r="I402">
        <v>69.02</v>
      </c>
      <c r="J402">
        <v>3.9</v>
      </c>
      <c r="K402">
        <v>4.33</v>
      </c>
      <c r="L402">
        <v>5.01</v>
      </c>
      <c r="M402">
        <v>1.8</v>
      </c>
      <c r="N402" s="3">
        <v>28</v>
      </c>
      <c r="O402">
        <v>65.5</v>
      </c>
      <c r="P402" s="3">
        <v>6.24</v>
      </c>
      <c r="Q402" s="7" t="s">
        <v>852</v>
      </c>
      <c r="R402" s="12" t="s">
        <v>941</v>
      </c>
    </row>
    <row r="403" spans="1:18" x14ac:dyDescent="0.3">
      <c r="A403">
        <v>0.35</v>
      </c>
      <c r="B403">
        <v>60</v>
      </c>
      <c r="C403">
        <v>192</v>
      </c>
      <c r="D403">
        <v>288</v>
      </c>
      <c r="F403">
        <v>925</v>
      </c>
      <c r="G403">
        <v>758.2</v>
      </c>
      <c r="H403">
        <v>168</v>
      </c>
      <c r="I403">
        <v>69.02</v>
      </c>
      <c r="J403">
        <v>3.9</v>
      </c>
      <c r="K403">
        <v>4.33</v>
      </c>
      <c r="L403">
        <v>5.01</v>
      </c>
      <c r="M403">
        <v>1.8</v>
      </c>
      <c r="N403" s="3">
        <v>56</v>
      </c>
      <c r="O403">
        <v>72.900000000000006</v>
      </c>
      <c r="P403" s="3">
        <v>6.24</v>
      </c>
      <c r="Q403" s="7" t="s">
        <v>852</v>
      </c>
      <c r="R403" s="12" t="s">
        <v>942</v>
      </c>
    </row>
    <row r="404" spans="1:18" x14ac:dyDescent="0.3">
      <c r="A404">
        <v>0.35</v>
      </c>
      <c r="B404">
        <v>60</v>
      </c>
      <c r="C404">
        <v>192</v>
      </c>
      <c r="D404">
        <v>288</v>
      </c>
      <c r="F404">
        <v>925</v>
      </c>
      <c r="G404">
        <v>758.2</v>
      </c>
      <c r="H404">
        <v>168</v>
      </c>
      <c r="I404">
        <v>69.02</v>
      </c>
      <c r="J404">
        <v>3.9</v>
      </c>
      <c r="K404">
        <v>4.33</v>
      </c>
      <c r="L404">
        <v>5.01</v>
      </c>
      <c r="M404">
        <v>1.8</v>
      </c>
      <c r="N404" s="3">
        <v>90</v>
      </c>
      <c r="O404">
        <v>74.5</v>
      </c>
      <c r="P404" s="3">
        <v>6.24</v>
      </c>
      <c r="Q404" s="7" t="s">
        <v>852</v>
      </c>
      <c r="R404" s="12" t="s">
        <v>943</v>
      </c>
    </row>
    <row r="405" spans="1:18" x14ac:dyDescent="0.3">
      <c r="A405">
        <v>0.35</v>
      </c>
      <c r="B405">
        <v>70</v>
      </c>
      <c r="C405">
        <v>144</v>
      </c>
      <c r="D405">
        <v>336</v>
      </c>
      <c r="F405">
        <v>925</v>
      </c>
      <c r="G405">
        <v>758.2</v>
      </c>
      <c r="H405">
        <v>168</v>
      </c>
      <c r="I405">
        <v>69.02</v>
      </c>
      <c r="J405">
        <v>3.9</v>
      </c>
      <c r="K405">
        <v>4.33</v>
      </c>
      <c r="L405">
        <v>5.01</v>
      </c>
      <c r="M405">
        <v>1.8</v>
      </c>
      <c r="N405" s="3">
        <v>1</v>
      </c>
      <c r="O405">
        <v>14.5</v>
      </c>
      <c r="P405" s="3">
        <v>6.24</v>
      </c>
      <c r="Q405" s="7" t="s">
        <v>853</v>
      </c>
      <c r="R405" s="12" t="s">
        <v>944</v>
      </c>
    </row>
    <row r="406" spans="1:18" x14ac:dyDescent="0.3">
      <c r="A406">
        <v>0.35</v>
      </c>
      <c r="B406">
        <v>70</v>
      </c>
      <c r="C406">
        <v>144</v>
      </c>
      <c r="D406">
        <v>336</v>
      </c>
      <c r="F406">
        <v>925</v>
      </c>
      <c r="G406">
        <v>758.2</v>
      </c>
      <c r="H406">
        <v>168</v>
      </c>
      <c r="I406">
        <v>69.02</v>
      </c>
      <c r="J406">
        <v>3.9</v>
      </c>
      <c r="K406">
        <v>4.33</v>
      </c>
      <c r="L406">
        <v>5.01</v>
      </c>
      <c r="M406">
        <v>1.8</v>
      </c>
      <c r="N406" s="3">
        <v>3</v>
      </c>
      <c r="O406">
        <v>27.5</v>
      </c>
      <c r="P406" s="3">
        <v>6.24</v>
      </c>
      <c r="Q406" s="7" t="s">
        <v>853</v>
      </c>
      <c r="R406" s="12" t="s">
        <v>945</v>
      </c>
    </row>
    <row r="407" spans="1:18" x14ac:dyDescent="0.3">
      <c r="A407">
        <v>0.35</v>
      </c>
      <c r="B407">
        <v>70</v>
      </c>
      <c r="C407">
        <v>144</v>
      </c>
      <c r="D407">
        <v>336</v>
      </c>
      <c r="F407">
        <v>925</v>
      </c>
      <c r="G407">
        <v>758.2</v>
      </c>
      <c r="H407">
        <v>168</v>
      </c>
      <c r="I407">
        <v>69.02</v>
      </c>
      <c r="J407">
        <v>3.9</v>
      </c>
      <c r="K407">
        <v>4.33</v>
      </c>
      <c r="L407">
        <v>5.01</v>
      </c>
      <c r="M407">
        <v>1.8</v>
      </c>
      <c r="N407" s="3">
        <v>7</v>
      </c>
      <c r="O407">
        <v>49</v>
      </c>
      <c r="P407" s="3">
        <v>6.24</v>
      </c>
      <c r="Q407" s="7" t="s">
        <v>853</v>
      </c>
      <c r="R407" s="12" t="s">
        <v>946</v>
      </c>
    </row>
    <row r="408" spans="1:18" x14ac:dyDescent="0.3">
      <c r="A408">
        <v>0.35</v>
      </c>
      <c r="B408">
        <v>70</v>
      </c>
      <c r="C408">
        <v>144</v>
      </c>
      <c r="D408">
        <v>336</v>
      </c>
      <c r="F408">
        <v>925</v>
      </c>
      <c r="G408">
        <v>758.2</v>
      </c>
      <c r="H408">
        <v>168</v>
      </c>
      <c r="I408">
        <v>69.02</v>
      </c>
      <c r="J408">
        <v>3.9</v>
      </c>
      <c r="K408">
        <v>4.33</v>
      </c>
      <c r="L408">
        <v>5.01</v>
      </c>
      <c r="M408">
        <v>1.8</v>
      </c>
      <c r="N408" s="3">
        <v>28</v>
      </c>
      <c r="O408">
        <v>66.5</v>
      </c>
      <c r="P408" s="3">
        <v>6.24</v>
      </c>
      <c r="Q408" s="7" t="s">
        <v>853</v>
      </c>
      <c r="R408" s="12" t="s">
        <v>947</v>
      </c>
    </row>
    <row r="409" spans="1:18" x14ac:dyDescent="0.3">
      <c r="A409">
        <v>0.35</v>
      </c>
      <c r="B409">
        <v>70</v>
      </c>
      <c r="C409">
        <v>144</v>
      </c>
      <c r="D409">
        <v>336</v>
      </c>
      <c r="F409">
        <v>925</v>
      </c>
      <c r="G409">
        <v>758.2</v>
      </c>
      <c r="H409">
        <v>168</v>
      </c>
      <c r="I409">
        <v>69.02</v>
      </c>
      <c r="J409">
        <v>3.9</v>
      </c>
      <c r="K409">
        <v>4.33</v>
      </c>
      <c r="L409">
        <v>5.01</v>
      </c>
      <c r="M409">
        <v>1.8</v>
      </c>
      <c r="N409" s="3">
        <v>56</v>
      </c>
      <c r="O409">
        <v>73.900000000000006</v>
      </c>
      <c r="P409" s="3">
        <v>6.24</v>
      </c>
      <c r="Q409" s="7" t="s">
        <v>853</v>
      </c>
      <c r="R409" s="12" t="s">
        <v>948</v>
      </c>
    </row>
    <row r="410" spans="1:18" x14ac:dyDescent="0.3">
      <c r="A410">
        <v>0.35</v>
      </c>
      <c r="B410">
        <v>70</v>
      </c>
      <c r="C410">
        <v>144</v>
      </c>
      <c r="D410">
        <v>336</v>
      </c>
      <c r="F410">
        <v>925</v>
      </c>
      <c r="G410">
        <v>758.2</v>
      </c>
      <c r="H410">
        <v>168</v>
      </c>
      <c r="I410">
        <v>69.02</v>
      </c>
      <c r="J410">
        <v>3.9</v>
      </c>
      <c r="K410">
        <v>4.33</v>
      </c>
      <c r="L410">
        <v>5.01</v>
      </c>
      <c r="M410">
        <v>1.8</v>
      </c>
      <c r="N410" s="3">
        <v>90</v>
      </c>
      <c r="O410">
        <v>75.5</v>
      </c>
      <c r="P410" s="3">
        <v>6.24</v>
      </c>
      <c r="Q410" s="7" t="s">
        <v>853</v>
      </c>
      <c r="R410" s="12" t="s">
        <v>949</v>
      </c>
    </row>
    <row r="411" spans="1:18" x14ac:dyDescent="0.3">
      <c r="A411">
        <v>0.35</v>
      </c>
      <c r="B411">
        <v>70</v>
      </c>
      <c r="C411">
        <v>144</v>
      </c>
      <c r="D411">
        <v>336</v>
      </c>
      <c r="F411">
        <v>925</v>
      </c>
      <c r="G411">
        <v>758.2</v>
      </c>
      <c r="H411">
        <v>168</v>
      </c>
      <c r="I411">
        <v>69.02</v>
      </c>
      <c r="J411">
        <v>3.9</v>
      </c>
      <c r="K411">
        <v>4.33</v>
      </c>
      <c r="L411">
        <v>5.01</v>
      </c>
      <c r="M411">
        <v>1.8</v>
      </c>
      <c r="N411" s="3">
        <v>1</v>
      </c>
      <c r="O411">
        <v>13.5</v>
      </c>
      <c r="P411" s="3">
        <v>6.24</v>
      </c>
      <c r="Q411" s="7" t="s">
        <v>853</v>
      </c>
      <c r="R411" s="12" t="s">
        <v>950</v>
      </c>
    </row>
    <row r="412" spans="1:18" x14ac:dyDescent="0.3">
      <c r="A412">
        <v>0.35</v>
      </c>
      <c r="B412">
        <v>70</v>
      </c>
      <c r="C412">
        <v>144</v>
      </c>
      <c r="D412">
        <v>336</v>
      </c>
      <c r="F412">
        <v>925</v>
      </c>
      <c r="G412">
        <v>758.2</v>
      </c>
      <c r="H412">
        <v>168</v>
      </c>
      <c r="I412">
        <v>69.02</v>
      </c>
      <c r="J412">
        <v>3.9</v>
      </c>
      <c r="K412">
        <v>4.33</v>
      </c>
      <c r="L412">
        <v>5.01</v>
      </c>
      <c r="M412">
        <v>1.8</v>
      </c>
      <c r="N412" s="3">
        <v>3</v>
      </c>
      <c r="O412">
        <v>24.5</v>
      </c>
      <c r="P412" s="3">
        <v>6.24</v>
      </c>
      <c r="Q412" s="7" t="s">
        <v>853</v>
      </c>
      <c r="R412" s="12" t="s">
        <v>951</v>
      </c>
    </row>
    <row r="413" spans="1:18" x14ac:dyDescent="0.3">
      <c r="A413">
        <v>0.35</v>
      </c>
      <c r="B413">
        <v>70</v>
      </c>
      <c r="C413">
        <v>144</v>
      </c>
      <c r="D413">
        <v>336</v>
      </c>
      <c r="F413">
        <v>925</v>
      </c>
      <c r="G413">
        <v>758.2</v>
      </c>
      <c r="H413">
        <v>168</v>
      </c>
      <c r="I413">
        <v>69.02</v>
      </c>
      <c r="J413">
        <v>3.9</v>
      </c>
      <c r="K413">
        <v>4.33</v>
      </c>
      <c r="L413">
        <v>5.01</v>
      </c>
      <c r="M413">
        <v>1.8</v>
      </c>
      <c r="N413" s="3">
        <v>7</v>
      </c>
      <c r="O413">
        <v>45</v>
      </c>
      <c r="P413" s="3">
        <v>6.24</v>
      </c>
      <c r="Q413" s="7" t="s">
        <v>853</v>
      </c>
      <c r="R413" s="12" t="s">
        <v>952</v>
      </c>
    </row>
    <row r="414" spans="1:18" x14ac:dyDescent="0.3">
      <c r="A414">
        <v>0.35</v>
      </c>
      <c r="B414">
        <v>70</v>
      </c>
      <c r="C414">
        <v>144</v>
      </c>
      <c r="D414">
        <v>336</v>
      </c>
      <c r="F414">
        <v>925</v>
      </c>
      <c r="G414">
        <v>758.2</v>
      </c>
      <c r="H414">
        <v>168</v>
      </c>
      <c r="I414">
        <v>69.02</v>
      </c>
      <c r="J414">
        <v>3.9</v>
      </c>
      <c r="K414">
        <v>4.33</v>
      </c>
      <c r="L414">
        <v>5.01</v>
      </c>
      <c r="M414">
        <v>1.8</v>
      </c>
      <c r="N414" s="3">
        <v>28</v>
      </c>
      <c r="O414">
        <v>64.5</v>
      </c>
      <c r="P414" s="3">
        <v>6.24</v>
      </c>
      <c r="Q414" s="7" t="s">
        <v>853</v>
      </c>
      <c r="R414" s="12" t="s">
        <v>953</v>
      </c>
    </row>
    <row r="415" spans="1:18" x14ac:dyDescent="0.3">
      <c r="A415">
        <v>0.35</v>
      </c>
      <c r="B415">
        <v>70</v>
      </c>
      <c r="C415">
        <v>144</v>
      </c>
      <c r="D415">
        <v>336</v>
      </c>
      <c r="F415">
        <v>925</v>
      </c>
      <c r="G415">
        <v>758.2</v>
      </c>
      <c r="H415">
        <v>168</v>
      </c>
      <c r="I415">
        <v>69.02</v>
      </c>
      <c r="J415">
        <v>3.9</v>
      </c>
      <c r="K415">
        <v>4.33</v>
      </c>
      <c r="L415">
        <v>5.01</v>
      </c>
      <c r="M415">
        <v>1.8</v>
      </c>
      <c r="N415" s="3">
        <v>56</v>
      </c>
      <c r="O415">
        <v>71.900000000000006</v>
      </c>
      <c r="P415" s="3">
        <v>6.24</v>
      </c>
      <c r="Q415" s="7" t="s">
        <v>853</v>
      </c>
      <c r="R415" s="12" t="s">
        <v>954</v>
      </c>
    </row>
    <row r="416" spans="1:18" x14ac:dyDescent="0.3">
      <c r="A416">
        <v>0.35</v>
      </c>
      <c r="B416">
        <v>70</v>
      </c>
      <c r="C416">
        <v>144</v>
      </c>
      <c r="D416">
        <v>336</v>
      </c>
      <c r="F416">
        <v>925</v>
      </c>
      <c r="G416">
        <v>758.2</v>
      </c>
      <c r="H416">
        <v>168</v>
      </c>
      <c r="I416">
        <v>69.02</v>
      </c>
      <c r="J416">
        <v>3.9</v>
      </c>
      <c r="K416">
        <v>4.33</v>
      </c>
      <c r="L416">
        <v>5.01</v>
      </c>
      <c r="M416">
        <v>1.8</v>
      </c>
      <c r="N416" s="3">
        <v>90</v>
      </c>
      <c r="O416">
        <v>73.5</v>
      </c>
      <c r="P416" s="3">
        <v>6.24</v>
      </c>
      <c r="Q416" s="7" t="s">
        <v>853</v>
      </c>
      <c r="R416" s="12" t="s">
        <v>955</v>
      </c>
    </row>
    <row r="417" spans="1:18" x14ac:dyDescent="0.3">
      <c r="A417">
        <v>0.5</v>
      </c>
      <c r="B417">
        <v>10</v>
      </c>
      <c r="C417">
        <v>315</v>
      </c>
      <c r="D417">
        <v>35</v>
      </c>
      <c r="F417">
        <v>804</v>
      </c>
      <c r="G417">
        <v>1045</v>
      </c>
      <c r="H417">
        <v>175</v>
      </c>
      <c r="I417">
        <v>42.5</v>
      </c>
      <c r="J417">
        <v>0.9</v>
      </c>
      <c r="K417">
        <v>2.4</v>
      </c>
      <c r="L417">
        <v>11</v>
      </c>
      <c r="M417">
        <v>20.9</v>
      </c>
      <c r="N417" s="3">
        <v>3</v>
      </c>
      <c r="O417" s="3">
        <v>29.189191046845998</v>
      </c>
      <c r="P417" s="3">
        <v>3.2</v>
      </c>
      <c r="Q417" s="7" t="s">
        <v>956</v>
      </c>
      <c r="R417" s="12" t="s">
        <v>965</v>
      </c>
    </row>
    <row r="418" spans="1:18" x14ac:dyDescent="0.3">
      <c r="A418">
        <v>0.5</v>
      </c>
      <c r="B418">
        <v>10</v>
      </c>
      <c r="C418">
        <v>315</v>
      </c>
      <c r="D418">
        <v>35</v>
      </c>
      <c r="F418">
        <v>804</v>
      </c>
      <c r="G418">
        <v>1045</v>
      </c>
      <c r="H418">
        <v>175</v>
      </c>
      <c r="I418">
        <v>42.5</v>
      </c>
      <c r="J418">
        <v>0.9</v>
      </c>
      <c r="K418">
        <v>2.4</v>
      </c>
      <c r="L418">
        <v>11</v>
      </c>
      <c r="M418">
        <v>20.9</v>
      </c>
      <c r="N418" s="3">
        <v>7</v>
      </c>
      <c r="O418" s="3">
        <v>33.153157384482498</v>
      </c>
      <c r="P418" s="3">
        <v>3.2</v>
      </c>
      <c r="Q418" s="7" t="s">
        <v>956</v>
      </c>
      <c r="R418" s="12" t="s">
        <v>965</v>
      </c>
    </row>
    <row r="419" spans="1:18" x14ac:dyDescent="0.3">
      <c r="A419">
        <v>0.5</v>
      </c>
      <c r="B419">
        <v>10</v>
      </c>
      <c r="C419">
        <v>315</v>
      </c>
      <c r="D419">
        <v>35</v>
      </c>
      <c r="F419">
        <v>804</v>
      </c>
      <c r="G419">
        <v>1045</v>
      </c>
      <c r="H419">
        <v>175</v>
      </c>
      <c r="I419">
        <v>42.5</v>
      </c>
      <c r="J419">
        <v>0.9</v>
      </c>
      <c r="K419">
        <v>2.4</v>
      </c>
      <c r="L419">
        <v>11</v>
      </c>
      <c r="M419">
        <v>20.9</v>
      </c>
      <c r="N419" s="3">
        <v>14</v>
      </c>
      <c r="O419" s="3">
        <v>37.4774855479642</v>
      </c>
      <c r="P419" s="3">
        <v>3.2</v>
      </c>
      <c r="Q419" s="7" t="s">
        <v>956</v>
      </c>
      <c r="R419" s="12" t="s">
        <v>965</v>
      </c>
    </row>
    <row r="420" spans="1:18" x14ac:dyDescent="0.3">
      <c r="A420">
        <v>0.5</v>
      </c>
      <c r="B420">
        <v>10</v>
      </c>
      <c r="C420">
        <v>315</v>
      </c>
      <c r="D420">
        <v>35</v>
      </c>
      <c r="F420">
        <v>804</v>
      </c>
      <c r="G420">
        <v>1045</v>
      </c>
      <c r="H420">
        <v>175</v>
      </c>
      <c r="I420">
        <v>42.5</v>
      </c>
      <c r="J420">
        <v>0.9</v>
      </c>
      <c r="K420">
        <v>2.4</v>
      </c>
      <c r="L420">
        <v>11</v>
      </c>
      <c r="M420">
        <v>20.9</v>
      </c>
      <c r="N420" s="3">
        <v>28</v>
      </c>
      <c r="O420" s="3">
        <v>39.819827105962602</v>
      </c>
      <c r="P420" s="3">
        <v>3.2</v>
      </c>
      <c r="Q420" s="7" t="s">
        <v>956</v>
      </c>
      <c r="R420" s="12" t="s">
        <v>965</v>
      </c>
    </row>
    <row r="421" spans="1:18" x14ac:dyDescent="0.3">
      <c r="A421">
        <v>0.5</v>
      </c>
      <c r="B421">
        <v>10</v>
      </c>
      <c r="C421">
        <v>315</v>
      </c>
      <c r="D421">
        <v>35</v>
      </c>
      <c r="F421">
        <v>804</v>
      </c>
      <c r="G421">
        <v>1045</v>
      </c>
      <c r="H421">
        <v>175</v>
      </c>
      <c r="I421">
        <v>42.5</v>
      </c>
      <c r="J421">
        <v>0.9</v>
      </c>
      <c r="K421">
        <v>2.4</v>
      </c>
      <c r="L421">
        <v>11</v>
      </c>
      <c r="M421">
        <v>20.9</v>
      </c>
      <c r="N421" s="3">
        <v>60</v>
      </c>
      <c r="O421" s="3">
        <v>46.666674303700098</v>
      </c>
      <c r="P421" s="3">
        <v>3.2</v>
      </c>
      <c r="Q421" s="7" t="s">
        <v>956</v>
      </c>
      <c r="R421" s="12" t="s">
        <v>965</v>
      </c>
    </row>
    <row r="422" spans="1:18" x14ac:dyDescent="0.3">
      <c r="A422">
        <v>0.5</v>
      </c>
      <c r="B422">
        <v>10</v>
      </c>
      <c r="C422">
        <v>315</v>
      </c>
      <c r="D422">
        <v>35</v>
      </c>
      <c r="F422">
        <v>804</v>
      </c>
      <c r="G422">
        <v>1045</v>
      </c>
      <c r="H422">
        <v>175</v>
      </c>
      <c r="I422">
        <v>42.5</v>
      </c>
      <c r="J422">
        <v>0.9</v>
      </c>
      <c r="K422">
        <v>2.4</v>
      </c>
      <c r="L422">
        <v>11</v>
      </c>
      <c r="M422">
        <v>20.9</v>
      </c>
      <c r="N422" s="3">
        <v>90</v>
      </c>
      <c r="O422" s="3">
        <v>50.270278815491501</v>
      </c>
      <c r="P422" s="3">
        <v>3.2</v>
      </c>
      <c r="Q422" s="7" t="s">
        <v>956</v>
      </c>
      <c r="R422" s="12" t="s">
        <v>965</v>
      </c>
    </row>
    <row r="423" spans="1:18" x14ac:dyDescent="0.3">
      <c r="A423">
        <v>0.5</v>
      </c>
      <c r="B423">
        <v>20</v>
      </c>
      <c r="C423">
        <v>280</v>
      </c>
      <c r="D423">
        <v>70</v>
      </c>
      <c r="F423">
        <v>801</v>
      </c>
      <c r="G423">
        <v>1041</v>
      </c>
      <c r="H423">
        <v>175</v>
      </c>
      <c r="I423">
        <v>42.5</v>
      </c>
      <c r="J423">
        <v>0.9</v>
      </c>
      <c r="K423">
        <v>2.4</v>
      </c>
      <c r="L423">
        <v>11</v>
      </c>
      <c r="M423">
        <v>20.9</v>
      </c>
      <c r="N423" s="3">
        <v>3</v>
      </c>
      <c r="O423" s="3">
        <v>28.468467395155599</v>
      </c>
      <c r="P423" s="3">
        <v>4.2</v>
      </c>
      <c r="Q423" s="7" t="s">
        <v>957</v>
      </c>
      <c r="R423" s="12" t="s">
        <v>965</v>
      </c>
    </row>
    <row r="424" spans="1:18" x14ac:dyDescent="0.3">
      <c r="A424">
        <v>0.5</v>
      </c>
      <c r="B424">
        <v>20</v>
      </c>
      <c r="C424">
        <v>280</v>
      </c>
      <c r="D424">
        <v>70</v>
      </c>
      <c r="F424">
        <v>801</v>
      </c>
      <c r="G424">
        <v>1041</v>
      </c>
      <c r="H424">
        <v>175</v>
      </c>
      <c r="I424">
        <v>42.5</v>
      </c>
      <c r="J424">
        <v>0.9</v>
      </c>
      <c r="K424">
        <v>2.4</v>
      </c>
      <c r="L424">
        <v>11</v>
      </c>
      <c r="M424">
        <v>20.9</v>
      </c>
      <c r="N424" s="3">
        <v>7</v>
      </c>
      <c r="O424" s="3">
        <v>32.2522562565347</v>
      </c>
      <c r="P424" s="3">
        <v>4.2</v>
      </c>
      <c r="Q424" s="7" t="s">
        <v>957</v>
      </c>
      <c r="R424" s="12" t="s">
        <v>965</v>
      </c>
    </row>
    <row r="425" spans="1:18" x14ac:dyDescent="0.3">
      <c r="A425">
        <v>0.5</v>
      </c>
      <c r="B425">
        <v>20</v>
      </c>
      <c r="C425">
        <v>280</v>
      </c>
      <c r="D425">
        <v>70</v>
      </c>
      <c r="F425">
        <v>801</v>
      </c>
      <c r="G425">
        <v>1041</v>
      </c>
      <c r="H425">
        <v>175</v>
      </c>
      <c r="I425">
        <v>42.5</v>
      </c>
      <c r="J425">
        <v>0.9</v>
      </c>
      <c r="K425">
        <v>2.4</v>
      </c>
      <c r="L425">
        <v>11</v>
      </c>
      <c r="M425">
        <v>20.9</v>
      </c>
      <c r="N425" s="3">
        <v>14</v>
      </c>
      <c r="O425" s="3">
        <v>36.216222594171199</v>
      </c>
      <c r="P425" s="3">
        <v>4.2</v>
      </c>
      <c r="Q425" s="7" t="s">
        <v>957</v>
      </c>
      <c r="R425" s="12" t="s">
        <v>965</v>
      </c>
    </row>
    <row r="426" spans="1:18" x14ac:dyDescent="0.3">
      <c r="A426">
        <v>0.5</v>
      </c>
      <c r="B426">
        <v>20</v>
      </c>
      <c r="C426">
        <v>280</v>
      </c>
      <c r="D426">
        <v>70</v>
      </c>
      <c r="F426">
        <v>801</v>
      </c>
      <c r="G426">
        <v>1041</v>
      </c>
      <c r="H426">
        <v>175</v>
      </c>
      <c r="I426">
        <v>42.5</v>
      </c>
      <c r="J426">
        <v>0.9</v>
      </c>
      <c r="K426">
        <v>2.4</v>
      </c>
      <c r="L426">
        <v>11</v>
      </c>
      <c r="M426">
        <v>20.9</v>
      </c>
      <c r="N426" s="3">
        <v>28</v>
      </c>
      <c r="O426" s="3">
        <v>39.459465280117399</v>
      </c>
      <c r="P426" s="3">
        <v>4.2</v>
      </c>
      <c r="Q426" s="7" t="s">
        <v>957</v>
      </c>
      <c r="R426" s="12" t="s">
        <v>965</v>
      </c>
    </row>
    <row r="427" spans="1:18" x14ac:dyDescent="0.3">
      <c r="A427">
        <v>0.5</v>
      </c>
      <c r="B427">
        <v>20</v>
      </c>
      <c r="C427">
        <v>280</v>
      </c>
      <c r="D427">
        <v>70</v>
      </c>
      <c r="F427">
        <v>801</v>
      </c>
      <c r="G427">
        <v>1041</v>
      </c>
      <c r="H427">
        <v>175</v>
      </c>
      <c r="I427">
        <v>42.5</v>
      </c>
      <c r="J427">
        <v>0.9</v>
      </c>
      <c r="K427">
        <v>2.4</v>
      </c>
      <c r="L427">
        <v>11</v>
      </c>
      <c r="M427">
        <v>20.9</v>
      </c>
      <c r="N427" s="3">
        <v>60</v>
      </c>
      <c r="O427" s="3">
        <v>45.945950652009799</v>
      </c>
      <c r="P427" s="3">
        <v>4.2</v>
      </c>
      <c r="Q427" s="7" t="s">
        <v>957</v>
      </c>
      <c r="R427" s="12" t="s">
        <v>965</v>
      </c>
    </row>
    <row r="428" spans="1:18" x14ac:dyDescent="0.3">
      <c r="A428">
        <v>0.5</v>
      </c>
      <c r="B428">
        <v>20</v>
      </c>
      <c r="C428">
        <v>280</v>
      </c>
      <c r="D428">
        <v>70</v>
      </c>
      <c r="F428">
        <v>801</v>
      </c>
      <c r="G428">
        <v>1041</v>
      </c>
      <c r="H428">
        <v>175</v>
      </c>
      <c r="I428">
        <v>42.5</v>
      </c>
      <c r="J428">
        <v>0.9</v>
      </c>
      <c r="K428">
        <v>2.4</v>
      </c>
      <c r="L428">
        <v>11</v>
      </c>
      <c r="M428">
        <v>20.9</v>
      </c>
      <c r="N428" s="3">
        <v>90</v>
      </c>
      <c r="O428" s="3">
        <v>49.909916989646398</v>
      </c>
      <c r="P428" s="3">
        <v>4.2</v>
      </c>
      <c r="Q428" s="7" t="s">
        <v>957</v>
      </c>
      <c r="R428" s="12" t="s">
        <v>965</v>
      </c>
    </row>
    <row r="429" spans="1:18" x14ac:dyDescent="0.3">
      <c r="A429">
        <v>0.5</v>
      </c>
      <c r="B429">
        <v>30</v>
      </c>
      <c r="C429">
        <v>245</v>
      </c>
      <c r="D429">
        <v>105</v>
      </c>
      <c r="F429">
        <v>798</v>
      </c>
      <c r="G429">
        <v>1037</v>
      </c>
      <c r="H429">
        <v>175</v>
      </c>
      <c r="I429">
        <v>42.5</v>
      </c>
      <c r="J429">
        <v>0.9</v>
      </c>
      <c r="K429">
        <v>2.4</v>
      </c>
      <c r="L429">
        <v>11</v>
      </c>
      <c r="M429">
        <v>20.9</v>
      </c>
      <c r="N429" s="3">
        <v>3</v>
      </c>
      <c r="O429" s="3">
        <v>26.306310186744899</v>
      </c>
      <c r="P429" s="3">
        <v>5.3</v>
      </c>
      <c r="Q429" s="7" t="s">
        <v>958</v>
      </c>
      <c r="R429" s="12" t="s">
        <v>965</v>
      </c>
    </row>
    <row r="430" spans="1:18" x14ac:dyDescent="0.3">
      <c r="A430">
        <v>0.5</v>
      </c>
      <c r="B430">
        <v>30</v>
      </c>
      <c r="C430">
        <v>245</v>
      </c>
      <c r="D430">
        <v>105</v>
      </c>
      <c r="F430">
        <v>798</v>
      </c>
      <c r="G430">
        <v>1037</v>
      </c>
      <c r="H430">
        <v>175</v>
      </c>
      <c r="I430">
        <v>42.5</v>
      </c>
      <c r="J430">
        <v>0.9</v>
      </c>
      <c r="K430">
        <v>2.4</v>
      </c>
      <c r="L430">
        <v>11</v>
      </c>
      <c r="M430">
        <v>20.9</v>
      </c>
      <c r="N430" s="3">
        <v>7</v>
      </c>
      <c r="O430" s="3">
        <v>30.270276524381401</v>
      </c>
      <c r="P430" s="3">
        <v>5.3</v>
      </c>
      <c r="Q430" s="7" t="s">
        <v>958</v>
      </c>
      <c r="R430" s="12" t="s">
        <v>965</v>
      </c>
    </row>
    <row r="431" spans="1:18" x14ac:dyDescent="0.3">
      <c r="A431">
        <v>0.5</v>
      </c>
      <c r="B431">
        <v>30</v>
      </c>
      <c r="C431">
        <v>245</v>
      </c>
      <c r="D431">
        <v>105</v>
      </c>
      <c r="F431">
        <v>798</v>
      </c>
      <c r="G431">
        <v>1037</v>
      </c>
      <c r="H431">
        <v>175</v>
      </c>
      <c r="I431">
        <v>42.5</v>
      </c>
      <c r="J431">
        <v>0.9</v>
      </c>
      <c r="K431">
        <v>2.4</v>
      </c>
      <c r="L431">
        <v>11</v>
      </c>
      <c r="M431">
        <v>20.9</v>
      </c>
      <c r="N431" s="3">
        <v>14</v>
      </c>
      <c r="O431" s="3">
        <v>34.2342359886879</v>
      </c>
      <c r="P431" s="3">
        <v>5.3</v>
      </c>
      <c r="Q431" s="7" t="s">
        <v>958</v>
      </c>
      <c r="R431" s="12" t="s">
        <v>965</v>
      </c>
    </row>
    <row r="432" spans="1:18" x14ac:dyDescent="0.3">
      <c r="A432">
        <v>0.5</v>
      </c>
      <c r="B432">
        <v>30</v>
      </c>
      <c r="C432">
        <v>245</v>
      </c>
      <c r="D432">
        <v>105</v>
      </c>
      <c r="F432">
        <v>798</v>
      </c>
      <c r="G432">
        <v>1037</v>
      </c>
      <c r="H432">
        <v>175</v>
      </c>
      <c r="I432">
        <v>42.5</v>
      </c>
      <c r="J432">
        <v>0.9</v>
      </c>
      <c r="K432">
        <v>2.4</v>
      </c>
      <c r="L432">
        <v>11</v>
      </c>
      <c r="M432">
        <v>20.9</v>
      </c>
      <c r="N432" s="3">
        <v>28</v>
      </c>
      <c r="O432" s="3">
        <v>36.576584420016403</v>
      </c>
      <c r="P432" s="3">
        <v>5.3</v>
      </c>
      <c r="Q432" s="7" t="s">
        <v>958</v>
      </c>
      <c r="R432" s="12" t="s">
        <v>965</v>
      </c>
    </row>
    <row r="433" spans="1:18" x14ac:dyDescent="0.3">
      <c r="A433">
        <v>0.5</v>
      </c>
      <c r="B433">
        <v>30</v>
      </c>
      <c r="C433">
        <v>245</v>
      </c>
      <c r="D433">
        <v>105</v>
      </c>
      <c r="F433">
        <v>798</v>
      </c>
      <c r="G433">
        <v>1037</v>
      </c>
      <c r="H433">
        <v>175</v>
      </c>
      <c r="I433">
        <v>42.5</v>
      </c>
      <c r="J433">
        <v>0.9</v>
      </c>
      <c r="K433">
        <v>2.4</v>
      </c>
      <c r="L433">
        <v>11</v>
      </c>
      <c r="M433">
        <v>20.9</v>
      </c>
      <c r="N433" s="3">
        <v>60</v>
      </c>
      <c r="O433" s="3">
        <v>42.522530489806101</v>
      </c>
      <c r="P433" s="3">
        <v>5.3</v>
      </c>
      <c r="Q433" s="7" t="s">
        <v>958</v>
      </c>
      <c r="R433" s="12" t="s">
        <v>965</v>
      </c>
    </row>
    <row r="434" spans="1:18" x14ac:dyDescent="0.3">
      <c r="A434">
        <v>0.5</v>
      </c>
      <c r="B434">
        <v>30</v>
      </c>
      <c r="C434">
        <v>245</v>
      </c>
      <c r="D434">
        <v>105</v>
      </c>
      <c r="F434">
        <v>798</v>
      </c>
      <c r="G434">
        <v>1037</v>
      </c>
      <c r="H434">
        <v>175</v>
      </c>
      <c r="I434">
        <v>42.5</v>
      </c>
      <c r="J434">
        <v>0.9</v>
      </c>
      <c r="K434">
        <v>2.4</v>
      </c>
      <c r="L434">
        <v>11</v>
      </c>
      <c r="M434">
        <v>20.9</v>
      </c>
      <c r="N434" s="3">
        <v>90</v>
      </c>
      <c r="O434" s="3">
        <v>45.765773175752301</v>
      </c>
      <c r="P434" s="3">
        <v>5.3</v>
      </c>
      <c r="Q434" s="7" t="s">
        <v>958</v>
      </c>
      <c r="R434" s="12" t="s">
        <v>965</v>
      </c>
    </row>
    <row r="435" spans="1:18" x14ac:dyDescent="0.3">
      <c r="A435">
        <v>0.55000000000000004</v>
      </c>
      <c r="B435">
        <v>10</v>
      </c>
      <c r="C435">
        <v>315</v>
      </c>
      <c r="D435">
        <v>35</v>
      </c>
      <c r="F435">
        <v>784</v>
      </c>
      <c r="G435">
        <v>1019</v>
      </c>
      <c r="H435">
        <v>192.5</v>
      </c>
      <c r="I435">
        <v>42.5</v>
      </c>
      <c r="J435">
        <v>0.9</v>
      </c>
      <c r="K435">
        <v>2.4</v>
      </c>
      <c r="L435">
        <v>11</v>
      </c>
      <c r="M435">
        <v>20.9</v>
      </c>
      <c r="N435" s="3">
        <v>3</v>
      </c>
      <c r="O435" s="3">
        <v>26.000000491286698</v>
      </c>
      <c r="P435" s="3">
        <v>1.4</v>
      </c>
      <c r="Q435" s="7" t="s">
        <v>962</v>
      </c>
      <c r="R435" s="12" t="s">
        <v>965</v>
      </c>
    </row>
    <row r="436" spans="1:18" x14ac:dyDescent="0.3">
      <c r="A436">
        <v>0.55000000000000004</v>
      </c>
      <c r="B436">
        <v>10</v>
      </c>
      <c r="C436">
        <v>315</v>
      </c>
      <c r="D436">
        <v>35</v>
      </c>
      <c r="F436">
        <v>784</v>
      </c>
      <c r="G436">
        <v>1019</v>
      </c>
      <c r="H436">
        <v>192.5</v>
      </c>
      <c r="I436">
        <v>42.5</v>
      </c>
      <c r="J436">
        <v>0.9</v>
      </c>
      <c r="K436">
        <v>2.4</v>
      </c>
      <c r="L436">
        <v>11</v>
      </c>
      <c r="M436">
        <v>20.9</v>
      </c>
      <c r="N436" s="3">
        <v>7</v>
      </c>
      <c r="O436" s="3">
        <v>30.545455365141599</v>
      </c>
      <c r="P436" s="3">
        <v>1.4</v>
      </c>
      <c r="Q436" s="7" t="s">
        <v>962</v>
      </c>
      <c r="R436" s="12" t="s">
        <v>965</v>
      </c>
    </row>
    <row r="437" spans="1:18" x14ac:dyDescent="0.3">
      <c r="A437">
        <v>0.55000000000000004</v>
      </c>
      <c r="B437">
        <v>10</v>
      </c>
      <c r="C437">
        <v>315</v>
      </c>
      <c r="D437">
        <v>35</v>
      </c>
      <c r="F437">
        <v>784</v>
      </c>
      <c r="G437">
        <v>1019</v>
      </c>
      <c r="H437">
        <v>192.5</v>
      </c>
      <c r="I437">
        <v>42.5</v>
      </c>
      <c r="J437">
        <v>0.9</v>
      </c>
      <c r="K437">
        <v>2.4</v>
      </c>
      <c r="L437">
        <v>11</v>
      </c>
      <c r="M437">
        <v>20.9</v>
      </c>
      <c r="N437" s="3">
        <v>14</v>
      </c>
      <c r="O437" s="3">
        <v>35.272725659625102</v>
      </c>
      <c r="P437" s="3">
        <v>1.4</v>
      </c>
      <c r="Q437" s="7" t="s">
        <v>962</v>
      </c>
      <c r="R437" s="12" t="s">
        <v>965</v>
      </c>
    </row>
    <row r="438" spans="1:18" x14ac:dyDescent="0.3">
      <c r="A438">
        <v>0.55000000000000004</v>
      </c>
      <c r="B438">
        <v>10</v>
      </c>
      <c r="C438">
        <v>315</v>
      </c>
      <c r="D438">
        <v>35</v>
      </c>
      <c r="F438">
        <v>784</v>
      </c>
      <c r="G438">
        <v>1019</v>
      </c>
      <c r="H438">
        <v>192.5</v>
      </c>
      <c r="I438">
        <v>42.5</v>
      </c>
      <c r="J438">
        <v>0.9</v>
      </c>
      <c r="K438">
        <v>2.4</v>
      </c>
      <c r="L438">
        <v>11</v>
      </c>
      <c r="M438">
        <v>20.9</v>
      </c>
      <c r="N438" s="3">
        <v>28</v>
      </c>
      <c r="O438" s="3">
        <v>37.454545386238102</v>
      </c>
      <c r="P438" s="3">
        <v>1.4</v>
      </c>
      <c r="Q438" s="7" t="s">
        <v>962</v>
      </c>
      <c r="R438" s="12" t="s">
        <v>965</v>
      </c>
    </row>
    <row r="439" spans="1:18" x14ac:dyDescent="0.3">
      <c r="A439">
        <v>0.55000000000000004</v>
      </c>
      <c r="B439">
        <v>10</v>
      </c>
      <c r="C439">
        <v>315</v>
      </c>
      <c r="D439">
        <v>35</v>
      </c>
      <c r="F439">
        <v>784</v>
      </c>
      <c r="G439">
        <v>1019</v>
      </c>
      <c r="H439">
        <v>192.5</v>
      </c>
      <c r="I439">
        <v>42.5</v>
      </c>
      <c r="J439">
        <v>0.9</v>
      </c>
      <c r="K439">
        <v>2.4</v>
      </c>
      <c r="L439">
        <v>11</v>
      </c>
      <c r="M439">
        <v>20.9</v>
      </c>
      <c r="N439" s="3">
        <v>60</v>
      </c>
      <c r="O439" s="3">
        <v>44.0000010981705</v>
      </c>
      <c r="P439" s="3">
        <v>1.4</v>
      </c>
      <c r="Q439" s="7" t="s">
        <v>962</v>
      </c>
      <c r="R439" s="12" t="s">
        <v>965</v>
      </c>
    </row>
    <row r="440" spans="1:18" x14ac:dyDescent="0.3">
      <c r="A440">
        <v>0.55000000000000004</v>
      </c>
      <c r="B440">
        <v>10</v>
      </c>
      <c r="C440">
        <v>315</v>
      </c>
      <c r="D440">
        <v>35</v>
      </c>
      <c r="F440">
        <v>784</v>
      </c>
      <c r="G440">
        <v>1019</v>
      </c>
      <c r="H440">
        <v>192.5</v>
      </c>
      <c r="I440">
        <v>42.5</v>
      </c>
      <c r="J440">
        <v>0.9</v>
      </c>
      <c r="K440">
        <v>2.4</v>
      </c>
      <c r="L440">
        <v>11</v>
      </c>
      <c r="M440">
        <v>20.9</v>
      </c>
      <c r="N440" s="3">
        <v>90</v>
      </c>
      <c r="O440" s="3">
        <v>45.090910961477</v>
      </c>
      <c r="P440" s="3">
        <v>1.4</v>
      </c>
      <c r="Q440" s="7" t="s">
        <v>962</v>
      </c>
      <c r="R440" s="12" t="s">
        <v>965</v>
      </c>
    </row>
    <row r="441" spans="1:18" x14ac:dyDescent="0.3">
      <c r="A441">
        <v>0.55000000000000004</v>
      </c>
      <c r="B441">
        <v>20</v>
      </c>
      <c r="C441">
        <v>280</v>
      </c>
      <c r="D441">
        <v>70</v>
      </c>
      <c r="F441">
        <v>781</v>
      </c>
      <c r="G441">
        <v>1015</v>
      </c>
      <c r="H441">
        <v>192.5</v>
      </c>
      <c r="I441">
        <v>42.5</v>
      </c>
      <c r="J441">
        <v>0.9</v>
      </c>
      <c r="K441">
        <v>2.4</v>
      </c>
      <c r="L441">
        <v>11</v>
      </c>
      <c r="M441">
        <v>20.9</v>
      </c>
      <c r="N441" s="3">
        <v>3</v>
      </c>
      <c r="O441" s="3">
        <v>25.454543825680101</v>
      </c>
      <c r="P441" s="3">
        <v>2.1</v>
      </c>
      <c r="Q441" s="7" t="s">
        <v>963</v>
      </c>
      <c r="R441" s="12" t="s">
        <v>965</v>
      </c>
    </row>
    <row r="442" spans="1:18" x14ac:dyDescent="0.3">
      <c r="A442">
        <v>0.55000000000000004</v>
      </c>
      <c r="B442">
        <v>20</v>
      </c>
      <c r="C442">
        <v>280</v>
      </c>
      <c r="D442">
        <v>70</v>
      </c>
      <c r="F442">
        <v>781</v>
      </c>
      <c r="G442">
        <v>1015</v>
      </c>
      <c r="H442">
        <v>192.5</v>
      </c>
      <c r="I442">
        <v>42.5</v>
      </c>
      <c r="J442">
        <v>0.9</v>
      </c>
      <c r="K442">
        <v>2.4</v>
      </c>
      <c r="L442">
        <v>11</v>
      </c>
      <c r="M442">
        <v>20.9</v>
      </c>
      <c r="N442" s="3">
        <v>7</v>
      </c>
      <c r="O442" s="3">
        <v>29.454538566021299</v>
      </c>
      <c r="P442" s="3">
        <v>2.1</v>
      </c>
      <c r="Q442" s="7" t="s">
        <v>963</v>
      </c>
      <c r="R442" s="12" t="s">
        <v>965</v>
      </c>
    </row>
    <row r="443" spans="1:18" x14ac:dyDescent="0.3">
      <c r="A443">
        <v>0.55000000000000004</v>
      </c>
      <c r="B443">
        <v>20</v>
      </c>
      <c r="C443">
        <v>280</v>
      </c>
      <c r="D443">
        <v>70</v>
      </c>
      <c r="F443">
        <v>781</v>
      </c>
      <c r="G443">
        <v>1015</v>
      </c>
      <c r="H443">
        <v>192.5</v>
      </c>
      <c r="I443">
        <v>42.5</v>
      </c>
      <c r="J443">
        <v>0.9</v>
      </c>
      <c r="K443">
        <v>2.4</v>
      </c>
      <c r="L443">
        <v>11</v>
      </c>
      <c r="M443">
        <v>20.9</v>
      </c>
      <c r="N443" s="3">
        <v>14</v>
      </c>
      <c r="O443" s="3">
        <v>33.636362598618703</v>
      </c>
      <c r="P443" s="3">
        <v>2.1</v>
      </c>
      <c r="Q443" s="7" t="s">
        <v>963</v>
      </c>
      <c r="R443" s="12" t="s">
        <v>965</v>
      </c>
    </row>
    <row r="444" spans="1:18" x14ac:dyDescent="0.3">
      <c r="A444">
        <v>0.55000000000000004</v>
      </c>
      <c r="B444">
        <v>20</v>
      </c>
      <c r="C444">
        <v>280</v>
      </c>
      <c r="D444">
        <v>70</v>
      </c>
      <c r="F444">
        <v>781</v>
      </c>
      <c r="G444">
        <v>1015</v>
      </c>
      <c r="H444">
        <v>192.5</v>
      </c>
      <c r="I444">
        <v>42.5</v>
      </c>
      <c r="J444">
        <v>0.9</v>
      </c>
      <c r="K444">
        <v>2.4</v>
      </c>
      <c r="L444">
        <v>11</v>
      </c>
      <c r="M444">
        <v>20.9</v>
      </c>
      <c r="N444" s="3">
        <v>28</v>
      </c>
      <c r="O444" s="3">
        <v>36.909092188538303</v>
      </c>
      <c r="P444" s="3">
        <v>2.1</v>
      </c>
      <c r="Q444" s="7" t="s">
        <v>963</v>
      </c>
      <c r="R444" s="12" t="s">
        <v>965</v>
      </c>
    </row>
    <row r="445" spans="1:18" x14ac:dyDescent="0.3">
      <c r="A445">
        <v>0.55000000000000004</v>
      </c>
      <c r="B445">
        <v>20</v>
      </c>
      <c r="C445">
        <v>280</v>
      </c>
      <c r="D445">
        <v>70</v>
      </c>
      <c r="F445">
        <v>781</v>
      </c>
      <c r="G445">
        <v>1015</v>
      </c>
      <c r="H445">
        <v>192.5</v>
      </c>
      <c r="I445">
        <v>42.5</v>
      </c>
      <c r="J445">
        <v>0.9</v>
      </c>
      <c r="K445">
        <v>2.4</v>
      </c>
      <c r="L445">
        <v>11</v>
      </c>
      <c r="M445">
        <v>20.9</v>
      </c>
      <c r="N445" s="3">
        <v>60</v>
      </c>
      <c r="O445" s="3">
        <v>42.727272346328398</v>
      </c>
      <c r="P445" s="3">
        <v>2.1</v>
      </c>
      <c r="Q445" s="7" t="s">
        <v>963</v>
      </c>
      <c r="R445" s="12" t="s">
        <v>965</v>
      </c>
    </row>
    <row r="446" spans="1:18" x14ac:dyDescent="0.3">
      <c r="A446">
        <v>0.55000000000000004</v>
      </c>
      <c r="B446">
        <v>20</v>
      </c>
      <c r="C446">
        <v>280</v>
      </c>
      <c r="D446">
        <v>70</v>
      </c>
      <c r="F446">
        <v>781</v>
      </c>
      <c r="G446">
        <v>1015</v>
      </c>
      <c r="H446">
        <v>192.5</v>
      </c>
      <c r="I446">
        <v>42.5</v>
      </c>
      <c r="J446">
        <v>0.9</v>
      </c>
      <c r="K446">
        <v>2.4</v>
      </c>
      <c r="L446">
        <v>11</v>
      </c>
      <c r="M446">
        <v>20.9</v>
      </c>
      <c r="N446" s="3">
        <v>90</v>
      </c>
      <c r="O446" s="3">
        <v>44.727274918359299</v>
      </c>
      <c r="P446" s="3">
        <v>2.1</v>
      </c>
      <c r="Q446" s="7" t="s">
        <v>963</v>
      </c>
      <c r="R446" s="12" t="s">
        <v>965</v>
      </c>
    </row>
    <row r="447" spans="1:18" x14ac:dyDescent="0.3">
      <c r="A447">
        <v>0.55000000000000004</v>
      </c>
      <c r="B447">
        <v>30</v>
      </c>
      <c r="C447">
        <v>245</v>
      </c>
      <c r="D447">
        <v>105</v>
      </c>
      <c r="F447">
        <v>777</v>
      </c>
      <c r="G447">
        <v>1011</v>
      </c>
      <c r="H447">
        <v>192.5</v>
      </c>
      <c r="I447">
        <v>42.5</v>
      </c>
      <c r="J447">
        <v>0.9</v>
      </c>
      <c r="K447">
        <v>2.4</v>
      </c>
      <c r="L447">
        <v>11</v>
      </c>
      <c r="M447">
        <v>20.9</v>
      </c>
      <c r="N447" s="3">
        <v>3</v>
      </c>
      <c r="O447" s="3">
        <v>23.454546455509401</v>
      </c>
      <c r="P447" s="3">
        <v>2.8</v>
      </c>
      <c r="Q447" s="7" t="s">
        <v>964</v>
      </c>
      <c r="R447" s="12" t="s">
        <v>965</v>
      </c>
    </row>
    <row r="448" spans="1:18" x14ac:dyDescent="0.3">
      <c r="A448">
        <v>0.55000000000000004</v>
      </c>
      <c r="B448">
        <v>30</v>
      </c>
      <c r="C448">
        <v>245</v>
      </c>
      <c r="D448">
        <v>105</v>
      </c>
      <c r="F448">
        <v>777</v>
      </c>
      <c r="G448">
        <v>1011</v>
      </c>
      <c r="H448">
        <v>192.5</v>
      </c>
      <c r="I448">
        <v>42.5</v>
      </c>
      <c r="J448">
        <v>0.9</v>
      </c>
      <c r="K448">
        <v>2.4</v>
      </c>
      <c r="L448">
        <v>11</v>
      </c>
      <c r="M448">
        <v>20.9</v>
      </c>
      <c r="N448" s="3">
        <v>7</v>
      </c>
      <c r="O448" s="3">
        <v>27.6363566164794</v>
      </c>
      <c r="P448" s="3">
        <v>2.8</v>
      </c>
      <c r="Q448" s="7" t="s">
        <v>964</v>
      </c>
      <c r="R448" s="12" t="s">
        <v>965</v>
      </c>
    </row>
    <row r="449" spans="1:18" x14ac:dyDescent="0.3">
      <c r="A449">
        <v>0.55000000000000004</v>
      </c>
      <c r="B449">
        <v>30</v>
      </c>
      <c r="C449">
        <v>245</v>
      </c>
      <c r="D449">
        <v>105</v>
      </c>
      <c r="F449">
        <v>777</v>
      </c>
      <c r="G449">
        <v>1011</v>
      </c>
      <c r="H449">
        <v>192.5</v>
      </c>
      <c r="I449">
        <v>42.5</v>
      </c>
      <c r="J449">
        <v>0.9</v>
      </c>
      <c r="K449">
        <v>2.4</v>
      </c>
      <c r="L449">
        <v>11</v>
      </c>
      <c r="M449">
        <v>20.9</v>
      </c>
      <c r="N449" s="3">
        <v>14</v>
      </c>
      <c r="O449" s="3">
        <v>31.9999995376124</v>
      </c>
      <c r="P449" s="3">
        <v>2.8</v>
      </c>
      <c r="Q449" s="7" t="s">
        <v>964</v>
      </c>
      <c r="R449" s="12" t="s">
        <v>965</v>
      </c>
    </row>
    <row r="450" spans="1:18" x14ac:dyDescent="0.3">
      <c r="A450">
        <v>0.55000000000000004</v>
      </c>
      <c r="B450">
        <v>30</v>
      </c>
      <c r="C450">
        <v>245</v>
      </c>
      <c r="D450">
        <v>105</v>
      </c>
      <c r="F450">
        <v>777</v>
      </c>
      <c r="G450">
        <v>1011</v>
      </c>
      <c r="H450">
        <v>192.5</v>
      </c>
      <c r="I450">
        <v>42.5</v>
      </c>
      <c r="J450">
        <v>0.9</v>
      </c>
      <c r="K450">
        <v>2.4</v>
      </c>
      <c r="L450">
        <v>11</v>
      </c>
      <c r="M450">
        <v>20.9</v>
      </c>
      <c r="N450" s="3">
        <v>28</v>
      </c>
      <c r="O450" s="3">
        <v>33.9999934398761</v>
      </c>
      <c r="P450" s="3">
        <v>2.8</v>
      </c>
      <c r="Q450" s="7" t="s">
        <v>964</v>
      </c>
      <c r="R450" s="12" t="s">
        <v>965</v>
      </c>
    </row>
    <row r="451" spans="1:18" x14ac:dyDescent="0.3">
      <c r="A451">
        <v>0.55000000000000004</v>
      </c>
      <c r="B451">
        <v>30</v>
      </c>
      <c r="C451">
        <v>245</v>
      </c>
      <c r="D451">
        <v>105</v>
      </c>
      <c r="F451">
        <v>777</v>
      </c>
      <c r="G451">
        <v>1011</v>
      </c>
      <c r="H451">
        <v>192.5</v>
      </c>
      <c r="I451">
        <v>42.5</v>
      </c>
      <c r="J451">
        <v>0.9</v>
      </c>
      <c r="K451">
        <v>2.4</v>
      </c>
      <c r="L451">
        <v>11</v>
      </c>
      <c r="M451">
        <v>20.9</v>
      </c>
      <c r="N451" s="3">
        <v>60</v>
      </c>
      <c r="O451" s="3">
        <v>39.818184001386797</v>
      </c>
      <c r="P451" s="3">
        <v>2.8</v>
      </c>
      <c r="Q451" s="7" t="s">
        <v>964</v>
      </c>
      <c r="R451" s="12" t="s">
        <v>965</v>
      </c>
    </row>
    <row r="452" spans="1:18" x14ac:dyDescent="0.3">
      <c r="A452">
        <v>0.55000000000000004</v>
      </c>
      <c r="B452">
        <v>30</v>
      </c>
      <c r="C452">
        <v>245</v>
      </c>
      <c r="D452">
        <v>105</v>
      </c>
      <c r="F452">
        <v>777</v>
      </c>
      <c r="G452">
        <v>1011</v>
      </c>
      <c r="H452">
        <v>192.5</v>
      </c>
      <c r="I452">
        <v>42.5</v>
      </c>
      <c r="J452">
        <v>0.9</v>
      </c>
      <c r="K452">
        <v>2.4</v>
      </c>
      <c r="L452">
        <v>11</v>
      </c>
      <c r="M452">
        <v>20.9</v>
      </c>
      <c r="N452" s="3">
        <v>90</v>
      </c>
      <c r="O452" s="3">
        <v>41.090909285321999</v>
      </c>
      <c r="P452" s="3">
        <v>2.8</v>
      </c>
      <c r="Q452" s="7" t="s">
        <v>964</v>
      </c>
      <c r="R452" s="12" t="s">
        <v>965</v>
      </c>
    </row>
    <row r="453" spans="1:18" x14ac:dyDescent="0.3">
      <c r="A453">
        <v>0.6</v>
      </c>
      <c r="B453">
        <v>10</v>
      </c>
      <c r="C453">
        <v>315</v>
      </c>
      <c r="D453">
        <v>35</v>
      </c>
      <c r="F453">
        <v>764</v>
      </c>
      <c r="G453">
        <v>993</v>
      </c>
      <c r="H453">
        <v>210</v>
      </c>
      <c r="I453">
        <v>42.5</v>
      </c>
      <c r="J453">
        <v>0.9</v>
      </c>
      <c r="K453">
        <v>2.4</v>
      </c>
      <c r="L453">
        <v>11</v>
      </c>
      <c r="M453">
        <v>20.9</v>
      </c>
      <c r="N453" s="3">
        <v>3</v>
      </c>
      <c r="O453" s="3">
        <v>20.425533273083801</v>
      </c>
      <c r="P453" s="3">
        <v>0</v>
      </c>
      <c r="Q453" s="7" t="s">
        <v>959</v>
      </c>
      <c r="R453" s="12" t="s">
        <v>965</v>
      </c>
    </row>
    <row r="454" spans="1:18" x14ac:dyDescent="0.3">
      <c r="A454">
        <v>0.6</v>
      </c>
      <c r="B454">
        <v>10</v>
      </c>
      <c r="C454">
        <v>315</v>
      </c>
      <c r="D454">
        <v>35</v>
      </c>
      <c r="F454">
        <v>764</v>
      </c>
      <c r="G454">
        <v>993</v>
      </c>
      <c r="H454">
        <v>210</v>
      </c>
      <c r="I454">
        <v>42.5</v>
      </c>
      <c r="J454">
        <v>0.9</v>
      </c>
      <c r="K454">
        <v>2.4</v>
      </c>
      <c r="L454">
        <v>11</v>
      </c>
      <c r="M454">
        <v>20.9</v>
      </c>
      <c r="N454" s="3">
        <v>7</v>
      </c>
      <c r="O454" s="3">
        <v>25.8966575130198</v>
      </c>
      <c r="P454" s="3">
        <v>0</v>
      </c>
      <c r="Q454" s="7" t="s">
        <v>959</v>
      </c>
      <c r="R454" s="12" t="s">
        <v>965</v>
      </c>
    </row>
    <row r="455" spans="1:18" x14ac:dyDescent="0.3">
      <c r="A455">
        <v>0.6</v>
      </c>
      <c r="B455">
        <v>10</v>
      </c>
      <c r="C455">
        <v>315</v>
      </c>
      <c r="D455">
        <v>35</v>
      </c>
      <c r="F455">
        <v>764</v>
      </c>
      <c r="G455">
        <v>993</v>
      </c>
      <c r="H455">
        <v>210</v>
      </c>
      <c r="I455">
        <v>42.5</v>
      </c>
      <c r="J455">
        <v>0.9</v>
      </c>
      <c r="K455">
        <v>2.4</v>
      </c>
      <c r="L455">
        <v>11</v>
      </c>
      <c r="M455">
        <v>20.9</v>
      </c>
      <c r="N455" s="3">
        <v>14</v>
      </c>
      <c r="O455" s="3">
        <v>29.544073672977198</v>
      </c>
      <c r="P455" s="3">
        <v>0</v>
      </c>
      <c r="Q455" s="7" t="s">
        <v>959</v>
      </c>
      <c r="R455" s="12" t="s">
        <v>965</v>
      </c>
    </row>
    <row r="456" spans="1:18" x14ac:dyDescent="0.3">
      <c r="A456">
        <v>0.6</v>
      </c>
      <c r="B456">
        <v>10</v>
      </c>
      <c r="C456">
        <v>315</v>
      </c>
      <c r="D456">
        <v>35</v>
      </c>
      <c r="F456">
        <v>764</v>
      </c>
      <c r="G456">
        <v>993</v>
      </c>
      <c r="H456">
        <v>210</v>
      </c>
      <c r="I456">
        <v>42.5</v>
      </c>
      <c r="J456">
        <v>0.9</v>
      </c>
      <c r="K456">
        <v>2.4</v>
      </c>
      <c r="L456">
        <v>11</v>
      </c>
      <c r="M456">
        <v>20.9</v>
      </c>
      <c r="N456" s="3">
        <v>28</v>
      </c>
      <c r="O456" s="3">
        <v>33.373854379727597</v>
      </c>
      <c r="P456" s="3">
        <v>0</v>
      </c>
      <c r="Q456" s="7" t="s">
        <v>959</v>
      </c>
      <c r="R456" s="12" t="s">
        <v>965</v>
      </c>
    </row>
    <row r="457" spans="1:18" x14ac:dyDescent="0.3">
      <c r="A457">
        <v>0.6</v>
      </c>
      <c r="B457">
        <v>10</v>
      </c>
      <c r="C457">
        <v>315</v>
      </c>
      <c r="D457">
        <v>35</v>
      </c>
      <c r="F457">
        <v>764</v>
      </c>
      <c r="G457">
        <v>993</v>
      </c>
      <c r="H457">
        <v>210</v>
      </c>
      <c r="I457">
        <v>42.5</v>
      </c>
      <c r="J457">
        <v>0.9</v>
      </c>
      <c r="K457">
        <v>2.4</v>
      </c>
      <c r="L457">
        <v>11</v>
      </c>
      <c r="M457">
        <v>20.9</v>
      </c>
      <c r="N457" s="3">
        <v>60</v>
      </c>
      <c r="O457" s="3">
        <v>38.297871065495997</v>
      </c>
      <c r="P457" s="3">
        <v>0</v>
      </c>
      <c r="Q457" s="7" t="s">
        <v>959</v>
      </c>
      <c r="R457" s="12" t="s">
        <v>965</v>
      </c>
    </row>
    <row r="458" spans="1:18" x14ac:dyDescent="0.3">
      <c r="A458">
        <v>0.6</v>
      </c>
      <c r="B458">
        <v>10</v>
      </c>
      <c r="C458">
        <v>315</v>
      </c>
      <c r="D458">
        <v>35</v>
      </c>
      <c r="F458">
        <v>764</v>
      </c>
      <c r="G458">
        <v>993</v>
      </c>
      <c r="H458">
        <v>210</v>
      </c>
      <c r="I458">
        <v>42.5</v>
      </c>
      <c r="J458">
        <v>0.9</v>
      </c>
      <c r="K458">
        <v>2.4</v>
      </c>
      <c r="L458">
        <v>11</v>
      </c>
      <c r="M458">
        <v>20.9</v>
      </c>
      <c r="N458" s="3">
        <v>90</v>
      </c>
      <c r="O458" s="3">
        <v>39.574468112859897</v>
      </c>
      <c r="P458" s="3">
        <v>0</v>
      </c>
      <c r="Q458" s="7" t="s">
        <v>959</v>
      </c>
      <c r="R458" s="12" t="s">
        <v>965</v>
      </c>
    </row>
    <row r="459" spans="1:18" x14ac:dyDescent="0.3">
      <c r="A459">
        <v>0.6</v>
      </c>
      <c r="B459">
        <v>20</v>
      </c>
      <c r="C459">
        <v>280</v>
      </c>
      <c r="D459">
        <v>70</v>
      </c>
      <c r="F459">
        <v>761</v>
      </c>
      <c r="G459">
        <v>989</v>
      </c>
      <c r="H459">
        <v>210</v>
      </c>
      <c r="I459">
        <v>42.5</v>
      </c>
      <c r="J459">
        <v>0.9</v>
      </c>
      <c r="K459">
        <v>2.4</v>
      </c>
      <c r="L459">
        <v>11</v>
      </c>
      <c r="M459">
        <v>20.9</v>
      </c>
      <c r="N459" s="3">
        <v>3</v>
      </c>
      <c r="O459" s="3">
        <v>20.243161769396501</v>
      </c>
      <c r="P459" s="3">
        <v>0</v>
      </c>
      <c r="Q459" s="7" t="s">
        <v>960</v>
      </c>
      <c r="R459" s="12" t="s">
        <v>965</v>
      </c>
    </row>
    <row r="460" spans="1:18" x14ac:dyDescent="0.3">
      <c r="A460">
        <v>0.6</v>
      </c>
      <c r="B460">
        <v>20</v>
      </c>
      <c r="C460">
        <v>280</v>
      </c>
      <c r="D460">
        <v>70</v>
      </c>
      <c r="F460">
        <v>761</v>
      </c>
      <c r="G460">
        <v>989</v>
      </c>
      <c r="H460">
        <v>210</v>
      </c>
      <c r="I460">
        <v>42.5</v>
      </c>
      <c r="J460">
        <v>0.9</v>
      </c>
      <c r="K460">
        <v>2.4</v>
      </c>
      <c r="L460">
        <v>11</v>
      </c>
      <c r="M460">
        <v>20.9</v>
      </c>
      <c r="N460" s="3">
        <v>7</v>
      </c>
      <c r="O460" s="3">
        <v>25.714286009332501</v>
      </c>
      <c r="P460" s="3">
        <v>0</v>
      </c>
      <c r="Q460" s="7" t="s">
        <v>960</v>
      </c>
      <c r="R460" s="12" t="s">
        <v>965</v>
      </c>
    </row>
    <row r="461" spans="1:18" x14ac:dyDescent="0.3">
      <c r="A461">
        <v>0.6</v>
      </c>
      <c r="B461">
        <v>20</v>
      </c>
      <c r="C461">
        <v>280</v>
      </c>
      <c r="D461">
        <v>70</v>
      </c>
      <c r="F461">
        <v>761</v>
      </c>
      <c r="G461">
        <v>989</v>
      </c>
      <c r="H461">
        <v>210</v>
      </c>
      <c r="I461">
        <v>42.5</v>
      </c>
      <c r="J461">
        <v>0.9</v>
      </c>
      <c r="K461">
        <v>2.4</v>
      </c>
      <c r="L461">
        <v>11</v>
      </c>
      <c r="M461">
        <v>20.9</v>
      </c>
      <c r="N461" s="3">
        <v>14</v>
      </c>
      <c r="O461" s="3">
        <v>28.632219632987798</v>
      </c>
      <c r="P461" s="3">
        <v>0</v>
      </c>
      <c r="Q461" s="7" t="s">
        <v>960</v>
      </c>
      <c r="R461" s="12" t="s">
        <v>965</v>
      </c>
    </row>
    <row r="462" spans="1:18" x14ac:dyDescent="0.3">
      <c r="A462">
        <v>0.6</v>
      </c>
      <c r="B462">
        <v>20</v>
      </c>
      <c r="C462">
        <v>280</v>
      </c>
      <c r="D462">
        <v>70</v>
      </c>
      <c r="F462">
        <v>761</v>
      </c>
      <c r="G462">
        <v>989</v>
      </c>
      <c r="H462">
        <v>210</v>
      </c>
      <c r="I462">
        <v>42.5</v>
      </c>
      <c r="J462">
        <v>0.9</v>
      </c>
      <c r="K462">
        <v>2.4</v>
      </c>
      <c r="L462">
        <v>11</v>
      </c>
      <c r="M462">
        <v>20.9</v>
      </c>
      <c r="N462" s="3">
        <v>28</v>
      </c>
      <c r="O462" s="3">
        <v>32.644378800319799</v>
      </c>
      <c r="P462" s="3">
        <v>0</v>
      </c>
      <c r="Q462" s="7" t="s">
        <v>960</v>
      </c>
      <c r="R462" s="12" t="s">
        <v>965</v>
      </c>
    </row>
    <row r="463" spans="1:18" x14ac:dyDescent="0.3">
      <c r="A463">
        <v>0.6</v>
      </c>
      <c r="B463">
        <v>20</v>
      </c>
      <c r="C463">
        <v>280</v>
      </c>
      <c r="D463">
        <v>70</v>
      </c>
      <c r="F463">
        <v>761</v>
      </c>
      <c r="G463">
        <v>989</v>
      </c>
      <c r="H463">
        <v>210</v>
      </c>
      <c r="I463">
        <v>42.5</v>
      </c>
      <c r="J463">
        <v>0.9</v>
      </c>
      <c r="K463">
        <v>2.4</v>
      </c>
      <c r="L463">
        <v>11</v>
      </c>
      <c r="M463">
        <v>20.9</v>
      </c>
      <c r="N463" s="3">
        <v>60</v>
      </c>
      <c r="O463" s="3">
        <v>37.933124579674299</v>
      </c>
      <c r="P463" s="3">
        <v>0</v>
      </c>
      <c r="Q463" s="7" t="s">
        <v>960</v>
      </c>
      <c r="R463" s="12" t="s">
        <v>965</v>
      </c>
    </row>
    <row r="464" spans="1:18" x14ac:dyDescent="0.3">
      <c r="A464">
        <v>0.6</v>
      </c>
      <c r="B464">
        <v>20</v>
      </c>
      <c r="C464">
        <v>280</v>
      </c>
      <c r="D464">
        <v>70</v>
      </c>
      <c r="F464">
        <v>761</v>
      </c>
      <c r="G464">
        <v>989</v>
      </c>
      <c r="H464">
        <v>210</v>
      </c>
      <c r="I464">
        <v>42.5</v>
      </c>
      <c r="J464">
        <v>0.9</v>
      </c>
      <c r="K464">
        <v>2.4</v>
      </c>
      <c r="L464">
        <v>11</v>
      </c>
      <c r="M464">
        <v>20.9</v>
      </c>
      <c r="N464" s="3">
        <v>90</v>
      </c>
      <c r="O464" s="3">
        <v>39.027357080245103</v>
      </c>
      <c r="P464" s="3">
        <v>0</v>
      </c>
      <c r="Q464" s="7" t="s">
        <v>960</v>
      </c>
      <c r="R464" s="12" t="s">
        <v>965</v>
      </c>
    </row>
    <row r="465" spans="1:18" x14ac:dyDescent="0.3">
      <c r="A465">
        <v>0.6</v>
      </c>
      <c r="B465">
        <v>30</v>
      </c>
      <c r="C465">
        <v>245</v>
      </c>
      <c r="D465">
        <v>105</v>
      </c>
      <c r="F465">
        <v>757</v>
      </c>
      <c r="G465">
        <v>984</v>
      </c>
      <c r="H465">
        <v>210</v>
      </c>
      <c r="I465">
        <v>42.5</v>
      </c>
      <c r="J465">
        <v>0.9</v>
      </c>
      <c r="K465">
        <v>2.4</v>
      </c>
      <c r="L465">
        <v>11</v>
      </c>
      <c r="M465">
        <v>20.9</v>
      </c>
      <c r="N465" s="3">
        <v>3</v>
      </c>
      <c r="O465" s="3">
        <v>18.054714160490299</v>
      </c>
      <c r="P465" s="3">
        <v>0</v>
      </c>
      <c r="Q465" s="7" t="s">
        <v>961</v>
      </c>
      <c r="R465" s="12" t="s">
        <v>965</v>
      </c>
    </row>
    <row r="466" spans="1:18" x14ac:dyDescent="0.3">
      <c r="A466">
        <v>0.6</v>
      </c>
      <c r="B466">
        <v>30</v>
      </c>
      <c r="C466">
        <v>245</v>
      </c>
      <c r="D466">
        <v>105</v>
      </c>
      <c r="F466">
        <v>757</v>
      </c>
      <c r="G466">
        <v>984</v>
      </c>
      <c r="H466">
        <v>210</v>
      </c>
      <c r="I466">
        <v>42.5</v>
      </c>
      <c r="J466">
        <v>0.9</v>
      </c>
      <c r="K466">
        <v>2.4</v>
      </c>
      <c r="L466">
        <v>11</v>
      </c>
      <c r="M466">
        <v>20.9</v>
      </c>
      <c r="N466" s="3">
        <v>7</v>
      </c>
      <c r="O466" s="3">
        <v>24.072949433041099</v>
      </c>
      <c r="P466" s="3">
        <v>0</v>
      </c>
      <c r="Q466" s="7" t="s">
        <v>961</v>
      </c>
      <c r="R466" s="12" t="s">
        <v>965</v>
      </c>
    </row>
    <row r="467" spans="1:18" x14ac:dyDescent="0.3">
      <c r="A467">
        <v>0.6</v>
      </c>
      <c r="B467">
        <v>30</v>
      </c>
      <c r="C467">
        <v>245</v>
      </c>
      <c r="D467">
        <v>105</v>
      </c>
      <c r="F467">
        <v>757</v>
      </c>
      <c r="G467">
        <v>984</v>
      </c>
      <c r="H467">
        <v>210</v>
      </c>
      <c r="I467">
        <v>42.5</v>
      </c>
      <c r="J467">
        <v>0.9</v>
      </c>
      <c r="K467">
        <v>2.4</v>
      </c>
      <c r="L467">
        <v>11</v>
      </c>
      <c r="M467">
        <v>20.9</v>
      </c>
      <c r="N467" s="3">
        <v>14</v>
      </c>
      <c r="O467" s="3">
        <v>27.355622585623902</v>
      </c>
      <c r="P467" s="3">
        <v>0</v>
      </c>
      <c r="Q467" s="7" t="s">
        <v>961</v>
      </c>
      <c r="R467" s="12" t="s">
        <v>965</v>
      </c>
    </row>
    <row r="468" spans="1:18" x14ac:dyDescent="0.3">
      <c r="A468">
        <v>0.6</v>
      </c>
      <c r="B468">
        <v>30</v>
      </c>
      <c r="C468">
        <v>245</v>
      </c>
      <c r="D468">
        <v>105</v>
      </c>
      <c r="F468">
        <v>757</v>
      </c>
      <c r="G468">
        <v>984</v>
      </c>
      <c r="H468">
        <v>210</v>
      </c>
      <c r="I468">
        <v>42.5</v>
      </c>
      <c r="J468">
        <v>0.9</v>
      </c>
      <c r="K468">
        <v>2.4</v>
      </c>
      <c r="L468">
        <v>11</v>
      </c>
      <c r="M468">
        <v>20.9</v>
      </c>
      <c r="N468" s="3">
        <v>28</v>
      </c>
      <c r="O468" s="3">
        <v>29.908816680351698</v>
      </c>
      <c r="P468" s="3">
        <v>0</v>
      </c>
      <c r="Q468" s="7" t="s">
        <v>961</v>
      </c>
      <c r="R468" s="12" t="s">
        <v>965</v>
      </c>
    </row>
    <row r="469" spans="1:18" x14ac:dyDescent="0.3">
      <c r="A469">
        <v>0.6</v>
      </c>
      <c r="B469">
        <v>30</v>
      </c>
      <c r="C469">
        <v>245</v>
      </c>
      <c r="D469">
        <v>105</v>
      </c>
      <c r="F469">
        <v>757</v>
      </c>
      <c r="G469">
        <v>984</v>
      </c>
      <c r="H469">
        <v>210</v>
      </c>
      <c r="I469">
        <v>42.5</v>
      </c>
      <c r="J469">
        <v>0.9</v>
      </c>
      <c r="K469">
        <v>2.4</v>
      </c>
      <c r="L469">
        <v>11</v>
      </c>
      <c r="M469">
        <v>20.9</v>
      </c>
      <c r="N469" s="3">
        <v>60</v>
      </c>
      <c r="O469" s="3">
        <v>34.285708419716897</v>
      </c>
      <c r="P469" s="3">
        <v>0</v>
      </c>
      <c r="Q469" s="7" t="s">
        <v>961</v>
      </c>
      <c r="R469" s="12" t="s">
        <v>965</v>
      </c>
    </row>
    <row r="470" spans="1:18" x14ac:dyDescent="0.3">
      <c r="A470">
        <v>0.6</v>
      </c>
      <c r="B470">
        <v>30</v>
      </c>
      <c r="C470">
        <v>245</v>
      </c>
      <c r="D470">
        <v>105</v>
      </c>
      <c r="F470">
        <v>757</v>
      </c>
      <c r="G470">
        <v>984</v>
      </c>
      <c r="H470">
        <v>210</v>
      </c>
      <c r="I470">
        <v>42.5</v>
      </c>
      <c r="J470">
        <v>0.9</v>
      </c>
      <c r="K470">
        <v>2.4</v>
      </c>
      <c r="L470">
        <v>11</v>
      </c>
      <c r="M470">
        <v>20.9</v>
      </c>
      <c r="N470" s="3">
        <v>90</v>
      </c>
      <c r="O470" s="3">
        <v>35.744680449215203</v>
      </c>
      <c r="P470" s="3">
        <v>0</v>
      </c>
      <c r="Q470" s="7" t="s">
        <v>961</v>
      </c>
      <c r="R470" s="12" t="s">
        <v>965</v>
      </c>
    </row>
    <row r="471" spans="1:18" x14ac:dyDescent="0.3">
      <c r="A471">
        <v>0.28000000000000003</v>
      </c>
      <c r="B471">
        <v>10</v>
      </c>
      <c r="C471">
        <v>504</v>
      </c>
      <c r="D471">
        <v>56</v>
      </c>
      <c r="F471">
        <v>757</v>
      </c>
      <c r="G471">
        <v>971</v>
      </c>
      <c r="H471">
        <v>152.6</v>
      </c>
      <c r="I471">
        <v>65.3</v>
      </c>
      <c r="J471">
        <v>2.6</v>
      </c>
      <c r="K471">
        <v>2</v>
      </c>
      <c r="L471">
        <v>6.4</v>
      </c>
      <c r="M471">
        <v>10.1</v>
      </c>
      <c r="N471">
        <v>7</v>
      </c>
      <c r="O471" s="3">
        <v>71.7</v>
      </c>
      <c r="P471" s="3">
        <v>8.5</v>
      </c>
      <c r="Q471" s="7" t="s">
        <v>966</v>
      </c>
      <c r="R471" s="12" t="s">
        <v>968</v>
      </c>
    </row>
    <row r="472" spans="1:18" x14ac:dyDescent="0.3">
      <c r="A472">
        <v>0.28000000000000003</v>
      </c>
      <c r="B472">
        <v>10</v>
      </c>
      <c r="C472">
        <v>504</v>
      </c>
      <c r="D472">
        <v>56</v>
      </c>
      <c r="F472">
        <v>757</v>
      </c>
      <c r="G472">
        <v>971</v>
      </c>
      <c r="H472">
        <v>152.6</v>
      </c>
      <c r="I472">
        <v>65.3</v>
      </c>
      <c r="J472">
        <v>2.6</v>
      </c>
      <c r="K472">
        <v>2</v>
      </c>
      <c r="L472">
        <v>6.4</v>
      </c>
      <c r="M472">
        <v>10.1</v>
      </c>
      <c r="N472">
        <v>28</v>
      </c>
      <c r="O472" s="3">
        <v>81.3</v>
      </c>
      <c r="P472" s="3">
        <v>8.5</v>
      </c>
      <c r="Q472" s="7" t="s">
        <v>966</v>
      </c>
      <c r="R472" s="12" t="s">
        <v>968</v>
      </c>
    </row>
    <row r="473" spans="1:18" x14ac:dyDescent="0.3">
      <c r="A473">
        <v>0.28000000000000003</v>
      </c>
      <c r="B473">
        <v>10</v>
      </c>
      <c r="C473">
        <v>504</v>
      </c>
      <c r="D473">
        <v>56</v>
      </c>
      <c r="F473">
        <v>757</v>
      </c>
      <c r="G473">
        <v>971</v>
      </c>
      <c r="H473">
        <v>152.6</v>
      </c>
      <c r="I473">
        <v>65.3</v>
      </c>
      <c r="J473">
        <v>2.6</v>
      </c>
      <c r="K473">
        <v>2</v>
      </c>
      <c r="L473">
        <v>6.4</v>
      </c>
      <c r="M473">
        <v>10.1</v>
      </c>
      <c r="N473">
        <v>60</v>
      </c>
      <c r="O473" s="3">
        <v>86.5</v>
      </c>
      <c r="P473" s="3">
        <v>8.5</v>
      </c>
      <c r="Q473" s="7" t="s">
        <v>966</v>
      </c>
      <c r="R473" s="12" t="s">
        <v>968</v>
      </c>
    </row>
    <row r="474" spans="1:18" x14ac:dyDescent="0.3">
      <c r="A474">
        <v>0.28000000000000003</v>
      </c>
      <c r="B474">
        <v>10</v>
      </c>
      <c r="C474">
        <v>504</v>
      </c>
      <c r="D474">
        <v>56</v>
      </c>
      <c r="F474">
        <v>757</v>
      </c>
      <c r="G474">
        <v>971</v>
      </c>
      <c r="H474">
        <v>152.6</v>
      </c>
      <c r="I474">
        <v>65.3</v>
      </c>
      <c r="J474">
        <v>2.6</v>
      </c>
      <c r="K474">
        <v>2</v>
      </c>
      <c r="L474">
        <v>6.4</v>
      </c>
      <c r="M474">
        <v>10.1</v>
      </c>
      <c r="N474">
        <v>90</v>
      </c>
      <c r="O474" s="3">
        <v>89.1</v>
      </c>
      <c r="P474" s="3">
        <v>8.5</v>
      </c>
      <c r="Q474" s="7" t="s">
        <v>966</v>
      </c>
      <c r="R474" s="12" t="s">
        <v>968</v>
      </c>
    </row>
    <row r="475" spans="1:18" x14ac:dyDescent="0.3">
      <c r="A475">
        <v>0.28000000000000003</v>
      </c>
      <c r="B475">
        <v>20</v>
      </c>
      <c r="C475">
        <v>448</v>
      </c>
      <c r="D475">
        <v>112</v>
      </c>
      <c r="F475">
        <v>749</v>
      </c>
      <c r="G475">
        <v>962</v>
      </c>
      <c r="H475">
        <v>150.9</v>
      </c>
      <c r="I475">
        <v>65.3</v>
      </c>
      <c r="J475">
        <v>2.6</v>
      </c>
      <c r="K475">
        <v>2</v>
      </c>
      <c r="L475">
        <v>6.4</v>
      </c>
      <c r="M475">
        <v>10.1</v>
      </c>
      <c r="N475">
        <v>7</v>
      </c>
      <c r="O475" s="3">
        <v>71.099999999999994</v>
      </c>
      <c r="P475" s="3">
        <v>11.8</v>
      </c>
      <c r="Q475" s="7" t="s">
        <v>143</v>
      </c>
      <c r="R475" s="12" t="s">
        <v>968</v>
      </c>
    </row>
    <row r="476" spans="1:18" x14ac:dyDescent="0.3">
      <c r="A476">
        <v>0.28000000000000003</v>
      </c>
      <c r="B476">
        <v>20</v>
      </c>
      <c r="C476">
        <v>448</v>
      </c>
      <c r="D476">
        <v>112</v>
      </c>
      <c r="F476">
        <v>749</v>
      </c>
      <c r="G476">
        <v>962</v>
      </c>
      <c r="H476">
        <v>150.9</v>
      </c>
      <c r="I476">
        <v>65.3</v>
      </c>
      <c r="J476">
        <v>2.6</v>
      </c>
      <c r="K476">
        <v>2</v>
      </c>
      <c r="L476">
        <v>6.4</v>
      </c>
      <c r="M476">
        <v>10.1</v>
      </c>
      <c r="N476">
        <v>28</v>
      </c>
      <c r="O476" s="3">
        <v>85.9</v>
      </c>
      <c r="P476" s="3">
        <v>11.8</v>
      </c>
      <c r="Q476" s="7" t="s">
        <v>143</v>
      </c>
      <c r="R476" s="12" t="s">
        <v>968</v>
      </c>
    </row>
    <row r="477" spans="1:18" x14ac:dyDescent="0.3">
      <c r="A477">
        <v>0.28000000000000003</v>
      </c>
      <c r="B477">
        <v>20</v>
      </c>
      <c r="C477">
        <v>448</v>
      </c>
      <c r="D477">
        <v>112</v>
      </c>
      <c r="F477">
        <v>749</v>
      </c>
      <c r="G477">
        <v>962</v>
      </c>
      <c r="H477">
        <v>150.9</v>
      </c>
      <c r="I477">
        <v>65.3</v>
      </c>
      <c r="J477">
        <v>2.6</v>
      </c>
      <c r="K477">
        <v>2</v>
      </c>
      <c r="L477">
        <v>6.4</v>
      </c>
      <c r="M477">
        <v>10.1</v>
      </c>
      <c r="N477">
        <v>60</v>
      </c>
      <c r="O477" s="3">
        <v>88.5</v>
      </c>
      <c r="P477" s="3">
        <v>11.8</v>
      </c>
      <c r="Q477" s="7" t="s">
        <v>143</v>
      </c>
      <c r="R477" s="12" t="s">
        <v>968</v>
      </c>
    </row>
    <row r="478" spans="1:18" x14ac:dyDescent="0.3">
      <c r="A478">
        <v>0.28000000000000003</v>
      </c>
      <c r="B478">
        <v>20</v>
      </c>
      <c r="C478">
        <v>448</v>
      </c>
      <c r="D478">
        <v>112</v>
      </c>
      <c r="F478">
        <v>749</v>
      </c>
      <c r="G478">
        <v>962</v>
      </c>
      <c r="H478">
        <v>150.9</v>
      </c>
      <c r="I478">
        <v>65.3</v>
      </c>
      <c r="J478">
        <v>2.6</v>
      </c>
      <c r="K478">
        <v>2</v>
      </c>
      <c r="L478">
        <v>6.4</v>
      </c>
      <c r="M478">
        <v>10.1</v>
      </c>
      <c r="N478">
        <v>90</v>
      </c>
      <c r="O478" s="3">
        <v>91.5</v>
      </c>
      <c r="P478" s="3">
        <v>11.8</v>
      </c>
      <c r="Q478" s="7" t="s">
        <v>143</v>
      </c>
      <c r="R478" s="12" t="s">
        <v>968</v>
      </c>
    </row>
    <row r="479" spans="1:18" x14ac:dyDescent="0.3">
      <c r="A479">
        <v>0.28000000000000003</v>
      </c>
      <c r="B479">
        <v>30</v>
      </c>
      <c r="C479">
        <v>392</v>
      </c>
      <c r="D479">
        <v>168</v>
      </c>
      <c r="F479">
        <v>742</v>
      </c>
      <c r="G479">
        <v>952</v>
      </c>
      <c r="H479">
        <v>148.30000000000001</v>
      </c>
      <c r="I479">
        <v>65.3</v>
      </c>
      <c r="J479">
        <v>2.6</v>
      </c>
      <c r="K479">
        <v>2</v>
      </c>
      <c r="L479">
        <v>6.4</v>
      </c>
      <c r="M479">
        <v>10.1</v>
      </c>
      <c r="N479">
        <v>7</v>
      </c>
      <c r="O479" s="3">
        <v>68.5</v>
      </c>
      <c r="P479" s="3">
        <v>16.899999999999999</v>
      </c>
      <c r="Q479" s="7" t="s">
        <v>967</v>
      </c>
      <c r="R479" s="12" t="s">
        <v>968</v>
      </c>
    </row>
    <row r="480" spans="1:18" x14ac:dyDescent="0.3">
      <c r="A480">
        <v>0.28000000000000003</v>
      </c>
      <c r="B480">
        <v>30</v>
      </c>
      <c r="C480">
        <v>392</v>
      </c>
      <c r="D480">
        <v>168</v>
      </c>
      <c r="F480">
        <v>742</v>
      </c>
      <c r="G480">
        <v>952</v>
      </c>
      <c r="H480">
        <v>148.30000000000001</v>
      </c>
      <c r="I480">
        <v>65.3</v>
      </c>
      <c r="J480">
        <v>2.6</v>
      </c>
      <c r="K480">
        <v>2</v>
      </c>
      <c r="L480">
        <v>6.4</v>
      </c>
      <c r="M480">
        <v>10.1</v>
      </c>
      <c r="N480">
        <v>28</v>
      </c>
      <c r="O480" s="3">
        <v>79.8</v>
      </c>
      <c r="P480" s="3">
        <v>16.899999999999999</v>
      </c>
      <c r="Q480" s="7" t="s">
        <v>967</v>
      </c>
      <c r="R480" s="12" t="s">
        <v>968</v>
      </c>
    </row>
    <row r="481" spans="1:19" x14ac:dyDescent="0.3">
      <c r="A481">
        <v>0.28000000000000003</v>
      </c>
      <c r="B481">
        <v>30</v>
      </c>
      <c r="C481">
        <v>392</v>
      </c>
      <c r="D481">
        <v>168</v>
      </c>
      <c r="F481">
        <v>742</v>
      </c>
      <c r="G481">
        <v>952</v>
      </c>
      <c r="H481">
        <v>148.30000000000001</v>
      </c>
      <c r="I481">
        <v>65.3</v>
      </c>
      <c r="J481">
        <v>2.6</v>
      </c>
      <c r="K481">
        <v>2</v>
      </c>
      <c r="L481">
        <v>6.4</v>
      </c>
      <c r="M481">
        <v>10.1</v>
      </c>
      <c r="N481">
        <v>60</v>
      </c>
      <c r="O481" s="3">
        <v>84.7</v>
      </c>
      <c r="P481" s="3">
        <v>16.899999999999999</v>
      </c>
      <c r="Q481" s="7" t="s">
        <v>967</v>
      </c>
      <c r="R481" s="12" t="s">
        <v>968</v>
      </c>
    </row>
    <row r="482" spans="1:19" x14ac:dyDescent="0.3">
      <c r="A482">
        <v>0.28000000000000003</v>
      </c>
      <c r="B482">
        <v>30</v>
      </c>
      <c r="C482">
        <v>392</v>
      </c>
      <c r="D482">
        <v>168</v>
      </c>
      <c r="F482">
        <v>742</v>
      </c>
      <c r="G482">
        <v>952</v>
      </c>
      <c r="H482">
        <v>148.30000000000001</v>
      </c>
      <c r="I482">
        <v>65.3</v>
      </c>
      <c r="J482">
        <v>2.6</v>
      </c>
      <c r="K482">
        <v>2</v>
      </c>
      <c r="L482">
        <v>6.4</v>
      </c>
      <c r="M482">
        <v>10.1</v>
      </c>
      <c r="N482">
        <v>90</v>
      </c>
      <c r="O482" s="3">
        <v>88.7</v>
      </c>
      <c r="P482" s="3">
        <v>16.899999999999999</v>
      </c>
      <c r="Q482" s="7" t="s">
        <v>967</v>
      </c>
      <c r="R482" s="12" t="s">
        <v>968</v>
      </c>
    </row>
    <row r="483" spans="1:19" x14ac:dyDescent="0.3">
      <c r="A483">
        <v>0.56999999999999995</v>
      </c>
      <c r="B483">
        <v>10</v>
      </c>
      <c r="C483">
        <v>360</v>
      </c>
      <c r="D483">
        <v>40</v>
      </c>
      <c r="F483">
        <v>945</v>
      </c>
      <c r="G483">
        <v>688</v>
      </c>
      <c r="I483">
        <v>51.1</v>
      </c>
      <c r="J483">
        <v>1.39</v>
      </c>
      <c r="K483">
        <v>4.5599999999999996</v>
      </c>
      <c r="L483">
        <v>4.8600000000000003</v>
      </c>
      <c r="N483">
        <v>7</v>
      </c>
      <c r="O483" s="3">
        <v>25.3</v>
      </c>
      <c r="P483" s="3">
        <v>0</v>
      </c>
      <c r="Q483" s="7" t="s">
        <v>969</v>
      </c>
      <c r="R483" s="12" t="s">
        <v>974</v>
      </c>
    </row>
    <row r="484" spans="1:19" x14ac:dyDescent="0.3">
      <c r="A484">
        <v>0.56999999999999995</v>
      </c>
      <c r="B484">
        <v>10</v>
      </c>
      <c r="C484">
        <v>360</v>
      </c>
      <c r="D484">
        <v>40</v>
      </c>
      <c r="F484">
        <v>945</v>
      </c>
      <c r="G484">
        <v>688</v>
      </c>
      <c r="I484">
        <v>51.1</v>
      </c>
      <c r="J484">
        <v>1.39</v>
      </c>
      <c r="K484">
        <v>4.5599999999999996</v>
      </c>
      <c r="L484">
        <v>4.8600000000000003</v>
      </c>
      <c r="N484">
        <v>28</v>
      </c>
      <c r="O484" s="3">
        <v>32.4</v>
      </c>
      <c r="P484" s="3">
        <v>0</v>
      </c>
      <c r="Q484" s="7" t="s">
        <v>969</v>
      </c>
      <c r="R484" s="12" t="s">
        <v>974</v>
      </c>
    </row>
    <row r="485" spans="1:19" x14ac:dyDescent="0.3">
      <c r="A485">
        <v>0.56999999999999995</v>
      </c>
      <c r="B485">
        <v>15</v>
      </c>
      <c r="C485">
        <v>340</v>
      </c>
      <c r="D485">
        <v>60</v>
      </c>
      <c r="F485">
        <v>945</v>
      </c>
      <c r="G485">
        <v>688</v>
      </c>
      <c r="I485">
        <v>51.1</v>
      </c>
      <c r="J485">
        <v>1.39</v>
      </c>
      <c r="K485">
        <v>4.5599999999999996</v>
      </c>
      <c r="L485">
        <v>4.8600000000000003</v>
      </c>
      <c r="N485">
        <v>7</v>
      </c>
      <c r="O485" s="3">
        <v>24.7</v>
      </c>
      <c r="P485" s="3">
        <v>0</v>
      </c>
      <c r="Q485" s="7" t="s">
        <v>970</v>
      </c>
      <c r="R485" s="12" t="s">
        <v>974</v>
      </c>
    </row>
    <row r="486" spans="1:19" x14ac:dyDescent="0.3">
      <c r="A486">
        <v>0.56999999999999995</v>
      </c>
      <c r="B486">
        <v>15</v>
      </c>
      <c r="C486">
        <v>340</v>
      </c>
      <c r="D486">
        <v>60</v>
      </c>
      <c r="F486">
        <v>945</v>
      </c>
      <c r="G486">
        <v>688</v>
      </c>
      <c r="I486">
        <v>51.1</v>
      </c>
      <c r="J486">
        <v>1.39</v>
      </c>
      <c r="K486">
        <v>4.5599999999999996</v>
      </c>
      <c r="L486">
        <v>4.8600000000000003</v>
      </c>
      <c r="N486">
        <v>28</v>
      </c>
      <c r="O486" s="3">
        <v>31.6</v>
      </c>
      <c r="P486" s="3">
        <v>0</v>
      </c>
      <c r="Q486" s="7" t="s">
        <v>970</v>
      </c>
      <c r="R486" s="12" t="s">
        <v>974</v>
      </c>
    </row>
    <row r="487" spans="1:19" x14ac:dyDescent="0.3">
      <c r="A487">
        <v>0.56999999999999995</v>
      </c>
      <c r="B487">
        <v>20</v>
      </c>
      <c r="C487">
        <v>320</v>
      </c>
      <c r="D487">
        <v>80</v>
      </c>
      <c r="F487">
        <v>945</v>
      </c>
      <c r="G487">
        <v>688</v>
      </c>
      <c r="I487">
        <v>51.1</v>
      </c>
      <c r="J487">
        <v>1.39</v>
      </c>
      <c r="K487">
        <v>4.5599999999999996</v>
      </c>
      <c r="L487">
        <v>4.8600000000000003</v>
      </c>
      <c r="N487">
        <v>7</v>
      </c>
      <c r="O487" s="3">
        <v>23.9</v>
      </c>
      <c r="P487" s="3">
        <v>0</v>
      </c>
      <c r="Q487" s="7" t="s">
        <v>971</v>
      </c>
      <c r="R487" s="12" t="s">
        <v>974</v>
      </c>
    </row>
    <row r="488" spans="1:19" x14ac:dyDescent="0.3">
      <c r="A488">
        <v>0.56999999999999995</v>
      </c>
      <c r="B488">
        <v>20</v>
      </c>
      <c r="C488">
        <v>320</v>
      </c>
      <c r="D488">
        <v>80</v>
      </c>
      <c r="F488">
        <v>945</v>
      </c>
      <c r="G488">
        <v>688</v>
      </c>
      <c r="I488">
        <v>51.1</v>
      </c>
      <c r="J488">
        <v>1.39</v>
      </c>
      <c r="K488">
        <v>4.5599999999999996</v>
      </c>
      <c r="L488">
        <v>4.8600000000000003</v>
      </c>
      <c r="N488">
        <v>28</v>
      </c>
      <c r="O488" s="3">
        <v>30</v>
      </c>
      <c r="P488" s="3">
        <v>0</v>
      </c>
      <c r="Q488" s="7" t="s">
        <v>971</v>
      </c>
      <c r="R488" s="12" t="s">
        <v>974</v>
      </c>
    </row>
    <row r="489" spans="1:19" x14ac:dyDescent="0.3">
      <c r="A489">
        <v>0.56999999999999995</v>
      </c>
      <c r="B489">
        <v>25</v>
      </c>
      <c r="C489">
        <v>300</v>
      </c>
      <c r="D489">
        <v>100</v>
      </c>
      <c r="F489">
        <v>945</v>
      </c>
      <c r="G489">
        <v>688</v>
      </c>
      <c r="I489">
        <v>51.1</v>
      </c>
      <c r="J489">
        <v>1.39</v>
      </c>
      <c r="K489">
        <v>4.5599999999999996</v>
      </c>
      <c r="L489">
        <v>4.8600000000000003</v>
      </c>
      <c r="N489">
        <v>7</v>
      </c>
      <c r="O489" s="3">
        <v>23.3</v>
      </c>
      <c r="P489" s="3">
        <v>0</v>
      </c>
      <c r="Q489" s="7" t="s">
        <v>972</v>
      </c>
      <c r="R489" s="12" t="s">
        <v>974</v>
      </c>
    </row>
    <row r="490" spans="1:19" x14ac:dyDescent="0.3">
      <c r="A490">
        <v>0.56999999999999995</v>
      </c>
      <c r="B490">
        <v>25</v>
      </c>
      <c r="C490">
        <v>300</v>
      </c>
      <c r="D490">
        <v>100</v>
      </c>
      <c r="F490">
        <v>945</v>
      </c>
      <c r="G490">
        <v>688</v>
      </c>
      <c r="I490">
        <v>51.1</v>
      </c>
      <c r="J490">
        <v>1.39</v>
      </c>
      <c r="K490">
        <v>4.5599999999999996</v>
      </c>
      <c r="L490">
        <v>4.8600000000000003</v>
      </c>
      <c r="N490">
        <v>28</v>
      </c>
      <c r="O490" s="3">
        <v>28.7</v>
      </c>
      <c r="P490" s="3">
        <v>0</v>
      </c>
      <c r="Q490" s="7" t="s">
        <v>972</v>
      </c>
      <c r="R490" s="12" t="s">
        <v>974</v>
      </c>
    </row>
    <row r="491" spans="1:19" x14ac:dyDescent="0.3">
      <c r="A491">
        <v>0.56999999999999995</v>
      </c>
      <c r="B491">
        <v>30</v>
      </c>
      <c r="C491">
        <v>280</v>
      </c>
      <c r="D491">
        <v>120</v>
      </c>
      <c r="F491">
        <v>945</v>
      </c>
      <c r="G491">
        <v>688</v>
      </c>
      <c r="I491">
        <v>51.1</v>
      </c>
      <c r="J491">
        <v>1.39</v>
      </c>
      <c r="K491">
        <v>4.5599999999999996</v>
      </c>
      <c r="L491">
        <v>4.8600000000000003</v>
      </c>
      <c r="N491">
        <v>7</v>
      </c>
      <c r="O491" s="3">
        <v>22.2</v>
      </c>
      <c r="P491" s="3">
        <v>0</v>
      </c>
      <c r="Q491" s="7" t="s">
        <v>973</v>
      </c>
      <c r="R491" s="12" t="s">
        <v>974</v>
      </c>
    </row>
    <row r="492" spans="1:19" x14ac:dyDescent="0.3">
      <c r="A492">
        <v>0.56999999999999995</v>
      </c>
      <c r="B492">
        <v>30</v>
      </c>
      <c r="C492">
        <v>280</v>
      </c>
      <c r="D492">
        <v>120</v>
      </c>
      <c r="F492">
        <v>945</v>
      </c>
      <c r="G492">
        <v>688</v>
      </c>
      <c r="I492">
        <v>51.1</v>
      </c>
      <c r="J492">
        <v>1.39</v>
      </c>
      <c r="K492">
        <v>4.5599999999999996</v>
      </c>
      <c r="L492">
        <v>4.8600000000000003</v>
      </c>
      <c r="N492">
        <v>28</v>
      </c>
      <c r="O492" s="3">
        <v>28</v>
      </c>
      <c r="P492" s="3">
        <v>0</v>
      </c>
      <c r="Q492" s="7" t="s">
        <v>973</v>
      </c>
      <c r="R492" s="12" t="s">
        <v>974</v>
      </c>
    </row>
    <row r="493" spans="1:19" x14ac:dyDescent="0.3">
      <c r="A493"/>
      <c r="B493">
        <v>5</v>
      </c>
      <c r="I493">
        <v>63.2</v>
      </c>
      <c r="J493">
        <v>4.5</v>
      </c>
      <c r="K493">
        <v>3.9</v>
      </c>
      <c r="L493">
        <v>7.2</v>
      </c>
      <c r="M493">
        <v>5.6</v>
      </c>
      <c r="N493">
        <v>3</v>
      </c>
      <c r="O493" s="3">
        <v>7.5</v>
      </c>
      <c r="P493" s="3">
        <v>0</v>
      </c>
      <c r="Q493" s="7" t="s">
        <v>569</v>
      </c>
      <c r="R493" s="12" t="s">
        <v>975</v>
      </c>
      <c r="S493" t="s">
        <v>1023</v>
      </c>
    </row>
    <row r="494" spans="1:19" x14ac:dyDescent="0.3">
      <c r="A494"/>
      <c r="B494">
        <v>5</v>
      </c>
      <c r="I494">
        <v>63.2</v>
      </c>
      <c r="J494">
        <v>4.5</v>
      </c>
      <c r="K494">
        <v>3.9</v>
      </c>
      <c r="L494">
        <v>7.2</v>
      </c>
      <c r="M494">
        <v>5.6</v>
      </c>
      <c r="N494">
        <v>7</v>
      </c>
      <c r="O494" s="3">
        <v>15.6</v>
      </c>
      <c r="P494" s="3">
        <v>0</v>
      </c>
      <c r="Q494" s="7" t="s">
        <v>569</v>
      </c>
      <c r="R494" s="12" t="s">
        <v>975</v>
      </c>
    </row>
    <row r="495" spans="1:19" x14ac:dyDescent="0.3">
      <c r="A495"/>
      <c r="B495">
        <v>5</v>
      </c>
      <c r="I495">
        <v>63.2</v>
      </c>
      <c r="J495">
        <v>4.5</v>
      </c>
      <c r="K495">
        <v>3.9</v>
      </c>
      <c r="L495">
        <v>7.2</v>
      </c>
      <c r="M495">
        <v>5.6</v>
      </c>
      <c r="N495">
        <v>28</v>
      </c>
      <c r="O495" s="3">
        <v>28.67</v>
      </c>
      <c r="P495" s="3">
        <v>0</v>
      </c>
      <c r="Q495" s="7" t="s">
        <v>569</v>
      </c>
      <c r="R495" s="12" t="s">
        <v>975</v>
      </c>
    </row>
    <row r="496" spans="1:19" x14ac:dyDescent="0.3">
      <c r="A496"/>
      <c r="B496">
        <v>7.5</v>
      </c>
      <c r="I496">
        <v>63.2</v>
      </c>
      <c r="J496">
        <v>4.5</v>
      </c>
      <c r="K496">
        <v>3.9</v>
      </c>
      <c r="L496">
        <v>7.2</v>
      </c>
      <c r="M496">
        <v>5.6</v>
      </c>
      <c r="N496">
        <v>3</v>
      </c>
      <c r="O496" s="3">
        <v>9.5</v>
      </c>
      <c r="P496" s="3">
        <v>0</v>
      </c>
      <c r="Q496" s="7" t="s">
        <v>570</v>
      </c>
      <c r="R496" s="12" t="s">
        <v>975</v>
      </c>
    </row>
    <row r="497" spans="1:18" x14ac:dyDescent="0.3">
      <c r="A497"/>
      <c r="B497">
        <v>7.5</v>
      </c>
      <c r="I497">
        <v>63.2</v>
      </c>
      <c r="J497">
        <v>4.5</v>
      </c>
      <c r="K497">
        <v>3.9</v>
      </c>
      <c r="L497">
        <v>7.2</v>
      </c>
      <c r="M497">
        <v>5.6</v>
      </c>
      <c r="N497">
        <v>7</v>
      </c>
      <c r="O497" s="3">
        <v>17.399999999999999</v>
      </c>
      <c r="P497" s="3">
        <v>0</v>
      </c>
      <c r="Q497" s="7" t="s">
        <v>570</v>
      </c>
      <c r="R497" s="12" t="s">
        <v>975</v>
      </c>
    </row>
    <row r="498" spans="1:18" x14ac:dyDescent="0.3">
      <c r="A498"/>
      <c r="B498">
        <v>7.5</v>
      </c>
      <c r="I498">
        <v>63.2</v>
      </c>
      <c r="J498">
        <v>4.5</v>
      </c>
      <c r="K498">
        <v>3.9</v>
      </c>
      <c r="L498">
        <v>7.2</v>
      </c>
      <c r="M498">
        <v>5.6</v>
      </c>
      <c r="N498">
        <v>28</v>
      </c>
      <c r="O498" s="3">
        <v>27.4</v>
      </c>
      <c r="P498" s="3">
        <v>0</v>
      </c>
      <c r="Q498" s="7" t="s">
        <v>570</v>
      </c>
      <c r="R498" s="12" t="s">
        <v>975</v>
      </c>
    </row>
    <row r="499" spans="1:18" x14ac:dyDescent="0.3">
      <c r="A499"/>
      <c r="B499">
        <v>10</v>
      </c>
      <c r="I499">
        <v>63.2</v>
      </c>
      <c r="J499">
        <v>4.5</v>
      </c>
      <c r="K499">
        <v>3.9</v>
      </c>
      <c r="L499">
        <v>7.2</v>
      </c>
      <c r="M499">
        <v>5.6</v>
      </c>
      <c r="N499">
        <v>3</v>
      </c>
      <c r="O499" s="3">
        <v>9</v>
      </c>
      <c r="P499" s="3">
        <v>0</v>
      </c>
      <c r="Q499" s="7" t="s">
        <v>571</v>
      </c>
      <c r="R499" s="12" t="s">
        <v>975</v>
      </c>
    </row>
    <row r="500" spans="1:18" x14ac:dyDescent="0.3">
      <c r="A500"/>
      <c r="B500">
        <v>10</v>
      </c>
      <c r="I500">
        <v>63.2</v>
      </c>
      <c r="J500">
        <v>4.5</v>
      </c>
      <c r="K500">
        <v>3.9</v>
      </c>
      <c r="L500">
        <v>7.2</v>
      </c>
      <c r="M500">
        <v>5.6</v>
      </c>
      <c r="N500">
        <v>7</v>
      </c>
      <c r="O500" s="3">
        <v>16.5</v>
      </c>
      <c r="P500" s="3">
        <v>0</v>
      </c>
      <c r="Q500" s="7" t="s">
        <v>571</v>
      </c>
      <c r="R500" s="12" t="s">
        <v>975</v>
      </c>
    </row>
    <row r="501" spans="1:18" x14ac:dyDescent="0.3">
      <c r="A501"/>
      <c r="B501">
        <v>10</v>
      </c>
      <c r="I501">
        <v>63.2</v>
      </c>
      <c r="J501">
        <v>4.5</v>
      </c>
      <c r="K501">
        <v>3.9</v>
      </c>
      <c r="L501">
        <v>7.2</v>
      </c>
      <c r="M501">
        <v>5.6</v>
      </c>
      <c r="N501">
        <v>28</v>
      </c>
      <c r="O501" s="3">
        <v>30.6</v>
      </c>
      <c r="P501" s="3">
        <v>0</v>
      </c>
      <c r="Q501" s="7" t="s">
        <v>571</v>
      </c>
      <c r="R501" s="12" t="s">
        <v>975</v>
      </c>
    </row>
    <row r="502" spans="1:18" x14ac:dyDescent="0.3">
      <c r="A502"/>
      <c r="B502">
        <v>12.5</v>
      </c>
      <c r="I502">
        <v>63.2</v>
      </c>
      <c r="J502">
        <v>4.5</v>
      </c>
      <c r="K502">
        <v>3.9</v>
      </c>
      <c r="L502">
        <v>7.2</v>
      </c>
      <c r="M502">
        <v>5.6</v>
      </c>
      <c r="N502">
        <v>3</v>
      </c>
      <c r="O502" s="3">
        <v>10.5</v>
      </c>
      <c r="P502" s="3">
        <v>0</v>
      </c>
      <c r="Q502" s="7" t="s">
        <v>572</v>
      </c>
      <c r="R502" s="12" t="s">
        <v>975</v>
      </c>
    </row>
    <row r="503" spans="1:18" x14ac:dyDescent="0.3">
      <c r="A503"/>
      <c r="B503">
        <v>12.5</v>
      </c>
      <c r="I503">
        <v>63.2</v>
      </c>
      <c r="J503">
        <v>4.5</v>
      </c>
      <c r="K503">
        <v>3.9</v>
      </c>
      <c r="L503">
        <v>7.2</v>
      </c>
      <c r="M503">
        <v>5.6</v>
      </c>
      <c r="N503">
        <v>7</v>
      </c>
      <c r="O503" s="3">
        <v>18</v>
      </c>
      <c r="P503" s="3">
        <v>0</v>
      </c>
      <c r="Q503" s="7" t="s">
        <v>572</v>
      </c>
      <c r="R503" s="12" t="s">
        <v>975</v>
      </c>
    </row>
    <row r="504" spans="1:18" x14ac:dyDescent="0.3">
      <c r="A504"/>
      <c r="B504">
        <v>12.5</v>
      </c>
      <c r="I504">
        <v>63.2</v>
      </c>
      <c r="J504">
        <v>4.5</v>
      </c>
      <c r="K504">
        <v>3.9</v>
      </c>
      <c r="L504">
        <v>7.2</v>
      </c>
      <c r="M504">
        <v>5.6</v>
      </c>
      <c r="N504">
        <v>28</v>
      </c>
      <c r="O504" s="3">
        <v>34.299999999999997</v>
      </c>
      <c r="P504" s="3">
        <v>0</v>
      </c>
      <c r="Q504" s="7" t="s">
        <v>572</v>
      </c>
      <c r="R504" s="12" t="s">
        <v>975</v>
      </c>
    </row>
    <row r="505" spans="1:18" x14ac:dyDescent="0.3">
      <c r="A505"/>
      <c r="B505">
        <v>15</v>
      </c>
      <c r="I505">
        <v>63.2</v>
      </c>
      <c r="J505">
        <v>4.5</v>
      </c>
      <c r="K505">
        <v>3.9</v>
      </c>
      <c r="L505">
        <v>7.2</v>
      </c>
      <c r="M505">
        <v>5.6</v>
      </c>
      <c r="N505">
        <v>3</v>
      </c>
      <c r="O505" s="3">
        <v>9.3000000000000007</v>
      </c>
      <c r="P505" s="3">
        <v>0</v>
      </c>
      <c r="Q505" s="7" t="s">
        <v>539</v>
      </c>
      <c r="R505" s="12" t="s">
        <v>975</v>
      </c>
    </row>
    <row r="506" spans="1:18" x14ac:dyDescent="0.3">
      <c r="A506"/>
      <c r="B506">
        <v>15</v>
      </c>
      <c r="I506">
        <v>63.2</v>
      </c>
      <c r="J506">
        <v>4.5</v>
      </c>
      <c r="K506">
        <v>3.9</v>
      </c>
      <c r="L506">
        <v>7.2</v>
      </c>
      <c r="M506">
        <v>5.6</v>
      </c>
      <c r="N506">
        <v>7</v>
      </c>
      <c r="O506" s="3">
        <v>17.5</v>
      </c>
      <c r="P506" s="3">
        <v>0</v>
      </c>
      <c r="Q506" s="7" t="s">
        <v>539</v>
      </c>
      <c r="R506" s="12" t="s">
        <v>975</v>
      </c>
    </row>
    <row r="507" spans="1:18" x14ac:dyDescent="0.3">
      <c r="A507"/>
      <c r="B507">
        <v>15</v>
      </c>
      <c r="I507">
        <v>63.2</v>
      </c>
      <c r="J507">
        <v>4.5</v>
      </c>
      <c r="K507">
        <v>3.9</v>
      </c>
      <c r="L507">
        <v>7.2</v>
      </c>
      <c r="M507">
        <v>5.6</v>
      </c>
      <c r="N507">
        <v>28</v>
      </c>
      <c r="O507" s="3">
        <v>30.5</v>
      </c>
      <c r="P507" s="3">
        <v>0</v>
      </c>
      <c r="Q507" s="7" t="s">
        <v>539</v>
      </c>
      <c r="R507" s="12" t="s">
        <v>975</v>
      </c>
    </row>
    <row r="508" spans="1:18" x14ac:dyDescent="0.3">
      <c r="A508"/>
      <c r="B508">
        <v>17.5</v>
      </c>
      <c r="I508">
        <v>63.2</v>
      </c>
      <c r="J508">
        <v>4.5</v>
      </c>
      <c r="K508">
        <v>3.9</v>
      </c>
      <c r="L508">
        <v>7.2</v>
      </c>
      <c r="M508">
        <v>5.6</v>
      </c>
      <c r="N508">
        <v>3</v>
      </c>
      <c r="O508" s="3">
        <v>10</v>
      </c>
      <c r="P508" s="3">
        <v>0</v>
      </c>
      <c r="Q508" s="7" t="s">
        <v>573</v>
      </c>
      <c r="R508" s="12" t="s">
        <v>975</v>
      </c>
    </row>
    <row r="509" spans="1:18" x14ac:dyDescent="0.3">
      <c r="A509"/>
      <c r="B509">
        <v>17.5</v>
      </c>
      <c r="I509">
        <v>63.2</v>
      </c>
      <c r="J509">
        <v>4.5</v>
      </c>
      <c r="K509">
        <v>3.9</v>
      </c>
      <c r="L509">
        <v>7.2</v>
      </c>
      <c r="M509">
        <v>5.6</v>
      </c>
      <c r="N509">
        <v>7</v>
      </c>
      <c r="O509" s="3">
        <v>16.3</v>
      </c>
      <c r="P509" s="3">
        <v>0</v>
      </c>
      <c r="Q509" s="7" t="s">
        <v>573</v>
      </c>
      <c r="R509" s="12" t="s">
        <v>975</v>
      </c>
    </row>
    <row r="510" spans="1:18" x14ac:dyDescent="0.3">
      <c r="A510"/>
      <c r="B510">
        <v>17.5</v>
      </c>
      <c r="I510">
        <v>63.2</v>
      </c>
      <c r="J510">
        <v>4.5</v>
      </c>
      <c r="K510">
        <v>3.9</v>
      </c>
      <c r="L510">
        <v>7.2</v>
      </c>
      <c r="M510">
        <v>5.6</v>
      </c>
      <c r="N510">
        <v>28</v>
      </c>
      <c r="O510" s="3">
        <v>29.6</v>
      </c>
      <c r="P510" s="3">
        <v>0</v>
      </c>
      <c r="Q510" s="7" t="s">
        <v>573</v>
      </c>
      <c r="R510" s="12" t="s">
        <v>975</v>
      </c>
    </row>
    <row r="511" spans="1:18" x14ac:dyDescent="0.3">
      <c r="A511">
        <v>0.35</v>
      </c>
      <c r="B511">
        <v>10</v>
      </c>
      <c r="C511">
        <v>432</v>
      </c>
      <c r="D511">
        <v>48</v>
      </c>
      <c r="F511">
        <v>923</v>
      </c>
      <c r="G511">
        <v>752</v>
      </c>
      <c r="H511">
        <v>168</v>
      </c>
      <c r="I511">
        <v>69.02</v>
      </c>
      <c r="J511">
        <v>3.9</v>
      </c>
      <c r="K511">
        <v>4.33</v>
      </c>
      <c r="L511">
        <v>5.01</v>
      </c>
      <c r="M511">
        <v>1.8</v>
      </c>
      <c r="N511">
        <v>1</v>
      </c>
      <c r="O511" s="3">
        <v>38.200000000000003</v>
      </c>
      <c r="P511" s="3">
        <v>6.24</v>
      </c>
      <c r="Q511" s="7" t="s">
        <v>976</v>
      </c>
      <c r="R511" s="12" t="s">
        <v>980</v>
      </c>
    </row>
    <row r="512" spans="1:18" x14ac:dyDescent="0.3">
      <c r="A512">
        <v>0.35</v>
      </c>
      <c r="B512">
        <v>10</v>
      </c>
      <c r="C512">
        <v>432</v>
      </c>
      <c r="D512">
        <v>48</v>
      </c>
      <c r="F512">
        <v>923</v>
      </c>
      <c r="G512">
        <v>752</v>
      </c>
      <c r="H512">
        <v>168</v>
      </c>
      <c r="I512">
        <v>69.02</v>
      </c>
      <c r="J512">
        <v>3.9</v>
      </c>
      <c r="K512">
        <v>4.33</v>
      </c>
      <c r="L512">
        <v>5.01</v>
      </c>
      <c r="M512">
        <v>1.8</v>
      </c>
      <c r="N512">
        <v>3</v>
      </c>
      <c r="O512" s="3">
        <v>56</v>
      </c>
      <c r="P512" s="3">
        <v>6.24</v>
      </c>
      <c r="Q512" s="7" t="s">
        <v>976</v>
      </c>
      <c r="R512" s="12" t="s">
        <v>980</v>
      </c>
    </row>
    <row r="513" spans="1:18" x14ac:dyDescent="0.3">
      <c r="A513">
        <v>0.35</v>
      </c>
      <c r="B513">
        <v>10</v>
      </c>
      <c r="C513">
        <v>432</v>
      </c>
      <c r="D513">
        <v>48</v>
      </c>
      <c r="F513">
        <v>923</v>
      </c>
      <c r="G513">
        <v>752</v>
      </c>
      <c r="H513">
        <v>168</v>
      </c>
      <c r="I513">
        <v>69.02</v>
      </c>
      <c r="J513">
        <v>3.9</v>
      </c>
      <c r="K513">
        <v>4.33</v>
      </c>
      <c r="L513">
        <v>5.01</v>
      </c>
      <c r="M513">
        <v>1.8</v>
      </c>
      <c r="N513">
        <v>7</v>
      </c>
      <c r="O513" s="3">
        <v>63.2</v>
      </c>
      <c r="P513" s="3">
        <v>6.24</v>
      </c>
      <c r="Q513" s="7" t="s">
        <v>976</v>
      </c>
      <c r="R513" s="12" t="s">
        <v>980</v>
      </c>
    </row>
    <row r="514" spans="1:18" x14ac:dyDescent="0.3">
      <c r="A514">
        <v>0.35</v>
      </c>
      <c r="B514">
        <v>10</v>
      </c>
      <c r="C514">
        <v>432</v>
      </c>
      <c r="D514">
        <v>48</v>
      </c>
      <c r="F514">
        <v>923</v>
      </c>
      <c r="G514">
        <v>752</v>
      </c>
      <c r="H514">
        <v>168</v>
      </c>
      <c r="I514">
        <v>69.02</v>
      </c>
      <c r="J514">
        <v>3.9</v>
      </c>
      <c r="K514">
        <v>4.33</v>
      </c>
      <c r="L514">
        <v>5.01</v>
      </c>
      <c r="M514">
        <v>1.8</v>
      </c>
      <c r="N514">
        <v>28</v>
      </c>
      <c r="O514" s="3">
        <v>69</v>
      </c>
      <c r="P514" s="3">
        <v>6.24</v>
      </c>
      <c r="Q514" s="7" t="s">
        <v>976</v>
      </c>
      <c r="R514" s="12" t="s">
        <v>980</v>
      </c>
    </row>
    <row r="515" spans="1:18" x14ac:dyDescent="0.3">
      <c r="A515">
        <v>0.35</v>
      </c>
      <c r="B515">
        <v>10</v>
      </c>
      <c r="C515">
        <v>432</v>
      </c>
      <c r="D515">
        <v>48</v>
      </c>
      <c r="F515">
        <v>923</v>
      </c>
      <c r="G515">
        <v>752</v>
      </c>
      <c r="H515">
        <v>168</v>
      </c>
      <c r="I515">
        <v>69.02</v>
      </c>
      <c r="J515">
        <v>3.9</v>
      </c>
      <c r="K515">
        <v>4.33</v>
      </c>
      <c r="L515">
        <v>5.01</v>
      </c>
      <c r="M515">
        <v>1.8</v>
      </c>
      <c r="N515">
        <v>56</v>
      </c>
      <c r="O515" s="3">
        <v>77</v>
      </c>
      <c r="P515" s="3">
        <v>6.24</v>
      </c>
      <c r="Q515" s="7" t="s">
        <v>976</v>
      </c>
      <c r="R515" s="12" t="s">
        <v>980</v>
      </c>
    </row>
    <row r="516" spans="1:18" x14ac:dyDescent="0.3">
      <c r="A516">
        <v>0.35</v>
      </c>
      <c r="B516">
        <v>10</v>
      </c>
      <c r="C516">
        <v>432</v>
      </c>
      <c r="D516">
        <v>48</v>
      </c>
      <c r="F516">
        <v>923</v>
      </c>
      <c r="G516">
        <v>752</v>
      </c>
      <c r="H516">
        <v>168</v>
      </c>
      <c r="I516">
        <v>69.02</v>
      </c>
      <c r="J516">
        <v>3.9</v>
      </c>
      <c r="K516">
        <v>4.33</v>
      </c>
      <c r="L516">
        <v>5.01</v>
      </c>
      <c r="M516">
        <v>1.8</v>
      </c>
      <c r="N516">
        <v>90</v>
      </c>
      <c r="O516" s="3">
        <v>80.599999999999994</v>
      </c>
      <c r="P516" s="3">
        <v>6.24</v>
      </c>
      <c r="Q516" s="7" t="s">
        <v>976</v>
      </c>
      <c r="R516" s="12" t="s">
        <v>980</v>
      </c>
    </row>
    <row r="517" spans="1:18" x14ac:dyDescent="0.3">
      <c r="A517">
        <v>0.35</v>
      </c>
      <c r="B517">
        <v>20</v>
      </c>
      <c r="C517">
        <v>384</v>
      </c>
      <c r="D517">
        <v>96</v>
      </c>
      <c r="F517">
        <v>948</v>
      </c>
      <c r="G517">
        <v>772</v>
      </c>
      <c r="H517">
        <v>168</v>
      </c>
      <c r="I517">
        <v>69.02</v>
      </c>
      <c r="J517">
        <v>3.9</v>
      </c>
      <c r="K517">
        <v>4.33</v>
      </c>
      <c r="L517">
        <v>5.01</v>
      </c>
      <c r="M517">
        <v>1.8</v>
      </c>
      <c r="N517">
        <v>1</v>
      </c>
      <c r="O517" s="3">
        <v>36</v>
      </c>
      <c r="P517" s="3">
        <v>6.24</v>
      </c>
      <c r="Q517" s="7" t="s">
        <v>978</v>
      </c>
      <c r="R517" s="12" t="s">
        <v>980</v>
      </c>
    </row>
    <row r="518" spans="1:18" x14ac:dyDescent="0.3">
      <c r="A518">
        <v>0.35</v>
      </c>
      <c r="B518">
        <v>20</v>
      </c>
      <c r="C518">
        <v>384</v>
      </c>
      <c r="D518">
        <v>96</v>
      </c>
      <c r="F518">
        <v>948</v>
      </c>
      <c r="G518">
        <v>772</v>
      </c>
      <c r="H518">
        <v>168</v>
      </c>
      <c r="I518">
        <v>69.02</v>
      </c>
      <c r="J518">
        <v>3.9</v>
      </c>
      <c r="K518">
        <v>4.33</v>
      </c>
      <c r="L518">
        <v>5.01</v>
      </c>
      <c r="M518">
        <v>1.8</v>
      </c>
      <c r="N518">
        <v>3</v>
      </c>
      <c r="O518" s="3">
        <v>54.6</v>
      </c>
      <c r="P518" s="3">
        <v>6.24</v>
      </c>
      <c r="Q518" s="7" t="s">
        <v>978</v>
      </c>
      <c r="R518" s="12" t="s">
        <v>980</v>
      </c>
    </row>
    <row r="519" spans="1:18" x14ac:dyDescent="0.3">
      <c r="A519">
        <v>0.35</v>
      </c>
      <c r="B519">
        <v>20</v>
      </c>
      <c r="C519">
        <v>384</v>
      </c>
      <c r="D519">
        <v>96</v>
      </c>
      <c r="F519">
        <v>948</v>
      </c>
      <c r="G519">
        <v>772</v>
      </c>
      <c r="H519">
        <v>168</v>
      </c>
      <c r="I519">
        <v>69.02</v>
      </c>
      <c r="J519">
        <v>3.9</v>
      </c>
      <c r="K519">
        <v>4.33</v>
      </c>
      <c r="L519">
        <v>5.01</v>
      </c>
      <c r="M519">
        <v>1.8</v>
      </c>
      <c r="N519">
        <v>7</v>
      </c>
      <c r="O519" s="3">
        <v>61.8</v>
      </c>
      <c r="P519" s="3">
        <v>6.24</v>
      </c>
      <c r="Q519" s="7" t="s">
        <v>978</v>
      </c>
      <c r="R519" s="12" t="s">
        <v>980</v>
      </c>
    </row>
    <row r="520" spans="1:18" x14ac:dyDescent="0.3">
      <c r="A520">
        <v>0.35</v>
      </c>
      <c r="B520">
        <v>20</v>
      </c>
      <c r="C520">
        <v>384</v>
      </c>
      <c r="D520">
        <v>96</v>
      </c>
      <c r="F520">
        <v>948</v>
      </c>
      <c r="G520">
        <v>772</v>
      </c>
      <c r="H520">
        <v>168</v>
      </c>
      <c r="I520">
        <v>69.02</v>
      </c>
      <c r="J520">
        <v>3.9</v>
      </c>
      <c r="K520">
        <v>4.33</v>
      </c>
      <c r="L520">
        <v>5.01</v>
      </c>
      <c r="M520">
        <v>1.8</v>
      </c>
      <c r="N520">
        <v>28</v>
      </c>
      <c r="O520" s="3">
        <v>73</v>
      </c>
      <c r="P520" s="3">
        <v>6.24</v>
      </c>
      <c r="Q520" s="7" t="s">
        <v>978</v>
      </c>
      <c r="R520" s="12" t="s">
        <v>980</v>
      </c>
    </row>
    <row r="521" spans="1:18" x14ac:dyDescent="0.3">
      <c r="A521">
        <v>0.35</v>
      </c>
      <c r="B521">
        <v>20</v>
      </c>
      <c r="C521">
        <v>384</v>
      </c>
      <c r="D521">
        <v>96</v>
      </c>
      <c r="F521">
        <v>948</v>
      </c>
      <c r="G521">
        <v>772</v>
      </c>
      <c r="H521">
        <v>168</v>
      </c>
      <c r="I521">
        <v>69.02</v>
      </c>
      <c r="J521">
        <v>3.9</v>
      </c>
      <c r="K521">
        <v>4.33</v>
      </c>
      <c r="L521">
        <v>5.01</v>
      </c>
      <c r="M521">
        <v>1.8</v>
      </c>
      <c r="N521">
        <v>56</v>
      </c>
      <c r="O521" s="3">
        <v>86</v>
      </c>
      <c r="P521" s="3">
        <v>6.24</v>
      </c>
      <c r="Q521" s="7" t="s">
        <v>978</v>
      </c>
      <c r="R521" s="12" t="s">
        <v>980</v>
      </c>
    </row>
    <row r="522" spans="1:18" x14ac:dyDescent="0.3">
      <c r="A522">
        <v>0.35</v>
      </c>
      <c r="B522">
        <v>20</v>
      </c>
      <c r="C522">
        <v>384</v>
      </c>
      <c r="D522">
        <v>96</v>
      </c>
      <c r="F522">
        <v>948</v>
      </c>
      <c r="G522">
        <v>772</v>
      </c>
      <c r="H522">
        <v>168</v>
      </c>
      <c r="I522">
        <v>69.02</v>
      </c>
      <c r="J522">
        <v>3.9</v>
      </c>
      <c r="K522">
        <v>4.33</v>
      </c>
      <c r="L522">
        <v>5.01</v>
      </c>
      <c r="M522">
        <v>1.8</v>
      </c>
      <c r="N522">
        <v>90</v>
      </c>
      <c r="O522" s="3">
        <v>88</v>
      </c>
      <c r="P522" s="3">
        <v>6.24</v>
      </c>
      <c r="Q522" s="7" t="s">
        <v>978</v>
      </c>
      <c r="R522" s="12" t="s">
        <v>980</v>
      </c>
    </row>
    <row r="523" spans="1:18" x14ac:dyDescent="0.3">
      <c r="A523">
        <v>0.35</v>
      </c>
      <c r="B523">
        <v>30</v>
      </c>
      <c r="C523">
        <v>336</v>
      </c>
      <c r="D523">
        <v>144</v>
      </c>
      <c r="F523">
        <v>944</v>
      </c>
      <c r="G523">
        <v>772</v>
      </c>
      <c r="H523">
        <v>168</v>
      </c>
      <c r="I523">
        <v>69.02</v>
      </c>
      <c r="J523">
        <v>3.9</v>
      </c>
      <c r="K523">
        <v>4.33</v>
      </c>
      <c r="L523">
        <v>5.01</v>
      </c>
      <c r="M523">
        <v>1.8</v>
      </c>
      <c r="N523">
        <v>1</v>
      </c>
      <c r="O523" s="3">
        <v>33.5</v>
      </c>
      <c r="P523" s="3">
        <v>6.24</v>
      </c>
      <c r="Q523" s="7" t="s">
        <v>977</v>
      </c>
      <c r="R523" s="12" t="s">
        <v>980</v>
      </c>
    </row>
    <row r="524" spans="1:18" x14ac:dyDescent="0.3">
      <c r="A524">
        <v>0.35</v>
      </c>
      <c r="B524">
        <v>30</v>
      </c>
      <c r="C524">
        <v>336</v>
      </c>
      <c r="D524">
        <v>144</v>
      </c>
      <c r="F524">
        <v>944</v>
      </c>
      <c r="G524">
        <v>772</v>
      </c>
      <c r="H524">
        <v>168</v>
      </c>
      <c r="I524">
        <v>69.02</v>
      </c>
      <c r="J524">
        <v>3.9</v>
      </c>
      <c r="K524">
        <v>4.33</v>
      </c>
      <c r="L524">
        <v>5.01</v>
      </c>
      <c r="M524">
        <v>1.8</v>
      </c>
      <c r="N524">
        <v>3</v>
      </c>
      <c r="O524" s="3">
        <v>47</v>
      </c>
      <c r="P524" s="3">
        <v>6.24</v>
      </c>
      <c r="Q524" s="7" t="s">
        <v>977</v>
      </c>
      <c r="R524" s="12" t="s">
        <v>980</v>
      </c>
    </row>
    <row r="525" spans="1:18" x14ac:dyDescent="0.3">
      <c r="A525">
        <v>0.35</v>
      </c>
      <c r="B525">
        <v>30</v>
      </c>
      <c r="C525">
        <v>336</v>
      </c>
      <c r="D525">
        <v>144</v>
      </c>
      <c r="F525">
        <v>944</v>
      </c>
      <c r="G525">
        <v>772</v>
      </c>
      <c r="H525">
        <v>168</v>
      </c>
      <c r="I525">
        <v>69.02</v>
      </c>
      <c r="J525">
        <v>3.9</v>
      </c>
      <c r="K525">
        <v>4.33</v>
      </c>
      <c r="L525">
        <v>5.01</v>
      </c>
      <c r="M525">
        <v>1.8</v>
      </c>
      <c r="N525">
        <v>7</v>
      </c>
      <c r="O525" s="3">
        <v>53.2</v>
      </c>
      <c r="P525" s="3">
        <v>6.24</v>
      </c>
      <c r="Q525" s="7" t="s">
        <v>977</v>
      </c>
      <c r="R525" s="12" t="s">
        <v>980</v>
      </c>
    </row>
    <row r="526" spans="1:18" x14ac:dyDescent="0.3">
      <c r="A526">
        <v>0.35</v>
      </c>
      <c r="B526">
        <v>30</v>
      </c>
      <c r="C526">
        <v>336</v>
      </c>
      <c r="D526">
        <v>144</v>
      </c>
      <c r="F526">
        <v>944</v>
      </c>
      <c r="G526">
        <v>772</v>
      </c>
      <c r="H526">
        <v>168</v>
      </c>
      <c r="I526">
        <v>69.02</v>
      </c>
      <c r="J526">
        <v>3.9</v>
      </c>
      <c r="K526">
        <v>4.33</v>
      </c>
      <c r="L526">
        <v>5.01</v>
      </c>
      <c r="M526">
        <v>1.8</v>
      </c>
      <c r="N526">
        <v>28</v>
      </c>
      <c r="O526" s="3">
        <v>71.7</v>
      </c>
      <c r="P526" s="3">
        <v>6.24</v>
      </c>
      <c r="Q526" s="7" t="s">
        <v>977</v>
      </c>
      <c r="R526" s="12" t="s">
        <v>980</v>
      </c>
    </row>
    <row r="527" spans="1:18" x14ac:dyDescent="0.3">
      <c r="A527">
        <v>0.35</v>
      </c>
      <c r="B527">
        <v>30</v>
      </c>
      <c r="C527">
        <v>336</v>
      </c>
      <c r="D527">
        <v>144</v>
      </c>
      <c r="F527">
        <v>944</v>
      </c>
      <c r="G527">
        <v>772</v>
      </c>
      <c r="H527">
        <v>168</v>
      </c>
      <c r="I527">
        <v>69.02</v>
      </c>
      <c r="J527">
        <v>3.9</v>
      </c>
      <c r="K527">
        <v>4.33</v>
      </c>
      <c r="L527">
        <v>5.01</v>
      </c>
      <c r="M527">
        <v>1.8</v>
      </c>
      <c r="N527">
        <v>56</v>
      </c>
      <c r="O527" s="3">
        <v>84.5</v>
      </c>
      <c r="P527" s="3">
        <v>6.24</v>
      </c>
      <c r="Q527" s="7" t="s">
        <v>977</v>
      </c>
      <c r="R527" s="12" t="s">
        <v>980</v>
      </c>
    </row>
    <row r="528" spans="1:18" x14ac:dyDescent="0.3">
      <c r="A528">
        <v>0.35</v>
      </c>
      <c r="B528">
        <v>30</v>
      </c>
      <c r="C528">
        <v>336</v>
      </c>
      <c r="D528">
        <v>144</v>
      </c>
      <c r="F528">
        <v>944</v>
      </c>
      <c r="G528">
        <v>772</v>
      </c>
      <c r="H528">
        <v>168</v>
      </c>
      <c r="I528">
        <v>69.02</v>
      </c>
      <c r="J528">
        <v>3.9</v>
      </c>
      <c r="K528">
        <v>4.33</v>
      </c>
      <c r="L528">
        <v>5.01</v>
      </c>
      <c r="M528">
        <v>1.8</v>
      </c>
      <c r="N528">
        <v>90</v>
      </c>
      <c r="O528" s="3">
        <v>86.2</v>
      </c>
      <c r="P528" s="3">
        <v>6.24</v>
      </c>
      <c r="Q528" s="7" t="s">
        <v>977</v>
      </c>
      <c r="R528" s="12" t="s">
        <v>980</v>
      </c>
    </row>
    <row r="529" spans="1:18" x14ac:dyDescent="0.3">
      <c r="A529">
        <v>0.35</v>
      </c>
      <c r="B529">
        <v>50</v>
      </c>
      <c r="C529">
        <v>240</v>
      </c>
      <c r="D529">
        <v>240</v>
      </c>
      <c r="F529">
        <v>896</v>
      </c>
      <c r="G529">
        <v>728</v>
      </c>
      <c r="H529">
        <v>168</v>
      </c>
      <c r="I529">
        <v>69.02</v>
      </c>
      <c r="J529">
        <v>3.9</v>
      </c>
      <c r="K529">
        <v>4.33</v>
      </c>
      <c r="L529">
        <v>5.01</v>
      </c>
      <c r="M529">
        <v>1.8</v>
      </c>
      <c r="N529">
        <v>1</v>
      </c>
      <c r="O529" s="3">
        <v>28</v>
      </c>
      <c r="P529" s="3">
        <v>6.24</v>
      </c>
      <c r="Q529" s="7" t="s">
        <v>979</v>
      </c>
      <c r="R529" s="12" t="s">
        <v>980</v>
      </c>
    </row>
    <row r="530" spans="1:18" x14ac:dyDescent="0.3">
      <c r="A530">
        <v>0.35</v>
      </c>
      <c r="B530">
        <v>50</v>
      </c>
      <c r="C530">
        <v>240</v>
      </c>
      <c r="D530">
        <v>240</v>
      </c>
      <c r="F530">
        <v>896</v>
      </c>
      <c r="G530">
        <v>728</v>
      </c>
      <c r="H530">
        <v>168</v>
      </c>
      <c r="I530">
        <v>69.02</v>
      </c>
      <c r="J530">
        <v>3.9</v>
      </c>
      <c r="K530">
        <v>4.33</v>
      </c>
      <c r="L530">
        <v>5.01</v>
      </c>
      <c r="M530">
        <v>1.8</v>
      </c>
      <c r="N530">
        <v>3</v>
      </c>
      <c r="O530" s="3">
        <v>40</v>
      </c>
      <c r="P530" s="3">
        <v>6.24</v>
      </c>
      <c r="Q530" s="7" t="s">
        <v>979</v>
      </c>
      <c r="R530" s="12" t="s">
        <v>980</v>
      </c>
    </row>
    <row r="531" spans="1:18" x14ac:dyDescent="0.3">
      <c r="A531">
        <v>0.35</v>
      </c>
      <c r="B531">
        <v>50</v>
      </c>
      <c r="C531">
        <v>240</v>
      </c>
      <c r="D531">
        <v>240</v>
      </c>
      <c r="F531">
        <v>896</v>
      </c>
      <c r="G531">
        <v>728</v>
      </c>
      <c r="H531">
        <v>168</v>
      </c>
      <c r="I531">
        <v>69.02</v>
      </c>
      <c r="J531">
        <v>3.9</v>
      </c>
      <c r="K531">
        <v>4.33</v>
      </c>
      <c r="L531">
        <v>5.01</v>
      </c>
      <c r="M531">
        <v>1.8</v>
      </c>
      <c r="N531">
        <v>7</v>
      </c>
      <c r="O531" s="3">
        <v>52</v>
      </c>
      <c r="P531" s="3">
        <v>6.24</v>
      </c>
      <c r="Q531" s="7" t="s">
        <v>979</v>
      </c>
      <c r="R531" s="12" t="s">
        <v>980</v>
      </c>
    </row>
    <row r="532" spans="1:18" x14ac:dyDescent="0.3">
      <c r="A532">
        <v>0.35</v>
      </c>
      <c r="B532">
        <v>50</v>
      </c>
      <c r="C532">
        <v>240</v>
      </c>
      <c r="D532">
        <v>240</v>
      </c>
      <c r="F532">
        <v>896</v>
      </c>
      <c r="G532">
        <v>728</v>
      </c>
      <c r="H532">
        <v>168</v>
      </c>
      <c r="I532">
        <v>69.02</v>
      </c>
      <c r="J532">
        <v>3.9</v>
      </c>
      <c r="K532">
        <v>4.33</v>
      </c>
      <c r="L532">
        <v>5.01</v>
      </c>
      <c r="M532">
        <v>1.8</v>
      </c>
      <c r="N532">
        <v>28</v>
      </c>
      <c r="O532" s="3">
        <v>68.3</v>
      </c>
      <c r="P532" s="3">
        <v>6.24</v>
      </c>
      <c r="Q532" s="7" t="s">
        <v>979</v>
      </c>
      <c r="R532" s="12" t="s">
        <v>980</v>
      </c>
    </row>
    <row r="533" spans="1:18" x14ac:dyDescent="0.3">
      <c r="A533">
        <v>0.35</v>
      </c>
      <c r="B533">
        <v>50</v>
      </c>
      <c r="C533">
        <v>240</v>
      </c>
      <c r="D533">
        <v>240</v>
      </c>
      <c r="F533">
        <v>896</v>
      </c>
      <c r="G533">
        <v>728</v>
      </c>
      <c r="H533">
        <v>168</v>
      </c>
      <c r="I533">
        <v>69.02</v>
      </c>
      <c r="J533">
        <v>3.9</v>
      </c>
      <c r="K533">
        <v>4.33</v>
      </c>
      <c r="L533">
        <v>5.01</v>
      </c>
      <c r="M533">
        <v>1.8</v>
      </c>
      <c r="N533">
        <v>56</v>
      </c>
      <c r="O533" s="3">
        <v>75.2</v>
      </c>
      <c r="P533" s="3">
        <v>6.24</v>
      </c>
      <c r="Q533" s="7" t="s">
        <v>979</v>
      </c>
      <c r="R533" s="12" t="s">
        <v>980</v>
      </c>
    </row>
    <row r="534" spans="1:18" x14ac:dyDescent="0.3">
      <c r="A534">
        <v>0.35</v>
      </c>
      <c r="B534">
        <v>50</v>
      </c>
      <c r="C534">
        <v>240</v>
      </c>
      <c r="D534">
        <v>240</v>
      </c>
      <c r="F534">
        <v>896</v>
      </c>
      <c r="G534">
        <v>728</v>
      </c>
      <c r="H534">
        <v>168</v>
      </c>
      <c r="I534">
        <v>69.02</v>
      </c>
      <c r="J534">
        <v>3.9</v>
      </c>
      <c r="K534">
        <v>4.33</v>
      </c>
      <c r="L534">
        <v>5.01</v>
      </c>
      <c r="M534">
        <v>1.8</v>
      </c>
      <c r="N534">
        <v>90</v>
      </c>
      <c r="O534" s="3">
        <v>78.400000000000006</v>
      </c>
      <c r="P534" s="3">
        <v>6.24</v>
      </c>
      <c r="Q534" s="7" t="s">
        <v>979</v>
      </c>
      <c r="R534" s="12" t="s">
        <v>980</v>
      </c>
    </row>
    <row r="535" spans="1:18" x14ac:dyDescent="0.3">
      <c r="A535" s="3">
        <v>0.27072727272727276</v>
      </c>
      <c r="B535">
        <v>20</v>
      </c>
      <c r="C535">
        <v>440</v>
      </c>
      <c r="D535">
        <v>110</v>
      </c>
      <c r="F535">
        <v>741.2</v>
      </c>
      <c r="G535">
        <v>1033.5999999999999</v>
      </c>
      <c r="H535">
        <v>148.9</v>
      </c>
      <c r="I535">
        <v>65.010000000000005</v>
      </c>
      <c r="J535">
        <v>5.72</v>
      </c>
      <c r="K535">
        <v>4.41</v>
      </c>
      <c r="L535">
        <v>8.19</v>
      </c>
      <c r="M535">
        <v>2.5299999999999998</v>
      </c>
      <c r="N535">
        <v>1</v>
      </c>
      <c r="O535" s="3">
        <v>44.9</v>
      </c>
      <c r="P535" s="3">
        <v>12.1</v>
      </c>
      <c r="Q535" s="7" t="s">
        <v>981</v>
      </c>
      <c r="R535" s="12" t="s">
        <v>986</v>
      </c>
    </row>
    <row r="536" spans="1:18" x14ac:dyDescent="0.3">
      <c r="A536" s="3">
        <v>0.27072727272727276</v>
      </c>
      <c r="B536">
        <v>20</v>
      </c>
      <c r="C536">
        <v>440</v>
      </c>
      <c r="D536">
        <v>110</v>
      </c>
      <c r="F536">
        <v>741.2</v>
      </c>
      <c r="G536">
        <v>1033.5999999999999</v>
      </c>
      <c r="H536">
        <v>148.9</v>
      </c>
      <c r="I536">
        <v>65.010000000000005</v>
      </c>
      <c r="J536">
        <v>5.72</v>
      </c>
      <c r="K536">
        <v>4.41</v>
      </c>
      <c r="L536">
        <v>8.19</v>
      </c>
      <c r="M536">
        <v>2.5299999999999998</v>
      </c>
      <c r="N536">
        <v>3</v>
      </c>
      <c r="O536" s="3">
        <v>73.599999999999994</v>
      </c>
      <c r="P536" s="3">
        <v>12.1</v>
      </c>
      <c r="Q536" s="7" t="s">
        <v>981</v>
      </c>
      <c r="R536" s="12" t="s">
        <v>986</v>
      </c>
    </row>
    <row r="537" spans="1:18" x14ac:dyDescent="0.3">
      <c r="A537" s="3">
        <v>0.27072727272727276</v>
      </c>
      <c r="B537">
        <v>20</v>
      </c>
      <c r="C537">
        <v>440</v>
      </c>
      <c r="D537">
        <v>110</v>
      </c>
      <c r="F537">
        <v>741.2</v>
      </c>
      <c r="G537">
        <v>1033.5999999999999</v>
      </c>
      <c r="H537">
        <v>148.9</v>
      </c>
      <c r="I537">
        <v>65.010000000000005</v>
      </c>
      <c r="J537">
        <v>5.72</v>
      </c>
      <c r="K537">
        <v>4.41</v>
      </c>
      <c r="L537">
        <v>8.19</v>
      </c>
      <c r="M537">
        <v>2.5299999999999998</v>
      </c>
      <c r="N537">
        <v>7</v>
      </c>
      <c r="O537" s="3">
        <v>87.4</v>
      </c>
      <c r="P537" s="3">
        <v>12.1</v>
      </c>
      <c r="Q537" s="7" t="s">
        <v>981</v>
      </c>
      <c r="R537" s="12" t="s">
        <v>986</v>
      </c>
    </row>
    <row r="538" spans="1:18" x14ac:dyDescent="0.3">
      <c r="A538" s="3">
        <v>0.27072727272727276</v>
      </c>
      <c r="B538">
        <v>20</v>
      </c>
      <c r="C538">
        <v>440</v>
      </c>
      <c r="D538">
        <v>110</v>
      </c>
      <c r="F538">
        <v>741.2</v>
      </c>
      <c r="G538">
        <v>1033.5999999999999</v>
      </c>
      <c r="H538">
        <v>148.9</v>
      </c>
      <c r="I538">
        <v>65.010000000000005</v>
      </c>
      <c r="J538">
        <v>5.72</v>
      </c>
      <c r="K538">
        <v>4.41</v>
      </c>
      <c r="L538">
        <v>8.19</v>
      </c>
      <c r="M538">
        <v>2.5299999999999998</v>
      </c>
      <c r="N538">
        <v>28</v>
      </c>
      <c r="O538" s="3">
        <v>99.5</v>
      </c>
      <c r="P538" s="3">
        <v>12.1</v>
      </c>
      <c r="Q538" s="7" t="s">
        <v>981</v>
      </c>
      <c r="R538" s="12" t="s">
        <v>986</v>
      </c>
    </row>
    <row r="539" spans="1:18" x14ac:dyDescent="0.3">
      <c r="A539" s="3">
        <v>0.27072727272727276</v>
      </c>
      <c r="B539">
        <v>20</v>
      </c>
      <c r="C539">
        <v>440</v>
      </c>
      <c r="D539">
        <v>110</v>
      </c>
      <c r="F539">
        <v>741.2</v>
      </c>
      <c r="G539">
        <v>1033.5999999999999</v>
      </c>
      <c r="H539">
        <v>148.9</v>
      </c>
      <c r="I539">
        <v>65.010000000000005</v>
      </c>
      <c r="J539">
        <v>5.72</v>
      </c>
      <c r="K539">
        <v>4.41</v>
      </c>
      <c r="L539">
        <v>8.19</v>
      </c>
      <c r="M539">
        <v>2.5299999999999998</v>
      </c>
      <c r="N539">
        <v>90</v>
      </c>
      <c r="O539" s="3">
        <v>105.2</v>
      </c>
      <c r="P539" s="3">
        <v>12.1</v>
      </c>
      <c r="Q539" s="7" t="s">
        <v>981</v>
      </c>
      <c r="R539" s="12" t="s">
        <v>986</v>
      </c>
    </row>
    <row r="540" spans="1:18" x14ac:dyDescent="0.3">
      <c r="A540" s="3">
        <v>0.27072727272727276</v>
      </c>
      <c r="B540">
        <v>20</v>
      </c>
      <c r="C540">
        <v>440</v>
      </c>
      <c r="D540">
        <v>110</v>
      </c>
      <c r="F540">
        <v>741.2</v>
      </c>
      <c r="G540">
        <v>1033.5999999999999</v>
      </c>
      <c r="H540">
        <v>148.9</v>
      </c>
      <c r="I540">
        <v>65.010000000000005</v>
      </c>
      <c r="J540">
        <v>5.72</v>
      </c>
      <c r="K540">
        <v>4.41</v>
      </c>
      <c r="L540">
        <v>8.19</v>
      </c>
      <c r="M540">
        <v>2.5299999999999998</v>
      </c>
      <c r="N540">
        <v>180</v>
      </c>
      <c r="O540" s="3">
        <v>108.6</v>
      </c>
      <c r="P540" s="3">
        <v>12.1</v>
      </c>
      <c r="Q540" s="7" t="s">
        <v>981</v>
      </c>
      <c r="R540" s="12" t="s">
        <v>986</v>
      </c>
    </row>
    <row r="541" spans="1:18" x14ac:dyDescent="0.3">
      <c r="A541" s="3">
        <v>0.27072727272727276</v>
      </c>
      <c r="B541">
        <v>40</v>
      </c>
      <c r="C541">
        <v>330</v>
      </c>
      <c r="D541">
        <v>220</v>
      </c>
      <c r="F541">
        <v>741.2</v>
      </c>
      <c r="G541">
        <v>1033.5999999999999</v>
      </c>
      <c r="H541">
        <v>148.9</v>
      </c>
      <c r="I541">
        <v>65.010000000000005</v>
      </c>
      <c r="J541">
        <v>5.72</v>
      </c>
      <c r="K541">
        <v>4.41</v>
      </c>
      <c r="L541">
        <v>8.19</v>
      </c>
      <c r="M541">
        <v>2.5299999999999998</v>
      </c>
      <c r="N541">
        <v>1</v>
      </c>
      <c r="O541" s="3">
        <v>36.200000000000003</v>
      </c>
      <c r="P541" s="3">
        <v>12.1</v>
      </c>
      <c r="Q541" s="7" t="s">
        <v>982</v>
      </c>
      <c r="R541" s="12" t="s">
        <v>986</v>
      </c>
    </row>
    <row r="542" spans="1:18" x14ac:dyDescent="0.3">
      <c r="A542" s="3">
        <v>0.27072727272727276</v>
      </c>
      <c r="B542">
        <v>40</v>
      </c>
      <c r="C542">
        <v>330</v>
      </c>
      <c r="D542">
        <v>220</v>
      </c>
      <c r="F542">
        <v>741.2</v>
      </c>
      <c r="G542">
        <v>1033.5999999999999</v>
      </c>
      <c r="H542">
        <v>148.9</v>
      </c>
      <c r="I542">
        <v>65.010000000000005</v>
      </c>
      <c r="J542">
        <v>5.72</v>
      </c>
      <c r="K542">
        <v>4.41</v>
      </c>
      <c r="L542">
        <v>8.19</v>
      </c>
      <c r="M542">
        <v>2.5299999999999998</v>
      </c>
      <c r="N542">
        <v>3</v>
      </c>
      <c r="O542" s="3">
        <v>66.7</v>
      </c>
      <c r="P542" s="3">
        <v>12.1</v>
      </c>
      <c r="Q542" s="7" t="s">
        <v>982</v>
      </c>
      <c r="R542" s="12" t="s">
        <v>986</v>
      </c>
    </row>
    <row r="543" spans="1:18" x14ac:dyDescent="0.3">
      <c r="A543" s="3">
        <v>0.27072727272727276</v>
      </c>
      <c r="B543">
        <v>40</v>
      </c>
      <c r="C543">
        <v>330</v>
      </c>
      <c r="D543">
        <v>220</v>
      </c>
      <c r="F543">
        <v>741.2</v>
      </c>
      <c r="G543">
        <v>1033.5999999999999</v>
      </c>
      <c r="H543">
        <v>148.9</v>
      </c>
      <c r="I543">
        <v>65.010000000000005</v>
      </c>
      <c r="J543">
        <v>5.72</v>
      </c>
      <c r="K543">
        <v>4.41</v>
      </c>
      <c r="L543">
        <v>8.19</v>
      </c>
      <c r="M543">
        <v>2.5299999999999998</v>
      </c>
      <c r="N543">
        <v>7</v>
      </c>
      <c r="O543" s="3">
        <v>84.9</v>
      </c>
      <c r="P543" s="3">
        <v>12.1</v>
      </c>
      <c r="Q543" s="7" t="s">
        <v>982</v>
      </c>
      <c r="R543" s="12" t="s">
        <v>986</v>
      </c>
    </row>
    <row r="544" spans="1:18" x14ac:dyDescent="0.3">
      <c r="A544" s="3">
        <v>0.27072727272727276</v>
      </c>
      <c r="B544">
        <v>40</v>
      </c>
      <c r="C544">
        <v>330</v>
      </c>
      <c r="D544">
        <v>220</v>
      </c>
      <c r="F544">
        <v>741.2</v>
      </c>
      <c r="G544">
        <v>1033.5999999999999</v>
      </c>
      <c r="H544">
        <v>148.9</v>
      </c>
      <c r="I544">
        <v>65.010000000000005</v>
      </c>
      <c r="J544">
        <v>5.72</v>
      </c>
      <c r="K544">
        <v>4.41</v>
      </c>
      <c r="L544">
        <v>8.19</v>
      </c>
      <c r="M544">
        <v>2.5299999999999998</v>
      </c>
      <c r="N544">
        <v>28</v>
      </c>
      <c r="O544" s="3">
        <v>101.5</v>
      </c>
      <c r="P544" s="3">
        <v>12.1</v>
      </c>
      <c r="Q544" s="7" t="s">
        <v>982</v>
      </c>
      <c r="R544" s="12" t="s">
        <v>986</v>
      </c>
    </row>
    <row r="545" spans="1:18" x14ac:dyDescent="0.3">
      <c r="A545" s="3">
        <v>0.27072727272727276</v>
      </c>
      <c r="B545">
        <v>40</v>
      </c>
      <c r="C545">
        <v>330</v>
      </c>
      <c r="D545">
        <v>220</v>
      </c>
      <c r="F545">
        <v>741.2</v>
      </c>
      <c r="G545">
        <v>1033.5999999999999</v>
      </c>
      <c r="H545">
        <v>148.9</v>
      </c>
      <c r="I545">
        <v>65.010000000000005</v>
      </c>
      <c r="J545">
        <v>5.72</v>
      </c>
      <c r="K545">
        <v>4.41</v>
      </c>
      <c r="L545">
        <v>8.19</v>
      </c>
      <c r="M545">
        <v>2.5299999999999998</v>
      </c>
      <c r="N545">
        <v>90</v>
      </c>
      <c r="O545" s="3">
        <v>109.9</v>
      </c>
      <c r="P545" s="3">
        <v>12.1</v>
      </c>
      <c r="Q545" s="7" t="s">
        <v>982</v>
      </c>
      <c r="R545" s="12" t="s">
        <v>986</v>
      </c>
    </row>
    <row r="546" spans="1:18" x14ac:dyDescent="0.3">
      <c r="A546" s="3">
        <v>0.27072727272727276</v>
      </c>
      <c r="B546">
        <v>40</v>
      </c>
      <c r="C546">
        <v>330</v>
      </c>
      <c r="D546">
        <v>220</v>
      </c>
      <c r="F546">
        <v>741.2</v>
      </c>
      <c r="G546">
        <v>1033.5999999999999</v>
      </c>
      <c r="H546">
        <v>148.9</v>
      </c>
      <c r="I546">
        <v>65.010000000000005</v>
      </c>
      <c r="J546">
        <v>5.72</v>
      </c>
      <c r="K546">
        <v>4.41</v>
      </c>
      <c r="L546">
        <v>8.19</v>
      </c>
      <c r="M546">
        <v>2.5299999999999998</v>
      </c>
      <c r="N546">
        <v>180</v>
      </c>
      <c r="O546" s="3">
        <v>114.4</v>
      </c>
      <c r="P546" s="3">
        <v>12.1</v>
      </c>
      <c r="Q546" s="7" t="s">
        <v>982</v>
      </c>
      <c r="R546" s="12" t="s">
        <v>986</v>
      </c>
    </row>
    <row r="547" spans="1:18" x14ac:dyDescent="0.3">
      <c r="A547" s="3">
        <v>0.27072727272727276</v>
      </c>
      <c r="B547">
        <v>60</v>
      </c>
      <c r="C547">
        <v>220</v>
      </c>
      <c r="D547">
        <v>330</v>
      </c>
      <c r="F547">
        <v>741.2</v>
      </c>
      <c r="G547">
        <v>1033.5999999999999</v>
      </c>
      <c r="H547">
        <v>148.9</v>
      </c>
      <c r="I547">
        <v>65.010000000000005</v>
      </c>
      <c r="J547">
        <v>5.72</v>
      </c>
      <c r="K547">
        <v>4.41</v>
      </c>
      <c r="L547">
        <v>8.19</v>
      </c>
      <c r="M547">
        <v>2.5299999999999998</v>
      </c>
      <c r="N547">
        <v>1</v>
      </c>
      <c r="O547" s="3">
        <v>25.9</v>
      </c>
      <c r="P547" s="3">
        <v>12.1</v>
      </c>
      <c r="Q547" s="7" t="s">
        <v>983</v>
      </c>
      <c r="R547" s="12" t="s">
        <v>986</v>
      </c>
    </row>
    <row r="548" spans="1:18" x14ac:dyDescent="0.3">
      <c r="A548" s="3">
        <v>0.27072727272727276</v>
      </c>
      <c r="B548">
        <v>60</v>
      </c>
      <c r="C548">
        <v>220</v>
      </c>
      <c r="D548">
        <v>330</v>
      </c>
      <c r="F548">
        <v>741.2</v>
      </c>
      <c r="G548">
        <v>1033.5999999999999</v>
      </c>
      <c r="H548">
        <v>148.9</v>
      </c>
      <c r="I548">
        <v>65.010000000000005</v>
      </c>
      <c r="J548">
        <v>5.72</v>
      </c>
      <c r="K548">
        <v>4.41</v>
      </c>
      <c r="L548">
        <v>8.19</v>
      </c>
      <c r="M548">
        <v>2.5299999999999998</v>
      </c>
      <c r="N548">
        <v>3</v>
      </c>
      <c r="O548" s="3">
        <v>50.5</v>
      </c>
      <c r="P548" s="3">
        <v>12.1</v>
      </c>
      <c r="Q548" s="7" t="s">
        <v>983</v>
      </c>
      <c r="R548" s="12" t="s">
        <v>986</v>
      </c>
    </row>
    <row r="549" spans="1:18" x14ac:dyDescent="0.3">
      <c r="A549" s="3">
        <v>0.27072727272727276</v>
      </c>
      <c r="B549">
        <v>60</v>
      </c>
      <c r="C549">
        <v>220</v>
      </c>
      <c r="D549">
        <v>330</v>
      </c>
      <c r="F549">
        <v>741.2</v>
      </c>
      <c r="G549">
        <v>1033.5999999999999</v>
      </c>
      <c r="H549">
        <v>148.9</v>
      </c>
      <c r="I549">
        <v>65.010000000000005</v>
      </c>
      <c r="J549">
        <v>5.72</v>
      </c>
      <c r="K549">
        <v>4.41</v>
      </c>
      <c r="L549">
        <v>8.19</v>
      </c>
      <c r="M549">
        <v>2.5299999999999998</v>
      </c>
      <c r="N549">
        <v>7</v>
      </c>
      <c r="O549" s="3">
        <v>79.400000000000006</v>
      </c>
      <c r="P549" s="3">
        <v>12.1</v>
      </c>
      <c r="Q549" s="7" t="s">
        <v>983</v>
      </c>
      <c r="R549" s="12" t="s">
        <v>986</v>
      </c>
    </row>
    <row r="550" spans="1:18" x14ac:dyDescent="0.3">
      <c r="A550" s="3">
        <v>0.27072727272727276</v>
      </c>
      <c r="B550">
        <v>60</v>
      </c>
      <c r="C550">
        <v>220</v>
      </c>
      <c r="D550">
        <v>330</v>
      </c>
      <c r="F550">
        <v>741.2</v>
      </c>
      <c r="G550">
        <v>1033.5999999999999</v>
      </c>
      <c r="H550">
        <v>148.9</v>
      </c>
      <c r="I550">
        <v>65.010000000000005</v>
      </c>
      <c r="J550">
        <v>5.72</v>
      </c>
      <c r="K550">
        <v>4.41</v>
      </c>
      <c r="L550">
        <v>8.19</v>
      </c>
      <c r="M550">
        <v>2.5299999999999998</v>
      </c>
      <c r="N550">
        <v>28</v>
      </c>
      <c r="O550" s="3">
        <v>98.1</v>
      </c>
      <c r="P550" s="3">
        <v>12.1</v>
      </c>
      <c r="Q550" s="7" t="s">
        <v>983</v>
      </c>
      <c r="R550" s="12" t="s">
        <v>986</v>
      </c>
    </row>
    <row r="551" spans="1:18" x14ac:dyDescent="0.3">
      <c r="A551" s="3">
        <v>0.27072727272727276</v>
      </c>
      <c r="B551">
        <v>60</v>
      </c>
      <c r="C551">
        <v>220</v>
      </c>
      <c r="D551">
        <v>330</v>
      </c>
      <c r="F551">
        <v>741.2</v>
      </c>
      <c r="G551">
        <v>1033.5999999999999</v>
      </c>
      <c r="H551">
        <v>148.9</v>
      </c>
      <c r="I551">
        <v>65.010000000000005</v>
      </c>
      <c r="J551">
        <v>5.72</v>
      </c>
      <c r="K551">
        <v>4.41</v>
      </c>
      <c r="L551">
        <v>8.19</v>
      </c>
      <c r="M551">
        <v>2.5299999999999998</v>
      </c>
      <c r="N551">
        <v>90</v>
      </c>
      <c r="O551" s="3">
        <v>108.6</v>
      </c>
      <c r="P551" s="3">
        <v>12.1</v>
      </c>
      <c r="Q551" s="7" t="s">
        <v>983</v>
      </c>
      <c r="R551" s="12" t="s">
        <v>986</v>
      </c>
    </row>
    <row r="552" spans="1:18" x14ac:dyDescent="0.3">
      <c r="A552" s="3">
        <v>0.27072727272727276</v>
      </c>
      <c r="B552">
        <v>60</v>
      </c>
      <c r="C552">
        <v>220</v>
      </c>
      <c r="D552">
        <v>330</v>
      </c>
      <c r="F552">
        <v>741.2</v>
      </c>
      <c r="G552">
        <v>1033.5999999999999</v>
      </c>
      <c r="H552">
        <v>148.9</v>
      </c>
      <c r="I552">
        <v>65.010000000000005</v>
      </c>
      <c r="J552">
        <v>5.72</v>
      </c>
      <c r="K552">
        <v>4.41</v>
      </c>
      <c r="L552">
        <v>8.19</v>
      </c>
      <c r="M552">
        <v>2.5299999999999998</v>
      </c>
      <c r="N552">
        <v>180</v>
      </c>
      <c r="O552" s="3">
        <v>112.4</v>
      </c>
      <c r="P552" s="3">
        <v>12.1</v>
      </c>
      <c r="Q552" s="7" t="s">
        <v>983</v>
      </c>
      <c r="R552" s="12" t="s">
        <v>986</v>
      </c>
    </row>
    <row r="553" spans="1:18" x14ac:dyDescent="0.3">
      <c r="A553" s="3">
        <v>0.27072727272727276</v>
      </c>
      <c r="B553">
        <v>20</v>
      </c>
      <c r="C553">
        <v>440</v>
      </c>
      <c r="D553">
        <v>110</v>
      </c>
      <c r="F553">
        <v>741.2</v>
      </c>
      <c r="G553">
        <v>1033.5999999999999</v>
      </c>
      <c r="H553">
        <v>148.9</v>
      </c>
      <c r="I553">
        <v>51.18</v>
      </c>
      <c r="J553">
        <v>4.6100000000000003</v>
      </c>
      <c r="K553">
        <v>3.42</v>
      </c>
      <c r="L553">
        <v>6.93</v>
      </c>
      <c r="M553">
        <v>15.34</v>
      </c>
      <c r="N553">
        <v>1</v>
      </c>
      <c r="O553" s="3">
        <v>56.1</v>
      </c>
      <c r="P553" s="3">
        <v>12.1</v>
      </c>
      <c r="Q553" s="7" t="s">
        <v>984</v>
      </c>
      <c r="R553" s="12" t="s">
        <v>986</v>
      </c>
    </row>
    <row r="554" spans="1:18" x14ac:dyDescent="0.3">
      <c r="A554" s="3">
        <v>0.27072727272727276</v>
      </c>
      <c r="B554">
        <v>20</v>
      </c>
      <c r="C554">
        <v>440</v>
      </c>
      <c r="D554">
        <v>110</v>
      </c>
      <c r="F554">
        <v>741.2</v>
      </c>
      <c r="G554">
        <v>1033.5999999999999</v>
      </c>
      <c r="H554">
        <v>148.9</v>
      </c>
      <c r="I554">
        <v>51.18</v>
      </c>
      <c r="J554">
        <v>4.6100000000000003</v>
      </c>
      <c r="K554">
        <v>3.42</v>
      </c>
      <c r="L554">
        <v>6.93</v>
      </c>
      <c r="M554">
        <v>15.34</v>
      </c>
      <c r="N554">
        <v>3</v>
      </c>
      <c r="O554" s="3">
        <v>73.099999999999994</v>
      </c>
      <c r="P554" s="3">
        <v>12.1</v>
      </c>
      <c r="Q554" s="7" t="s">
        <v>984</v>
      </c>
      <c r="R554" s="12" t="s">
        <v>986</v>
      </c>
    </row>
    <row r="555" spans="1:18" x14ac:dyDescent="0.3">
      <c r="A555" s="3">
        <v>0.27072727272727276</v>
      </c>
      <c r="B555">
        <v>20</v>
      </c>
      <c r="C555">
        <v>440</v>
      </c>
      <c r="D555">
        <v>110</v>
      </c>
      <c r="F555">
        <v>741.2</v>
      </c>
      <c r="G555">
        <v>1033.5999999999999</v>
      </c>
      <c r="H555">
        <v>148.9</v>
      </c>
      <c r="I555">
        <v>51.18</v>
      </c>
      <c r="J555">
        <v>4.6100000000000003</v>
      </c>
      <c r="K555">
        <v>3.42</v>
      </c>
      <c r="L555">
        <v>6.93</v>
      </c>
      <c r="M555">
        <v>15.34</v>
      </c>
      <c r="N555">
        <v>7</v>
      </c>
      <c r="O555" s="3">
        <v>83.7</v>
      </c>
      <c r="P555" s="3">
        <v>12.1</v>
      </c>
      <c r="Q555" s="7" t="s">
        <v>984</v>
      </c>
      <c r="R555" s="12" t="s">
        <v>986</v>
      </c>
    </row>
    <row r="556" spans="1:18" x14ac:dyDescent="0.3">
      <c r="A556" s="3">
        <v>0.27072727272727276</v>
      </c>
      <c r="B556">
        <v>20</v>
      </c>
      <c r="C556">
        <v>440</v>
      </c>
      <c r="D556">
        <v>110</v>
      </c>
      <c r="F556">
        <v>741.2</v>
      </c>
      <c r="G556">
        <v>1033.5999999999999</v>
      </c>
      <c r="H556">
        <v>148.9</v>
      </c>
      <c r="I556">
        <v>51.18</v>
      </c>
      <c r="J556">
        <v>4.6100000000000003</v>
      </c>
      <c r="K556">
        <v>3.42</v>
      </c>
      <c r="L556">
        <v>6.93</v>
      </c>
      <c r="M556">
        <v>15.34</v>
      </c>
      <c r="N556">
        <v>28</v>
      </c>
      <c r="O556" s="3">
        <v>98.1</v>
      </c>
      <c r="P556" s="3">
        <v>12.1</v>
      </c>
      <c r="Q556" s="7" t="s">
        <v>984</v>
      </c>
      <c r="R556" s="12" t="s">
        <v>986</v>
      </c>
    </row>
    <row r="557" spans="1:18" x14ac:dyDescent="0.3">
      <c r="A557" s="3">
        <v>0.27072727272727276</v>
      </c>
      <c r="B557">
        <v>20</v>
      </c>
      <c r="C557">
        <v>440</v>
      </c>
      <c r="D557">
        <v>110</v>
      </c>
      <c r="F557">
        <v>741.2</v>
      </c>
      <c r="G557">
        <v>1033.5999999999999</v>
      </c>
      <c r="H557">
        <v>148.9</v>
      </c>
      <c r="I557">
        <v>51.18</v>
      </c>
      <c r="J557">
        <v>4.6100000000000003</v>
      </c>
      <c r="K557">
        <v>3.42</v>
      </c>
      <c r="L557">
        <v>6.93</v>
      </c>
      <c r="M557">
        <v>15.34</v>
      </c>
      <c r="N557">
        <v>90</v>
      </c>
      <c r="O557" s="3">
        <v>103.9</v>
      </c>
      <c r="P557" s="3">
        <v>12.1</v>
      </c>
      <c r="Q557" s="7" t="s">
        <v>984</v>
      </c>
      <c r="R557" s="12" t="s">
        <v>986</v>
      </c>
    </row>
    <row r="558" spans="1:18" x14ac:dyDescent="0.3">
      <c r="A558" s="3">
        <v>0.27072727272727276</v>
      </c>
      <c r="B558">
        <v>20</v>
      </c>
      <c r="C558">
        <v>440</v>
      </c>
      <c r="D558">
        <v>110</v>
      </c>
      <c r="F558">
        <v>741.2</v>
      </c>
      <c r="G558">
        <v>1033.5999999999999</v>
      </c>
      <c r="H558">
        <v>148.9</v>
      </c>
      <c r="I558">
        <v>51.18</v>
      </c>
      <c r="J558">
        <v>4.6100000000000003</v>
      </c>
      <c r="K558">
        <v>3.42</v>
      </c>
      <c r="L558">
        <v>6.93</v>
      </c>
      <c r="M558">
        <v>15.34</v>
      </c>
      <c r="N558">
        <v>180</v>
      </c>
      <c r="O558" s="3">
        <v>106.5</v>
      </c>
      <c r="P558" s="3">
        <v>12.1</v>
      </c>
      <c r="Q558" s="7" t="s">
        <v>984</v>
      </c>
      <c r="R558" s="12" t="s">
        <v>986</v>
      </c>
    </row>
    <row r="559" spans="1:18" x14ac:dyDescent="0.3">
      <c r="A559" s="3">
        <v>0.27072727272727276</v>
      </c>
      <c r="B559">
        <v>40</v>
      </c>
      <c r="C559">
        <v>330</v>
      </c>
      <c r="D559">
        <v>220</v>
      </c>
      <c r="F559">
        <v>741.2</v>
      </c>
      <c r="G559">
        <v>1033.5999999999999</v>
      </c>
      <c r="H559">
        <v>148.9</v>
      </c>
      <c r="I559">
        <v>51.18</v>
      </c>
      <c r="J559">
        <v>4.6100000000000003</v>
      </c>
      <c r="K559">
        <v>3.42</v>
      </c>
      <c r="L559">
        <v>6.93</v>
      </c>
      <c r="M559">
        <v>15.34</v>
      </c>
      <c r="N559">
        <v>1</v>
      </c>
      <c r="O559" s="3">
        <v>32.700000000000003</v>
      </c>
      <c r="P559" s="3">
        <v>12.1</v>
      </c>
      <c r="Q559" s="7" t="s">
        <v>985</v>
      </c>
      <c r="R559" s="12" t="s">
        <v>986</v>
      </c>
    </row>
    <row r="560" spans="1:18" x14ac:dyDescent="0.3">
      <c r="A560" s="3">
        <v>0.27072727272727276</v>
      </c>
      <c r="B560">
        <v>40</v>
      </c>
      <c r="C560">
        <v>330</v>
      </c>
      <c r="D560">
        <v>220</v>
      </c>
      <c r="F560">
        <v>741.2</v>
      </c>
      <c r="G560">
        <v>1033.5999999999999</v>
      </c>
      <c r="H560">
        <v>148.9</v>
      </c>
      <c r="I560">
        <v>51.18</v>
      </c>
      <c r="J560">
        <v>4.6100000000000003</v>
      </c>
      <c r="K560">
        <v>3.42</v>
      </c>
      <c r="L560">
        <v>6.93</v>
      </c>
      <c r="M560">
        <v>15.34</v>
      </c>
      <c r="N560">
        <v>3</v>
      </c>
      <c r="O560" s="3">
        <v>60.6</v>
      </c>
      <c r="P560" s="3">
        <v>12.1</v>
      </c>
      <c r="Q560" s="7" t="s">
        <v>985</v>
      </c>
      <c r="R560" s="12" t="s">
        <v>986</v>
      </c>
    </row>
    <row r="561" spans="1:19" x14ac:dyDescent="0.3">
      <c r="A561" s="3">
        <v>0.27072727272727276</v>
      </c>
      <c r="B561">
        <v>40</v>
      </c>
      <c r="C561">
        <v>330</v>
      </c>
      <c r="D561">
        <v>220</v>
      </c>
      <c r="F561">
        <v>741.2</v>
      </c>
      <c r="G561">
        <v>1033.5999999999999</v>
      </c>
      <c r="H561">
        <v>148.9</v>
      </c>
      <c r="I561">
        <v>51.18</v>
      </c>
      <c r="J561">
        <v>4.6100000000000003</v>
      </c>
      <c r="K561">
        <v>3.42</v>
      </c>
      <c r="L561">
        <v>6.93</v>
      </c>
      <c r="M561">
        <v>15.34</v>
      </c>
      <c r="N561">
        <v>7</v>
      </c>
      <c r="O561" s="3">
        <v>79.3</v>
      </c>
      <c r="P561" s="3">
        <v>12.1</v>
      </c>
      <c r="Q561" s="7" t="s">
        <v>985</v>
      </c>
      <c r="R561" s="12" t="s">
        <v>986</v>
      </c>
    </row>
    <row r="562" spans="1:19" x14ac:dyDescent="0.3">
      <c r="A562" s="3">
        <v>0.27072727272727276</v>
      </c>
      <c r="B562">
        <v>40</v>
      </c>
      <c r="C562">
        <v>330</v>
      </c>
      <c r="D562">
        <v>220</v>
      </c>
      <c r="F562">
        <v>741.2</v>
      </c>
      <c r="G562">
        <v>1033.5999999999999</v>
      </c>
      <c r="H562">
        <v>148.9</v>
      </c>
      <c r="I562">
        <v>51.18</v>
      </c>
      <c r="J562">
        <v>4.6100000000000003</v>
      </c>
      <c r="K562">
        <v>3.42</v>
      </c>
      <c r="L562">
        <v>6.93</v>
      </c>
      <c r="M562">
        <v>15.34</v>
      </c>
      <c r="N562">
        <v>28</v>
      </c>
      <c r="O562" s="3">
        <v>96</v>
      </c>
      <c r="P562" s="3">
        <v>12.1</v>
      </c>
      <c r="Q562" s="7" t="s">
        <v>985</v>
      </c>
      <c r="R562" s="12" t="s">
        <v>986</v>
      </c>
    </row>
    <row r="563" spans="1:19" x14ac:dyDescent="0.3">
      <c r="A563" s="3">
        <v>0.27072727272727276</v>
      </c>
      <c r="B563">
        <v>40</v>
      </c>
      <c r="C563">
        <v>330</v>
      </c>
      <c r="D563">
        <v>220</v>
      </c>
      <c r="F563">
        <v>741.2</v>
      </c>
      <c r="G563">
        <v>1033.5999999999999</v>
      </c>
      <c r="H563">
        <v>148.9</v>
      </c>
      <c r="I563">
        <v>51.18</v>
      </c>
      <c r="J563">
        <v>4.6100000000000003</v>
      </c>
      <c r="K563">
        <v>3.42</v>
      </c>
      <c r="L563">
        <v>6.93</v>
      </c>
      <c r="M563">
        <v>15.34</v>
      </c>
      <c r="N563">
        <v>90</v>
      </c>
      <c r="O563" s="3">
        <v>102</v>
      </c>
      <c r="P563" s="3">
        <v>12.1</v>
      </c>
      <c r="Q563" s="7" t="s">
        <v>985</v>
      </c>
      <c r="R563" s="12" t="s">
        <v>986</v>
      </c>
    </row>
    <row r="564" spans="1:19" x14ac:dyDescent="0.3">
      <c r="A564" s="3">
        <v>0.27072727272727276</v>
      </c>
      <c r="B564">
        <v>40</v>
      </c>
      <c r="C564">
        <v>330</v>
      </c>
      <c r="D564">
        <v>220</v>
      </c>
      <c r="F564">
        <v>741.2</v>
      </c>
      <c r="G564">
        <v>1033.5999999999999</v>
      </c>
      <c r="H564">
        <v>148.9</v>
      </c>
      <c r="I564">
        <v>51.18</v>
      </c>
      <c r="J564">
        <v>4.6100000000000003</v>
      </c>
      <c r="K564">
        <v>3.42</v>
      </c>
      <c r="L564">
        <v>6.93</v>
      </c>
      <c r="M564">
        <v>15.34</v>
      </c>
      <c r="N564">
        <v>180</v>
      </c>
      <c r="O564" s="3">
        <v>105.5</v>
      </c>
      <c r="P564" s="3">
        <v>12.1</v>
      </c>
      <c r="Q564" s="7" t="s">
        <v>985</v>
      </c>
      <c r="R564" s="12" t="s">
        <v>986</v>
      </c>
    </row>
    <row r="565" spans="1:19" x14ac:dyDescent="0.3">
      <c r="A565" s="3">
        <v>0.18</v>
      </c>
      <c r="B565">
        <v>10</v>
      </c>
      <c r="C565">
        <v>450</v>
      </c>
      <c r="D565">
        <v>50</v>
      </c>
      <c r="F565">
        <v>797</v>
      </c>
      <c r="G565">
        <v>1195</v>
      </c>
      <c r="H565">
        <v>90</v>
      </c>
      <c r="N565">
        <v>7</v>
      </c>
      <c r="O565" s="3">
        <v>43.783781171454798</v>
      </c>
      <c r="P565" s="3">
        <v>5</v>
      </c>
      <c r="Q565" s="7" t="s">
        <v>987</v>
      </c>
      <c r="R565" s="12" t="s">
        <v>989</v>
      </c>
    </row>
    <row r="566" spans="1:19" x14ac:dyDescent="0.3">
      <c r="A566" s="3">
        <v>0.18</v>
      </c>
      <c r="B566">
        <v>10</v>
      </c>
      <c r="C566">
        <v>450</v>
      </c>
      <c r="D566">
        <v>50</v>
      </c>
      <c r="F566">
        <v>797</v>
      </c>
      <c r="G566">
        <v>1195</v>
      </c>
      <c r="H566">
        <v>90</v>
      </c>
      <c r="N566">
        <v>28</v>
      </c>
      <c r="O566" s="3">
        <v>48.040542238554302</v>
      </c>
      <c r="P566" s="3">
        <v>5</v>
      </c>
      <c r="Q566" s="7" t="s">
        <v>987</v>
      </c>
      <c r="R566" s="12" t="s">
        <v>989</v>
      </c>
    </row>
    <row r="567" spans="1:19" x14ac:dyDescent="0.3">
      <c r="A567" s="3">
        <v>0.18</v>
      </c>
      <c r="B567">
        <v>20</v>
      </c>
      <c r="C567">
        <v>400</v>
      </c>
      <c r="D567">
        <v>100</v>
      </c>
      <c r="F567">
        <v>797</v>
      </c>
      <c r="G567">
        <v>1195</v>
      </c>
      <c r="H567">
        <v>90</v>
      </c>
      <c r="N567">
        <v>7</v>
      </c>
      <c r="O567" s="3">
        <v>46.8243214768857</v>
      </c>
      <c r="P567" s="3">
        <v>5</v>
      </c>
      <c r="Q567" s="7" t="s">
        <v>845</v>
      </c>
      <c r="R567" s="12" t="s">
        <v>989</v>
      </c>
    </row>
    <row r="568" spans="1:19" x14ac:dyDescent="0.3">
      <c r="A568" s="3">
        <v>0.18</v>
      </c>
      <c r="B568">
        <v>20</v>
      </c>
      <c r="C568">
        <v>400</v>
      </c>
      <c r="D568">
        <v>100</v>
      </c>
      <c r="F568">
        <v>797</v>
      </c>
      <c r="G568">
        <v>1195</v>
      </c>
      <c r="H568">
        <v>90</v>
      </c>
      <c r="N568">
        <v>28</v>
      </c>
      <c r="O568" s="3">
        <v>66.486483665171093</v>
      </c>
      <c r="P568" s="3">
        <v>5</v>
      </c>
      <c r="Q568" s="7" t="s">
        <v>845</v>
      </c>
      <c r="R568" s="12" t="s">
        <v>989</v>
      </c>
    </row>
    <row r="569" spans="1:19" x14ac:dyDescent="0.3">
      <c r="A569" s="3">
        <v>0.18</v>
      </c>
      <c r="B569">
        <v>30</v>
      </c>
      <c r="C569">
        <v>350</v>
      </c>
      <c r="D569">
        <v>150</v>
      </c>
      <c r="F569">
        <v>797</v>
      </c>
      <c r="G569">
        <v>1195</v>
      </c>
      <c r="H569">
        <v>90</v>
      </c>
      <c r="N569">
        <v>7</v>
      </c>
      <c r="O569" s="3">
        <v>69.121617050045799</v>
      </c>
      <c r="P569" s="3">
        <v>5</v>
      </c>
      <c r="Q569" s="7" t="s">
        <v>988</v>
      </c>
      <c r="R569" s="12" t="s">
        <v>989</v>
      </c>
    </row>
    <row r="570" spans="1:19" x14ac:dyDescent="0.3">
      <c r="A570" s="3">
        <v>0.18</v>
      </c>
      <c r="B570">
        <v>30</v>
      </c>
      <c r="C570">
        <v>350</v>
      </c>
      <c r="D570">
        <v>150</v>
      </c>
      <c r="F570">
        <v>797</v>
      </c>
      <c r="G570">
        <v>1195</v>
      </c>
      <c r="H570">
        <v>90</v>
      </c>
      <c r="N570">
        <v>28</v>
      </c>
      <c r="O570" s="3">
        <v>68.716217861983495</v>
      </c>
      <c r="P570" s="3">
        <v>5</v>
      </c>
      <c r="Q570" s="7" t="s">
        <v>988</v>
      </c>
      <c r="R570" s="12" t="s">
        <v>989</v>
      </c>
    </row>
    <row r="571" spans="1:19" x14ac:dyDescent="0.3">
      <c r="A571" s="3">
        <v>0.5</v>
      </c>
      <c r="B571" s="3">
        <v>20</v>
      </c>
      <c r="C571">
        <v>400</v>
      </c>
      <c r="D571">
        <v>100</v>
      </c>
      <c r="F571">
        <v>1350</v>
      </c>
      <c r="G571">
        <v>0</v>
      </c>
      <c r="H571">
        <v>250</v>
      </c>
      <c r="I571">
        <v>52.84</v>
      </c>
      <c r="J571">
        <v>9.08</v>
      </c>
      <c r="K571">
        <v>8.67</v>
      </c>
      <c r="L571">
        <v>14.01</v>
      </c>
      <c r="M571">
        <v>10.01</v>
      </c>
      <c r="N571">
        <v>7</v>
      </c>
      <c r="O571" s="3">
        <v>45.23</v>
      </c>
      <c r="P571" s="3">
        <v>0</v>
      </c>
      <c r="Q571" s="7" t="s">
        <v>991</v>
      </c>
      <c r="R571" s="12" t="s">
        <v>990</v>
      </c>
    </row>
    <row r="572" spans="1:19" x14ac:dyDescent="0.3">
      <c r="A572" s="3">
        <v>0.5</v>
      </c>
      <c r="B572" s="3">
        <v>20</v>
      </c>
      <c r="C572">
        <v>400</v>
      </c>
      <c r="D572">
        <v>100</v>
      </c>
      <c r="F572">
        <v>1350</v>
      </c>
      <c r="G572">
        <v>0</v>
      </c>
      <c r="H572">
        <v>250</v>
      </c>
      <c r="I572">
        <v>52.84</v>
      </c>
      <c r="J572">
        <v>9.08</v>
      </c>
      <c r="K572">
        <v>8.67</v>
      </c>
      <c r="L572">
        <v>14.01</v>
      </c>
      <c r="M572">
        <v>10.01</v>
      </c>
      <c r="N572">
        <v>28</v>
      </c>
      <c r="O572" s="3">
        <v>54.12</v>
      </c>
      <c r="P572" s="3">
        <v>0</v>
      </c>
      <c r="Q572" s="7" t="s">
        <v>991</v>
      </c>
      <c r="R572" s="12" t="s">
        <v>990</v>
      </c>
    </row>
    <row r="573" spans="1:19" x14ac:dyDescent="0.3">
      <c r="A573" s="3">
        <v>0.5</v>
      </c>
      <c r="B573" s="3">
        <v>20</v>
      </c>
      <c r="C573">
        <v>400</v>
      </c>
      <c r="D573">
        <v>100</v>
      </c>
      <c r="F573">
        <v>1350</v>
      </c>
      <c r="G573">
        <v>0</v>
      </c>
      <c r="H573">
        <v>250</v>
      </c>
      <c r="I573">
        <v>52.84</v>
      </c>
      <c r="J573">
        <v>9.08</v>
      </c>
      <c r="K573">
        <v>8.67</v>
      </c>
      <c r="L573">
        <v>14.01</v>
      </c>
      <c r="M573">
        <v>10.01</v>
      </c>
      <c r="N573">
        <v>7</v>
      </c>
      <c r="O573" s="3">
        <v>48.56</v>
      </c>
      <c r="P573" s="3">
        <v>0</v>
      </c>
      <c r="Q573" s="7" t="s">
        <v>1133</v>
      </c>
      <c r="R573" s="12" t="s">
        <v>990</v>
      </c>
    </row>
    <row r="574" spans="1:19" x14ac:dyDescent="0.3">
      <c r="A574" s="3">
        <v>0.5</v>
      </c>
      <c r="B574" s="3">
        <v>20</v>
      </c>
      <c r="C574">
        <v>400</v>
      </c>
      <c r="D574">
        <v>100</v>
      </c>
      <c r="F574">
        <v>1350</v>
      </c>
      <c r="G574">
        <v>0</v>
      </c>
      <c r="H574">
        <v>250</v>
      </c>
      <c r="I574">
        <v>52.84</v>
      </c>
      <c r="J574">
        <v>9.08</v>
      </c>
      <c r="K574">
        <v>8.67</v>
      </c>
      <c r="L574">
        <v>14.01</v>
      </c>
      <c r="M574">
        <v>10.01</v>
      </c>
      <c r="N574">
        <v>28</v>
      </c>
      <c r="O574" s="3">
        <v>55.75</v>
      </c>
      <c r="P574" s="3">
        <v>0</v>
      </c>
      <c r="Q574" s="7" t="s">
        <v>1133</v>
      </c>
      <c r="R574" s="12" t="s">
        <v>990</v>
      </c>
    </row>
    <row r="575" spans="1:19" x14ac:dyDescent="0.3">
      <c r="A575">
        <v>0.5</v>
      </c>
      <c r="B575">
        <v>5</v>
      </c>
      <c r="E575">
        <v>2548.1480000000001</v>
      </c>
      <c r="N575">
        <v>7</v>
      </c>
      <c r="O575" s="3">
        <v>18.86</v>
      </c>
      <c r="P575" s="3">
        <v>0</v>
      </c>
      <c r="S575" s="10">
        <v>4.3101851851851856E-2</v>
      </c>
    </row>
    <row r="576" spans="1:19" x14ac:dyDescent="0.3">
      <c r="A576">
        <v>0.5</v>
      </c>
      <c r="B576">
        <v>5</v>
      </c>
      <c r="E576">
        <v>2686.42</v>
      </c>
      <c r="N576">
        <v>28</v>
      </c>
      <c r="O576" s="3">
        <v>26.04</v>
      </c>
      <c r="P576" s="3">
        <v>0</v>
      </c>
    </row>
    <row r="577" spans="1:19" x14ac:dyDescent="0.3">
      <c r="A577">
        <v>0.5</v>
      </c>
      <c r="B577">
        <v>5</v>
      </c>
      <c r="E577">
        <v>2518.52</v>
      </c>
      <c r="N577">
        <v>60</v>
      </c>
      <c r="O577" s="3">
        <v>21.28</v>
      </c>
      <c r="P577" s="3">
        <v>0</v>
      </c>
    </row>
    <row r="578" spans="1:19" x14ac:dyDescent="0.3">
      <c r="A578" s="3">
        <v>0.31675994108983802</v>
      </c>
      <c r="B578">
        <v>10</v>
      </c>
      <c r="C578">
        <v>305.5</v>
      </c>
      <c r="D578">
        <v>34</v>
      </c>
      <c r="F578">
        <v>146</v>
      </c>
      <c r="G578">
        <v>1313.8</v>
      </c>
      <c r="H578">
        <v>107.54</v>
      </c>
      <c r="I578">
        <v>43.6</v>
      </c>
      <c r="J578">
        <v>8.5</v>
      </c>
      <c r="K578">
        <v>10.1</v>
      </c>
      <c r="L578">
        <v>8.4</v>
      </c>
      <c r="M578">
        <v>18</v>
      </c>
      <c r="N578">
        <v>7</v>
      </c>
      <c r="O578" s="3">
        <v>10.5142844063895</v>
      </c>
      <c r="P578" s="3">
        <v>0</v>
      </c>
      <c r="Q578" s="3" t="s">
        <v>993</v>
      </c>
      <c r="R578" s="12" t="s">
        <v>996</v>
      </c>
      <c r="S578" s="7"/>
    </row>
    <row r="579" spans="1:19" x14ac:dyDescent="0.3">
      <c r="A579" s="3">
        <v>0.31675994108983802</v>
      </c>
      <c r="B579">
        <v>10</v>
      </c>
      <c r="C579">
        <v>305.5</v>
      </c>
      <c r="D579">
        <v>34</v>
      </c>
      <c r="F579">
        <v>146</v>
      </c>
      <c r="G579">
        <v>1313.8</v>
      </c>
      <c r="H579">
        <v>107.54</v>
      </c>
      <c r="I579">
        <v>43.6</v>
      </c>
      <c r="J579">
        <v>8.5</v>
      </c>
      <c r="K579">
        <v>10.1</v>
      </c>
      <c r="L579">
        <v>8.4</v>
      </c>
      <c r="M579">
        <v>18</v>
      </c>
      <c r="N579">
        <v>28</v>
      </c>
      <c r="O579" s="3">
        <v>12.971429007393899</v>
      </c>
      <c r="P579" s="3">
        <v>0</v>
      </c>
      <c r="Q579" s="3" t="s">
        <v>993</v>
      </c>
      <c r="R579" s="12" t="s">
        <v>996</v>
      </c>
    </row>
    <row r="580" spans="1:19" x14ac:dyDescent="0.3">
      <c r="A580" s="3">
        <v>0.31675994108983802</v>
      </c>
      <c r="B580">
        <v>20</v>
      </c>
      <c r="C580">
        <v>271.60000000000002</v>
      </c>
      <c r="D580">
        <v>67.900000000000006</v>
      </c>
      <c r="F580">
        <v>146</v>
      </c>
      <c r="G580">
        <v>1313.8</v>
      </c>
      <c r="H580">
        <v>107.54</v>
      </c>
      <c r="I580">
        <v>43.6</v>
      </c>
      <c r="J580">
        <v>8.5</v>
      </c>
      <c r="K580">
        <v>10.1</v>
      </c>
      <c r="L580">
        <v>8.4</v>
      </c>
      <c r="M580">
        <v>18</v>
      </c>
      <c r="N580">
        <v>7</v>
      </c>
      <c r="O580">
        <v>8.4000004359653992</v>
      </c>
      <c r="P580" s="3">
        <v>0</v>
      </c>
      <c r="Q580" s="3" t="s">
        <v>994</v>
      </c>
      <c r="R580" s="12" t="s">
        <v>996</v>
      </c>
    </row>
    <row r="581" spans="1:19" x14ac:dyDescent="0.3">
      <c r="A581" s="3">
        <v>0.31675994108983802</v>
      </c>
      <c r="B581">
        <v>20</v>
      </c>
      <c r="C581">
        <v>271.60000000000002</v>
      </c>
      <c r="D581">
        <v>67.900000000000006</v>
      </c>
      <c r="F581">
        <v>146</v>
      </c>
      <c r="G581">
        <v>1313.8</v>
      </c>
      <c r="H581">
        <v>107.54</v>
      </c>
      <c r="I581">
        <v>43.6</v>
      </c>
      <c r="J581">
        <v>8.5</v>
      </c>
      <c r="K581">
        <v>10.1</v>
      </c>
      <c r="L581">
        <v>8.4</v>
      </c>
      <c r="M581">
        <v>18</v>
      </c>
      <c r="N581">
        <v>28</v>
      </c>
      <c r="O581">
        <v>11.2571432931082</v>
      </c>
      <c r="P581" s="3">
        <v>0</v>
      </c>
      <c r="Q581" s="3" t="s">
        <v>994</v>
      </c>
      <c r="R581" s="12" t="s">
        <v>996</v>
      </c>
    </row>
    <row r="582" spans="1:19" x14ac:dyDescent="0.3">
      <c r="A582" s="3">
        <v>0.31675994108983802</v>
      </c>
      <c r="B582">
        <v>30</v>
      </c>
      <c r="C582">
        <v>237.6</v>
      </c>
      <c r="D582">
        <v>101.9</v>
      </c>
      <c r="F582">
        <v>146</v>
      </c>
      <c r="G582">
        <v>1313.8</v>
      </c>
      <c r="H582">
        <v>107.54</v>
      </c>
      <c r="I582">
        <v>43.6</v>
      </c>
      <c r="J582">
        <v>8.5</v>
      </c>
      <c r="K582">
        <v>10.1</v>
      </c>
      <c r="L582">
        <v>8.4</v>
      </c>
      <c r="M582">
        <v>18</v>
      </c>
      <c r="N582">
        <v>7</v>
      </c>
      <c r="O582">
        <v>7.5999995640345901</v>
      </c>
      <c r="P582" s="3">
        <v>0</v>
      </c>
      <c r="Q582" s="3" t="s">
        <v>995</v>
      </c>
      <c r="R582" s="12" t="s">
        <v>996</v>
      </c>
    </row>
    <row r="583" spans="1:19" x14ac:dyDescent="0.3">
      <c r="A583" s="3">
        <v>0.31675994108983802</v>
      </c>
      <c r="B583">
        <v>30</v>
      </c>
      <c r="C583">
        <v>237.6</v>
      </c>
      <c r="D583">
        <v>101.9</v>
      </c>
      <c r="F583">
        <v>146</v>
      </c>
      <c r="G583">
        <v>1313.8</v>
      </c>
      <c r="H583">
        <v>107.54</v>
      </c>
      <c r="I583">
        <v>43.6</v>
      </c>
      <c r="J583">
        <v>8.5</v>
      </c>
      <c r="K583">
        <v>10.1</v>
      </c>
      <c r="L583">
        <v>8.4</v>
      </c>
      <c r="M583">
        <v>18</v>
      </c>
      <c r="N583">
        <v>28</v>
      </c>
      <c r="O583">
        <v>9.9999999999999893</v>
      </c>
      <c r="P583" s="3">
        <v>0</v>
      </c>
      <c r="Q583" s="3" t="s">
        <v>995</v>
      </c>
      <c r="R583" s="12" t="s">
        <v>996</v>
      </c>
    </row>
    <row r="584" spans="1:19" x14ac:dyDescent="0.3">
      <c r="A584" s="3">
        <v>0.3</v>
      </c>
      <c r="B584">
        <v>5</v>
      </c>
      <c r="C584">
        <v>22.5</v>
      </c>
      <c r="D584">
        <v>427.5</v>
      </c>
      <c r="F584">
        <v>783.45</v>
      </c>
      <c r="G584">
        <v>1146.23</v>
      </c>
      <c r="H584">
        <v>135</v>
      </c>
      <c r="N584">
        <v>7</v>
      </c>
      <c r="O584" s="3">
        <v>36.020000000000003</v>
      </c>
      <c r="P584" s="3">
        <v>0.9</v>
      </c>
      <c r="Q584" s="7" t="s">
        <v>997</v>
      </c>
      <c r="R584" s="12" t="s">
        <v>1001</v>
      </c>
    </row>
    <row r="585" spans="1:19" x14ac:dyDescent="0.3">
      <c r="A585" s="3">
        <v>0.3</v>
      </c>
      <c r="B585">
        <v>5</v>
      </c>
      <c r="C585">
        <v>22.5</v>
      </c>
      <c r="D585">
        <v>427.5</v>
      </c>
      <c r="F585">
        <v>783.45</v>
      </c>
      <c r="G585">
        <v>1146.23</v>
      </c>
      <c r="H585">
        <v>135</v>
      </c>
      <c r="N585">
        <v>28</v>
      </c>
      <c r="O585" s="3">
        <v>41.61</v>
      </c>
      <c r="P585" s="3">
        <v>0.9</v>
      </c>
      <c r="Q585" s="7" t="s">
        <v>997</v>
      </c>
      <c r="R585" s="12" t="s">
        <v>1001</v>
      </c>
    </row>
    <row r="586" spans="1:19" x14ac:dyDescent="0.3">
      <c r="A586" s="3">
        <v>0.3</v>
      </c>
      <c r="B586">
        <v>10</v>
      </c>
      <c r="C586">
        <v>45</v>
      </c>
      <c r="D586">
        <v>405</v>
      </c>
      <c r="F586">
        <v>783.45</v>
      </c>
      <c r="G586">
        <v>1146.23</v>
      </c>
      <c r="H586">
        <v>135</v>
      </c>
      <c r="N586">
        <v>7</v>
      </c>
      <c r="O586" s="3">
        <v>37.1</v>
      </c>
      <c r="P586" s="3">
        <v>0.9</v>
      </c>
      <c r="Q586" s="7" t="s">
        <v>998</v>
      </c>
      <c r="R586" s="12" t="s">
        <v>1001</v>
      </c>
    </row>
    <row r="587" spans="1:19" x14ac:dyDescent="0.3">
      <c r="A587" s="3">
        <v>0.3</v>
      </c>
      <c r="B587">
        <v>10</v>
      </c>
      <c r="C587">
        <v>45</v>
      </c>
      <c r="D587">
        <v>405</v>
      </c>
      <c r="F587">
        <v>783.45</v>
      </c>
      <c r="G587">
        <v>1146.23</v>
      </c>
      <c r="H587">
        <v>135</v>
      </c>
      <c r="N587">
        <v>28</v>
      </c>
      <c r="O587" s="3">
        <v>43.08</v>
      </c>
      <c r="P587" s="3">
        <v>0.9</v>
      </c>
      <c r="Q587" s="7" t="s">
        <v>998</v>
      </c>
      <c r="R587" s="12" t="s">
        <v>1001</v>
      </c>
    </row>
    <row r="588" spans="1:19" x14ac:dyDescent="0.3">
      <c r="A588" s="3">
        <v>0.3</v>
      </c>
      <c r="B588">
        <v>15</v>
      </c>
      <c r="C588">
        <v>67.5</v>
      </c>
      <c r="D588">
        <v>382.5</v>
      </c>
      <c r="F588">
        <v>783.45</v>
      </c>
      <c r="G588">
        <v>1146.23</v>
      </c>
      <c r="H588">
        <v>135</v>
      </c>
      <c r="N588">
        <v>7</v>
      </c>
      <c r="O588" s="3">
        <v>34.67</v>
      </c>
      <c r="P588" s="3">
        <v>0.9</v>
      </c>
      <c r="Q588" s="7" t="s">
        <v>999</v>
      </c>
      <c r="R588" s="12" t="s">
        <v>1001</v>
      </c>
    </row>
    <row r="589" spans="1:19" x14ac:dyDescent="0.3">
      <c r="A589" s="3">
        <v>0.3</v>
      </c>
      <c r="B589">
        <v>15</v>
      </c>
      <c r="C589">
        <v>67.5</v>
      </c>
      <c r="D589">
        <v>382.5</v>
      </c>
      <c r="F589">
        <v>783.45</v>
      </c>
      <c r="G589">
        <v>1146.23</v>
      </c>
      <c r="H589">
        <v>135</v>
      </c>
      <c r="N589">
        <v>28</v>
      </c>
      <c r="O589" s="3">
        <v>40.82</v>
      </c>
      <c r="P589" s="3">
        <v>0.9</v>
      </c>
      <c r="Q589" s="7" t="s">
        <v>999</v>
      </c>
      <c r="R589" s="12" t="s">
        <v>1001</v>
      </c>
    </row>
    <row r="590" spans="1:19" x14ac:dyDescent="0.3">
      <c r="A590" s="3">
        <v>0.3</v>
      </c>
      <c r="B590">
        <v>20</v>
      </c>
      <c r="C590">
        <v>90</v>
      </c>
      <c r="D590">
        <v>360</v>
      </c>
      <c r="F590">
        <v>783.45</v>
      </c>
      <c r="G590">
        <v>1146.23</v>
      </c>
      <c r="H590">
        <v>135</v>
      </c>
      <c r="N590">
        <v>7</v>
      </c>
      <c r="O590" s="3">
        <v>31.68</v>
      </c>
      <c r="P590" s="3">
        <v>0.9</v>
      </c>
      <c r="Q590" s="7" t="s">
        <v>1000</v>
      </c>
      <c r="R590" s="12" t="s">
        <v>1001</v>
      </c>
    </row>
    <row r="591" spans="1:19" x14ac:dyDescent="0.3">
      <c r="A591" s="3">
        <v>0.3</v>
      </c>
      <c r="B591">
        <v>20</v>
      </c>
      <c r="C591">
        <v>90</v>
      </c>
      <c r="D591">
        <v>360</v>
      </c>
      <c r="F591">
        <v>783.45</v>
      </c>
      <c r="G591">
        <v>1146.23</v>
      </c>
      <c r="H591">
        <v>135</v>
      </c>
      <c r="N591">
        <v>28</v>
      </c>
      <c r="O591" s="3">
        <v>39.549999999999997</v>
      </c>
      <c r="P591" s="3">
        <v>0.9</v>
      </c>
      <c r="Q591" s="7" t="s">
        <v>1000</v>
      </c>
      <c r="R591" s="12" t="s">
        <v>1001</v>
      </c>
    </row>
    <row r="592" spans="1:19" x14ac:dyDescent="0.3">
      <c r="A592" s="3">
        <v>0.45</v>
      </c>
      <c r="B592">
        <v>50</v>
      </c>
      <c r="C592">
        <v>190</v>
      </c>
      <c r="D592">
        <v>190</v>
      </c>
      <c r="F592">
        <v>741</v>
      </c>
      <c r="G592">
        <v>1024</v>
      </c>
      <c r="H592">
        <v>171</v>
      </c>
      <c r="I592">
        <v>62.6</v>
      </c>
      <c r="J592">
        <v>4.7</v>
      </c>
      <c r="K592">
        <v>8.1</v>
      </c>
      <c r="L592">
        <v>5.7</v>
      </c>
      <c r="M592">
        <v>6.3</v>
      </c>
      <c r="N592">
        <v>56</v>
      </c>
      <c r="O592" s="3">
        <v>41.9</v>
      </c>
      <c r="P592">
        <f>2/100 *380</f>
        <v>7.6000000000000005</v>
      </c>
      <c r="Q592" s="7" t="s">
        <v>1003</v>
      </c>
      <c r="R592" s="12" t="s">
        <v>1002</v>
      </c>
    </row>
    <row r="593" spans="1:19" x14ac:dyDescent="0.3">
      <c r="A593" s="3">
        <v>0.45</v>
      </c>
      <c r="B593">
        <v>60</v>
      </c>
      <c r="C593">
        <v>152</v>
      </c>
      <c r="D593">
        <v>228</v>
      </c>
      <c r="F593">
        <v>741</v>
      </c>
      <c r="G593">
        <v>1024</v>
      </c>
      <c r="H593">
        <v>171</v>
      </c>
      <c r="I593">
        <v>62.6</v>
      </c>
      <c r="J593">
        <v>4.7</v>
      </c>
      <c r="K593">
        <v>8.1</v>
      </c>
      <c r="L593">
        <v>5.7</v>
      </c>
      <c r="M593">
        <v>6.3</v>
      </c>
      <c r="N593">
        <v>56</v>
      </c>
      <c r="O593" s="3">
        <v>39.799999999999997</v>
      </c>
      <c r="P593">
        <f t="shared" ref="P593:P594" si="0">2/100 *380</f>
        <v>7.6000000000000005</v>
      </c>
      <c r="Q593" s="7" t="s">
        <v>77</v>
      </c>
      <c r="R593" s="12" t="s">
        <v>1002</v>
      </c>
    </row>
    <row r="594" spans="1:19" x14ac:dyDescent="0.3">
      <c r="A594" s="3">
        <v>0.45</v>
      </c>
      <c r="B594">
        <v>70</v>
      </c>
      <c r="C594">
        <v>266</v>
      </c>
      <c r="D594">
        <v>114</v>
      </c>
      <c r="F594">
        <v>741</v>
      </c>
      <c r="G594">
        <v>1024</v>
      </c>
      <c r="H594">
        <v>171</v>
      </c>
      <c r="I594">
        <v>62.6</v>
      </c>
      <c r="J594">
        <v>4.7</v>
      </c>
      <c r="K594">
        <v>8.1</v>
      </c>
      <c r="L594">
        <v>5.7</v>
      </c>
      <c r="M594">
        <v>6.3</v>
      </c>
      <c r="N594">
        <v>56</v>
      </c>
      <c r="O594" s="3">
        <v>36.299999999999997</v>
      </c>
      <c r="P594">
        <f t="shared" si="0"/>
        <v>7.6000000000000005</v>
      </c>
      <c r="Q594" s="7" t="s">
        <v>1004</v>
      </c>
      <c r="R594" s="12" t="s">
        <v>1002</v>
      </c>
    </row>
    <row r="595" spans="1:19" x14ac:dyDescent="0.3">
      <c r="A595">
        <v>0.45</v>
      </c>
      <c r="B595">
        <v>10</v>
      </c>
      <c r="N595">
        <v>7</v>
      </c>
      <c r="O595" s="3">
        <v>28.89</v>
      </c>
      <c r="S595" t="s">
        <v>730</v>
      </c>
    </row>
    <row r="596" spans="1:19" x14ac:dyDescent="0.3">
      <c r="A596">
        <v>0.45</v>
      </c>
      <c r="B596">
        <v>10</v>
      </c>
      <c r="N596">
        <v>14</v>
      </c>
      <c r="O596" s="3">
        <v>33.33</v>
      </c>
    </row>
    <row r="597" spans="1:19" x14ac:dyDescent="0.3">
      <c r="A597">
        <v>0.45</v>
      </c>
      <c r="B597">
        <v>10</v>
      </c>
      <c r="N597">
        <v>28</v>
      </c>
      <c r="O597" s="3">
        <v>33.33</v>
      </c>
    </row>
    <row r="598" spans="1:19" x14ac:dyDescent="0.3">
      <c r="A598">
        <v>0.45</v>
      </c>
      <c r="B598">
        <v>20</v>
      </c>
      <c r="N598">
        <v>7</v>
      </c>
      <c r="O598" s="3">
        <v>29.78</v>
      </c>
    </row>
    <row r="599" spans="1:19" x14ac:dyDescent="0.3">
      <c r="A599">
        <v>0.45</v>
      </c>
      <c r="B599">
        <v>20</v>
      </c>
      <c r="N599">
        <v>14</v>
      </c>
      <c r="O599" s="3">
        <v>33.78</v>
      </c>
    </row>
    <row r="600" spans="1:19" x14ac:dyDescent="0.3">
      <c r="A600">
        <v>0.45</v>
      </c>
      <c r="B600">
        <v>20</v>
      </c>
      <c r="N600">
        <v>28</v>
      </c>
      <c r="O600" s="3">
        <v>36.44</v>
      </c>
    </row>
    <row r="601" spans="1:19" x14ac:dyDescent="0.3">
      <c r="A601">
        <v>0.45</v>
      </c>
      <c r="B601">
        <v>30</v>
      </c>
      <c r="N601">
        <v>7</v>
      </c>
      <c r="O601" s="3">
        <v>25.78</v>
      </c>
    </row>
    <row r="602" spans="1:19" x14ac:dyDescent="0.3">
      <c r="A602">
        <v>0.45</v>
      </c>
      <c r="B602">
        <v>30</v>
      </c>
      <c r="N602">
        <v>14</v>
      </c>
      <c r="O602" s="3">
        <v>28.89</v>
      </c>
    </row>
    <row r="603" spans="1:19" x14ac:dyDescent="0.3">
      <c r="A603">
        <v>0.45</v>
      </c>
      <c r="B603">
        <v>30</v>
      </c>
      <c r="N603">
        <v>28</v>
      </c>
      <c r="O603" s="3">
        <v>29.33</v>
      </c>
    </row>
    <row r="604" spans="1:19" x14ac:dyDescent="0.3">
      <c r="A604">
        <v>0.45</v>
      </c>
      <c r="B604">
        <v>40</v>
      </c>
      <c r="N604">
        <v>7</v>
      </c>
      <c r="O604" s="3">
        <v>20</v>
      </c>
    </row>
    <row r="605" spans="1:19" x14ac:dyDescent="0.3">
      <c r="A605">
        <v>0.45</v>
      </c>
      <c r="B605">
        <v>40</v>
      </c>
      <c r="N605">
        <v>14</v>
      </c>
      <c r="O605" s="3">
        <v>24</v>
      </c>
    </row>
    <row r="606" spans="1:19" x14ac:dyDescent="0.3">
      <c r="A606">
        <v>0.45</v>
      </c>
      <c r="B606">
        <v>40</v>
      </c>
      <c r="N606">
        <v>28</v>
      </c>
      <c r="O606" s="3">
        <v>26.22</v>
      </c>
    </row>
    <row r="607" spans="1:19" x14ac:dyDescent="0.3">
      <c r="A607">
        <v>0.5</v>
      </c>
      <c r="B607">
        <v>10</v>
      </c>
      <c r="C607">
        <v>307.8</v>
      </c>
      <c r="D607">
        <v>34.200000000000003</v>
      </c>
      <c r="E607">
        <v>2333.3000000000002</v>
      </c>
      <c r="F607">
        <v>696.6</v>
      </c>
      <c r="G607">
        <v>923.4</v>
      </c>
      <c r="H607">
        <v>188</v>
      </c>
      <c r="I607">
        <v>53.52</v>
      </c>
      <c r="J607">
        <v>11.4</v>
      </c>
      <c r="K607">
        <v>12.68</v>
      </c>
      <c r="L607">
        <v>4.62</v>
      </c>
      <c r="M607">
        <v>4.83</v>
      </c>
      <c r="N607">
        <v>7</v>
      </c>
      <c r="O607" s="11">
        <v>16.520272085838901</v>
      </c>
      <c r="P607">
        <v>0</v>
      </c>
      <c r="R607" s="12" t="s">
        <v>1005</v>
      </c>
    </row>
    <row r="608" spans="1:19" x14ac:dyDescent="0.3">
      <c r="A608">
        <v>0.5</v>
      </c>
      <c r="B608">
        <v>10</v>
      </c>
      <c r="C608">
        <v>307.8</v>
      </c>
      <c r="D608">
        <v>34.200000000000003</v>
      </c>
      <c r="E608">
        <v>2365</v>
      </c>
      <c r="F608">
        <v>696.6</v>
      </c>
      <c r="G608">
        <v>923.4</v>
      </c>
      <c r="H608">
        <v>188</v>
      </c>
      <c r="I608">
        <v>53.52</v>
      </c>
      <c r="J608">
        <v>11.4</v>
      </c>
      <c r="K608">
        <v>12.68</v>
      </c>
      <c r="L608">
        <v>4.62</v>
      </c>
      <c r="M608">
        <v>4.83</v>
      </c>
      <c r="N608">
        <v>21</v>
      </c>
      <c r="O608" s="11">
        <v>14.7972984728453</v>
      </c>
      <c r="P608">
        <v>0</v>
      </c>
      <c r="R608" s="12" t="s">
        <v>1005</v>
      </c>
    </row>
    <row r="609" spans="1:18" x14ac:dyDescent="0.3">
      <c r="A609">
        <v>0.5</v>
      </c>
      <c r="B609">
        <v>10</v>
      </c>
      <c r="C609">
        <v>307.8</v>
      </c>
      <c r="D609">
        <v>34.200000000000003</v>
      </c>
      <c r="E609">
        <v>2363.33</v>
      </c>
      <c r="F609">
        <v>696.6</v>
      </c>
      <c r="G609">
        <v>923.4</v>
      </c>
      <c r="H609">
        <v>188</v>
      </c>
      <c r="I609">
        <v>53.52</v>
      </c>
      <c r="J609">
        <v>11.4</v>
      </c>
      <c r="K609">
        <v>12.68</v>
      </c>
      <c r="L609">
        <v>4.62</v>
      </c>
      <c r="M609">
        <v>4.83</v>
      </c>
      <c r="N609">
        <v>28</v>
      </c>
      <c r="O609" s="11">
        <v>13.479731780407899</v>
      </c>
      <c r="P609">
        <v>0</v>
      </c>
      <c r="R609" s="12" t="s">
        <v>1005</v>
      </c>
    </row>
    <row r="610" spans="1:18" x14ac:dyDescent="0.3">
      <c r="A610">
        <v>0.5</v>
      </c>
      <c r="B610">
        <v>20</v>
      </c>
      <c r="C610">
        <v>273.60000000000002</v>
      </c>
      <c r="D610">
        <v>68.400000000000006</v>
      </c>
      <c r="E610">
        <v>2312</v>
      </c>
      <c r="F610">
        <v>696.6</v>
      </c>
      <c r="G610">
        <v>923.4</v>
      </c>
      <c r="H610">
        <v>188</v>
      </c>
      <c r="I610">
        <v>53.52</v>
      </c>
      <c r="J610">
        <v>11.4</v>
      </c>
      <c r="K610">
        <v>12.68</v>
      </c>
      <c r="L610">
        <v>4.62</v>
      </c>
      <c r="M610">
        <v>4.83</v>
      </c>
      <c r="N610">
        <v>7</v>
      </c>
      <c r="O610" s="11">
        <v>23.006759617257</v>
      </c>
      <c r="P610">
        <v>0</v>
      </c>
      <c r="R610" s="12" t="s">
        <v>1005</v>
      </c>
    </row>
    <row r="611" spans="1:18" x14ac:dyDescent="0.3">
      <c r="A611">
        <v>0.5</v>
      </c>
      <c r="B611">
        <v>20</v>
      </c>
      <c r="C611">
        <v>273.60000000000002</v>
      </c>
      <c r="D611">
        <v>68.400000000000006</v>
      </c>
      <c r="E611">
        <v>2334</v>
      </c>
      <c r="F611">
        <v>696.6</v>
      </c>
      <c r="G611">
        <v>923.4</v>
      </c>
      <c r="H611">
        <v>188</v>
      </c>
      <c r="I611">
        <v>53.52</v>
      </c>
      <c r="J611">
        <v>11.4</v>
      </c>
      <c r="K611">
        <v>12.68</v>
      </c>
      <c r="L611">
        <v>4.62</v>
      </c>
      <c r="M611">
        <v>4.83</v>
      </c>
      <c r="N611">
        <v>21</v>
      </c>
      <c r="O611" s="11">
        <v>19.864865648563502</v>
      </c>
      <c r="P611">
        <v>0</v>
      </c>
      <c r="R611" s="12" t="s">
        <v>1005</v>
      </c>
    </row>
    <row r="612" spans="1:18" x14ac:dyDescent="0.3">
      <c r="A612">
        <v>0.5</v>
      </c>
      <c r="B612">
        <v>20</v>
      </c>
      <c r="C612">
        <v>273.60000000000002</v>
      </c>
      <c r="D612">
        <v>68.400000000000006</v>
      </c>
      <c r="E612">
        <v>2328.33</v>
      </c>
      <c r="F612">
        <v>696.6</v>
      </c>
      <c r="G612">
        <v>923.4</v>
      </c>
      <c r="H612">
        <v>188</v>
      </c>
      <c r="I612">
        <v>53.52</v>
      </c>
      <c r="J612">
        <v>11.4</v>
      </c>
      <c r="K612">
        <v>12.68</v>
      </c>
      <c r="L612">
        <v>4.62</v>
      </c>
      <c r="M612">
        <v>4.83</v>
      </c>
      <c r="N612">
        <v>28</v>
      </c>
      <c r="O612" s="11">
        <v>15.101351730138999</v>
      </c>
      <c r="P612">
        <v>0</v>
      </c>
      <c r="R612" s="12" t="s">
        <v>1005</v>
      </c>
    </row>
    <row r="613" spans="1:18" x14ac:dyDescent="0.3">
      <c r="A613">
        <v>0.5</v>
      </c>
      <c r="B613">
        <v>30</v>
      </c>
      <c r="C613">
        <v>239.4</v>
      </c>
      <c r="D613">
        <v>102.6</v>
      </c>
      <c r="E613">
        <v>2239.3000000000002</v>
      </c>
      <c r="F613">
        <v>696.6</v>
      </c>
      <c r="G613">
        <v>923.4</v>
      </c>
      <c r="H613">
        <v>188</v>
      </c>
      <c r="I613">
        <v>53.52</v>
      </c>
      <c r="J613">
        <v>11.4</v>
      </c>
      <c r="K613">
        <v>12.68</v>
      </c>
      <c r="L613">
        <v>4.62</v>
      </c>
      <c r="M613">
        <v>4.83</v>
      </c>
      <c r="N613">
        <v>7</v>
      </c>
      <c r="O613" s="11">
        <v>23.817569592122499</v>
      </c>
      <c r="P613">
        <v>0</v>
      </c>
      <c r="R613" s="12" t="s">
        <v>1005</v>
      </c>
    </row>
    <row r="614" spans="1:18" x14ac:dyDescent="0.3">
      <c r="A614">
        <v>0.5</v>
      </c>
      <c r="B614">
        <v>30</v>
      </c>
      <c r="C614">
        <v>239.4</v>
      </c>
      <c r="D614">
        <v>102.6</v>
      </c>
      <c r="E614">
        <v>2269</v>
      </c>
      <c r="F614">
        <v>696.6</v>
      </c>
      <c r="G614">
        <v>923.4</v>
      </c>
      <c r="H614">
        <v>188</v>
      </c>
      <c r="I614">
        <v>53.52</v>
      </c>
      <c r="J614">
        <v>11.4</v>
      </c>
      <c r="K614">
        <v>12.68</v>
      </c>
      <c r="L614">
        <v>4.62</v>
      </c>
      <c r="M614">
        <v>4.83</v>
      </c>
      <c r="N614">
        <v>21</v>
      </c>
      <c r="O614" s="11">
        <v>20.675679489676</v>
      </c>
      <c r="P614">
        <v>0</v>
      </c>
      <c r="R614" s="12" t="s">
        <v>1005</v>
      </c>
    </row>
    <row r="615" spans="1:18" x14ac:dyDescent="0.3">
      <c r="A615">
        <v>0.5</v>
      </c>
      <c r="B615">
        <v>30</v>
      </c>
      <c r="C615">
        <v>239.4</v>
      </c>
      <c r="D615">
        <v>102.6</v>
      </c>
      <c r="E615">
        <v>2251.33</v>
      </c>
      <c r="F615">
        <v>696.6</v>
      </c>
      <c r="G615">
        <v>923.4</v>
      </c>
      <c r="H615">
        <v>188</v>
      </c>
      <c r="I615">
        <v>53.52</v>
      </c>
      <c r="J615">
        <v>11.4</v>
      </c>
      <c r="K615">
        <v>12.68</v>
      </c>
      <c r="L615">
        <v>4.62</v>
      </c>
      <c r="M615">
        <v>4.83</v>
      </c>
      <c r="N615">
        <v>28</v>
      </c>
      <c r="O615" s="3">
        <v>15.5067586506952</v>
      </c>
      <c r="P615">
        <v>0</v>
      </c>
      <c r="R615" s="12" t="s">
        <v>1005</v>
      </c>
    </row>
    <row r="616" spans="1:18" x14ac:dyDescent="0.3">
      <c r="B616">
        <v>5</v>
      </c>
      <c r="C616">
        <v>712.5</v>
      </c>
      <c r="D616">
        <v>37.5</v>
      </c>
      <c r="E616">
        <v>2429.63</v>
      </c>
      <c r="I616">
        <v>39.880000000000003</v>
      </c>
      <c r="J616">
        <v>6.98</v>
      </c>
      <c r="K616">
        <v>5.59</v>
      </c>
      <c r="L616">
        <v>0.17899999999999999</v>
      </c>
      <c r="M616">
        <v>2.21</v>
      </c>
      <c r="N616">
        <v>7</v>
      </c>
      <c r="O616" s="3">
        <v>15</v>
      </c>
      <c r="P616">
        <v>0</v>
      </c>
      <c r="Q616" s="7" t="s">
        <v>1008</v>
      </c>
      <c r="R616" s="12" t="s">
        <v>1007</v>
      </c>
    </row>
    <row r="617" spans="1:18" x14ac:dyDescent="0.3">
      <c r="B617">
        <v>5</v>
      </c>
      <c r="C617">
        <v>712.5</v>
      </c>
      <c r="D617">
        <v>37.5</v>
      </c>
      <c r="E617">
        <v>2400</v>
      </c>
      <c r="I617">
        <v>39.880000000000003</v>
      </c>
      <c r="J617">
        <v>6.98</v>
      </c>
      <c r="K617">
        <v>5.59</v>
      </c>
      <c r="L617">
        <v>0.17899999999999999</v>
      </c>
      <c r="M617">
        <v>2.21</v>
      </c>
      <c r="N617">
        <v>7</v>
      </c>
      <c r="O617" s="3">
        <v>16</v>
      </c>
      <c r="P617">
        <v>0</v>
      </c>
      <c r="Q617" s="7" t="s">
        <v>1009</v>
      </c>
      <c r="R617" s="12" t="s">
        <v>1007</v>
      </c>
    </row>
    <row r="618" spans="1:18" x14ac:dyDescent="0.3">
      <c r="B618">
        <v>5</v>
      </c>
      <c r="C618">
        <v>712.5</v>
      </c>
      <c r="D618">
        <v>37.5</v>
      </c>
      <c r="E618">
        <v>2429.63</v>
      </c>
      <c r="I618">
        <v>39.880000000000003</v>
      </c>
      <c r="J618">
        <v>6.98</v>
      </c>
      <c r="K618">
        <v>5.59</v>
      </c>
      <c r="L618">
        <v>0.17899999999999999</v>
      </c>
      <c r="M618">
        <v>2.21</v>
      </c>
      <c r="N618">
        <v>14</v>
      </c>
      <c r="O618" s="3">
        <v>17.5</v>
      </c>
      <c r="P618">
        <v>0</v>
      </c>
      <c r="Q618" s="7" t="s">
        <v>1008</v>
      </c>
      <c r="R618" s="12" t="s">
        <v>1007</v>
      </c>
    </row>
    <row r="619" spans="1:18" x14ac:dyDescent="0.3">
      <c r="B619">
        <v>5</v>
      </c>
      <c r="C619">
        <v>712.5</v>
      </c>
      <c r="D619">
        <v>37.5</v>
      </c>
      <c r="E619">
        <v>2459.2600000000002</v>
      </c>
      <c r="I619">
        <v>39.880000000000003</v>
      </c>
      <c r="J619">
        <v>6.98</v>
      </c>
      <c r="K619">
        <v>5.59</v>
      </c>
      <c r="L619">
        <v>0.17899999999999999</v>
      </c>
      <c r="M619">
        <v>2.21</v>
      </c>
      <c r="N619">
        <v>14</v>
      </c>
      <c r="O619" s="3">
        <v>16.5</v>
      </c>
      <c r="P619">
        <v>0</v>
      </c>
      <c r="Q619" s="7" t="s">
        <v>1009</v>
      </c>
      <c r="R619" s="12" t="s">
        <v>1007</v>
      </c>
    </row>
    <row r="620" spans="1:18" x14ac:dyDescent="0.3">
      <c r="B620">
        <v>5</v>
      </c>
      <c r="C620">
        <v>712.5</v>
      </c>
      <c r="D620">
        <v>37.5</v>
      </c>
      <c r="E620">
        <v>2459.2600000000002</v>
      </c>
      <c r="I620">
        <v>39.880000000000003</v>
      </c>
      <c r="J620">
        <v>6.98</v>
      </c>
      <c r="K620">
        <v>5.59</v>
      </c>
      <c r="L620">
        <v>0.17899999999999999</v>
      </c>
      <c r="M620">
        <v>2.21</v>
      </c>
      <c r="N620">
        <v>28</v>
      </c>
      <c r="O620" s="3">
        <v>19.5</v>
      </c>
      <c r="P620">
        <v>0</v>
      </c>
      <c r="Q620" s="7" t="s">
        <v>1008</v>
      </c>
      <c r="R620" s="12" t="s">
        <v>1007</v>
      </c>
    </row>
    <row r="621" spans="1:18" x14ac:dyDescent="0.3">
      <c r="B621">
        <v>5</v>
      </c>
      <c r="C621">
        <v>712.5</v>
      </c>
      <c r="D621">
        <v>37.5</v>
      </c>
      <c r="E621">
        <v>2459.2600000000002</v>
      </c>
      <c r="I621">
        <v>39.880000000000003</v>
      </c>
      <c r="J621">
        <v>6.98</v>
      </c>
      <c r="K621">
        <v>5.59</v>
      </c>
      <c r="L621">
        <v>0.17899999999999999</v>
      </c>
      <c r="M621">
        <v>2.21</v>
      </c>
      <c r="N621">
        <v>28</v>
      </c>
      <c r="O621" s="3">
        <v>18</v>
      </c>
      <c r="P621">
        <v>0</v>
      </c>
      <c r="Q621" s="7" t="s">
        <v>1009</v>
      </c>
      <c r="R621" s="12" t="s">
        <v>1007</v>
      </c>
    </row>
    <row r="622" spans="1:18" x14ac:dyDescent="0.3">
      <c r="A622">
        <v>0.5</v>
      </c>
      <c r="B622">
        <v>10</v>
      </c>
      <c r="C622">
        <f>357.14-D622</f>
        <v>321.42599999999999</v>
      </c>
      <c r="D622">
        <v>35.713999999999999</v>
      </c>
      <c r="E622">
        <v>2400</v>
      </c>
      <c r="F622">
        <v>714.29</v>
      </c>
      <c r="G622">
        <v>1428.57</v>
      </c>
      <c r="H622">
        <v>178.57</v>
      </c>
      <c r="I622">
        <v>39.880000000000003</v>
      </c>
      <c r="J622">
        <v>6.98</v>
      </c>
      <c r="K622">
        <v>5.59</v>
      </c>
      <c r="L622">
        <v>0.17899999999999999</v>
      </c>
      <c r="M622">
        <v>2.21</v>
      </c>
      <c r="N622">
        <v>7</v>
      </c>
      <c r="O622">
        <v>13.5</v>
      </c>
      <c r="P622">
        <v>0</v>
      </c>
      <c r="Q622" s="7" t="s">
        <v>1010</v>
      </c>
      <c r="R622" s="12" t="s">
        <v>1007</v>
      </c>
    </row>
    <row r="623" spans="1:18" x14ac:dyDescent="0.3">
      <c r="A623">
        <v>0.5</v>
      </c>
      <c r="B623">
        <v>10</v>
      </c>
      <c r="C623">
        <f t="shared" ref="C623:C639" si="1">357.14-D623</f>
        <v>321.42599999999999</v>
      </c>
      <c r="D623">
        <v>35.713999999999999</v>
      </c>
      <c r="E623">
        <v>2459.2600000000002</v>
      </c>
      <c r="F623">
        <v>714.29</v>
      </c>
      <c r="G623">
        <v>1428.57</v>
      </c>
      <c r="H623">
        <v>178.57</v>
      </c>
      <c r="I623">
        <v>39.880000000000003</v>
      </c>
      <c r="J623">
        <v>6.98</v>
      </c>
      <c r="K623">
        <v>5.59</v>
      </c>
      <c r="L623">
        <v>0.17899999999999999</v>
      </c>
      <c r="M623">
        <v>2.21</v>
      </c>
      <c r="N623">
        <v>7</v>
      </c>
      <c r="O623">
        <v>12</v>
      </c>
      <c r="P623">
        <v>0</v>
      </c>
      <c r="Q623" s="7" t="s">
        <v>1011</v>
      </c>
      <c r="R623" s="12" t="s">
        <v>1007</v>
      </c>
    </row>
    <row r="624" spans="1:18" x14ac:dyDescent="0.3">
      <c r="A624">
        <v>0.5</v>
      </c>
      <c r="B624">
        <v>10</v>
      </c>
      <c r="C624">
        <f t="shared" si="1"/>
        <v>321.42599999999999</v>
      </c>
      <c r="D624">
        <v>35.713999999999999</v>
      </c>
      <c r="E624">
        <v>2400</v>
      </c>
      <c r="F624">
        <v>714.29</v>
      </c>
      <c r="G624">
        <v>1428.57</v>
      </c>
      <c r="H624">
        <v>178.57</v>
      </c>
      <c r="I624">
        <v>39.880000000000003</v>
      </c>
      <c r="J624">
        <v>6.98</v>
      </c>
      <c r="K624">
        <v>5.59</v>
      </c>
      <c r="L624">
        <v>0.17899999999999999</v>
      </c>
      <c r="M624">
        <v>2.21</v>
      </c>
      <c r="N624">
        <v>14</v>
      </c>
      <c r="O624">
        <v>15</v>
      </c>
      <c r="P624">
        <v>0</v>
      </c>
      <c r="Q624" s="7" t="s">
        <v>1010</v>
      </c>
      <c r="R624" s="12" t="s">
        <v>1007</v>
      </c>
    </row>
    <row r="625" spans="1:19" x14ac:dyDescent="0.3">
      <c r="A625">
        <v>0.5</v>
      </c>
      <c r="B625">
        <v>10</v>
      </c>
      <c r="C625">
        <f t="shared" si="1"/>
        <v>321.42599999999999</v>
      </c>
      <c r="D625">
        <v>35.713999999999999</v>
      </c>
      <c r="E625">
        <v>2459.2600000000002</v>
      </c>
      <c r="F625">
        <v>714.29</v>
      </c>
      <c r="G625">
        <v>1428.57</v>
      </c>
      <c r="H625">
        <v>178.57</v>
      </c>
      <c r="I625">
        <v>39.880000000000003</v>
      </c>
      <c r="J625">
        <v>6.98</v>
      </c>
      <c r="K625">
        <v>5.59</v>
      </c>
      <c r="L625">
        <v>0.17899999999999999</v>
      </c>
      <c r="M625">
        <v>2.21</v>
      </c>
      <c r="N625">
        <v>14</v>
      </c>
      <c r="O625">
        <v>15.5</v>
      </c>
      <c r="P625">
        <v>0</v>
      </c>
      <c r="Q625" s="7" t="s">
        <v>1011</v>
      </c>
      <c r="R625" s="12" t="s">
        <v>1007</v>
      </c>
    </row>
    <row r="626" spans="1:19" x14ac:dyDescent="0.3">
      <c r="A626">
        <v>0.5</v>
      </c>
      <c r="B626">
        <v>10</v>
      </c>
      <c r="C626">
        <f t="shared" si="1"/>
        <v>321.42599999999999</v>
      </c>
      <c r="D626">
        <v>35.713999999999999</v>
      </c>
      <c r="E626">
        <v>2488.89</v>
      </c>
      <c r="F626">
        <v>714.29</v>
      </c>
      <c r="G626">
        <v>1428.57</v>
      </c>
      <c r="H626">
        <v>178.57</v>
      </c>
      <c r="I626">
        <v>39.880000000000003</v>
      </c>
      <c r="J626">
        <v>6.98</v>
      </c>
      <c r="K626">
        <v>5.59</v>
      </c>
      <c r="L626">
        <v>0.17899999999999999</v>
      </c>
      <c r="M626">
        <v>2.21</v>
      </c>
      <c r="N626">
        <v>28</v>
      </c>
      <c r="O626">
        <v>18</v>
      </c>
      <c r="P626">
        <v>0</v>
      </c>
      <c r="Q626" s="7" t="s">
        <v>1010</v>
      </c>
      <c r="R626" s="12" t="s">
        <v>1007</v>
      </c>
    </row>
    <row r="627" spans="1:19" x14ac:dyDescent="0.3">
      <c r="A627">
        <v>0.5</v>
      </c>
      <c r="B627">
        <v>10</v>
      </c>
      <c r="C627">
        <f t="shared" si="1"/>
        <v>321.42599999999999</v>
      </c>
      <c r="D627">
        <v>35.713999999999999</v>
      </c>
      <c r="E627">
        <v>2459.2600000000002</v>
      </c>
      <c r="F627">
        <v>714.29</v>
      </c>
      <c r="G627">
        <v>1428.57</v>
      </c>
      <c r="H627">
        <v>178.57</v>
      </c>
      <c r="I627">
        <v>39.880000000000003</v>
      </c>
      <c r="J627">
        <v>6.98</v>
      </c>
      <c r="K627">
        <v>5.59</v>
      </c>
      <c r="L627">
        <v>0.17899999999999999</v>
      </c>
      <c r="M627">
        <v>2.21</v>
      </c>
      <c r="N627">
        <v>28</v>
      </c>
      <c r="O627">
        <v>17.5</v>
      </c>
      <c r="P627">
        <v>0</v>
      </c>
      <c r="Q627" s="7" t="s">
        <v>1011</v>
      </c>
      <c r="R627" s="12" t="s">
        <v>1007</v>
      </c>
    </row>
    <row r="628" spans="1:19" x14ac:dyDescent="0.3">
      <c r="A628">
        <v>0.5</v>
      </c>
      <c r="B628">
        <v>20</v>
      </c>
      <c r="C628">
        <f t="shared" si="1"/>
        <v>285.71199999999999</v>
      </c>
      <c r="D628">
        <v>71.427999999999997</v>
      </c>
      <c r="E628">
        <v>2370.37</v>
      </c>
      <c r="F628">
        <v>714.29</v>
      </c>
      <c r="G628">
        <v>1428.57</v>
      </c>
      <c r="H628">
        <v>178.57</v>
      </c>
      <c r="I628">
        <v>39.880000000000003</v>
      </c>
      <c r="J628">
        <v>6.98</v>
      </c>
      <c r="K628">
        <v>5.59</v>
      </c>
      <c r="L628">
        <v>0.17899999999999999</v>
      </c>
      <c r="M628">
        <v>2.21</v>
      </c>
      <c r="N628">
        <v>7</v>
      </c>
      <c r="O628">
        <v>11.5</v>
      </c>
      <c r="P628">
        <v>0</v>
      </c>
      <c r="Q628" s="7" t="s">
        <v>1012</v>
      </c>
      <c r="R628" s="12" t="s">
        <v>1007</v>
      </c>
    </row>
    <row r="629" spans="1:19" x14ac:dyDescent="0.3">
      <c r="A629">
        <v>0.5</v>
      </c>
      <c r="B629">
        <v>20</v>
      </c>
      <c r="C629">
        <f t="shared" si="1"/>
        <v>285.71199999999999</v>
      </c>
      <c r="D629">
        <v>71.427999999999997</v>
      </c>
      <c r="E629">
        <v>2400</v>
      </c>
      <c r="F629">
        <v>714.29</v>
      </c>
      <c r="G629">
        <v>1428.57</v>
      </c>
      <c r="H629">
        <v>178.57</v>
      </c>
      <c r="I629">
        <v>39.880000000000003</v>
      </c>
      <c r="J629">
        <v>6.98</v>
      </c>
      <c r="K629">
        <v>5.59</v>
      </c>
      <c r="L629">
        <v>0.17899999999999999</v>
      </c>
      <c r="M629">
        <v>2.21</v>
      </c>
      <c r="N629">
        <v>7</v>
      </c>
      <c r="O629">
        <v>11</v>
      </c>
      <c r="P629">
        <v>0</v>
      </c>
      <c r="Q629" s="7" t="s">
        <v>1013</v>
      </c>
      <c r="R629" s="12" t="s">
        <v>1007</v>
      </c>
    </row>
    <row r="630" spans="1:19" x14ac:dyDescent="0.3">
      <c r="A630">
        <v>0.5</v>
      </c>
      <c r="B630">
        <v>20</v>
      </c>
      <c r="C630">
        <f t="shared" si="1"/>
        <v>285.71199999999999</v>
      </c>
      <c r="D630">
        <v>71.427999999999997</v>
      </c>
      <c r="E630">
        <v>2370.37</v>
      </c>
      <c r="F630">
        <v>714.29</v>
      </c>
      <c r="G630">
        <v>1428.57</v>
      </c>
      <c r="H630">
        <v>178.57</v>
      </c>
      <c r="I630">
        <v>39.880000000000003</v>
      </c>
      <c r="J630">
        <v>6.98</v>
      </c>
      <c r="K630">
        <v>5.59</v>
      </c>
      <c r="L630">
        <v>0.17899999999999999</v>
      </c>
      <c r="M630">
        <v>2.21</v>
      </c>
      <c r="N630">
        <v>14</v>
      </c>
      <c r="O630">
        <v>14</v>
      </c>
      <c r="P630">
        <v>0</v>
      </c>
      <c r="Q630" s="7" t="s">
        <v>1012</v>
      </c>
      <c r="R630" s="12" t="s">
        <v>1007</v>
      </c>
    </row>
    <row r="631" spans="1:19" x14ac:dyDescent="0.3">
      <c r="A631">
        <v>0.5</v>
      </c>
      <c r="B631">
        <v>20</v>
      </c>
      <c r="C631">
        <f t="shared" si="1"/>
        <v>285.71199999999999</v>
      </c>
      <c r="D631">
        <v>71.427999999999997</v>
      </c>
      <c r="E631">
        <v>2400</v>
      </c>
      <c r="F631">
        <v>714.29</v>
      </c>
      <c r="G631">
        <v>1428.57</v>
      </c>
      <c r="H631">
        <v>178.57</v>
      </c>
      <c r="I631">
        <v>39.880000000000003</v>
      </c>
      <c r="J631">
        <v>6.98</v>
      </c>
      <c r="K631">
        <v>5.59</v>
      </c>
      <c r="L631">
        <v>0.17899999999999999</v>
      </c>
      <c r="M631">
        <v>2.21</v>
      </c>
      <c r="N631">
        <v>14</v>
      </c>
      <c r="O631">
        <v>14.5</v>
      </c>
      <c r="P631">
        <v>0</v>
      </c>
      <c r="Q631" s="7" t="s">
        <v>1013</v>
      </c>
      <c r="R631" s="12" t="s">
        <v>1007</v>
      </c>
    </row>
    <row r="632" spans="1:19" x14ac:dyDescent="0.3">
      <c r="A632">
        <v>0.5</v>
      </c>
      <c r="B632">
        <v>20</v>
      </c>
      <c r="C632">
        <f t="shared" si="1"/>
        <v>285.71199999999999</v>
      </c>
      <c r="D632">
        <v>71.427999999999997</v>
      </c>
      <c r="E632">
        <v>2518.52</v>
      </c>
      <c r="F632">
        <v>714.29</v>
      </c>
      <c r="G632">
        <v>1428.57</v>
      </c>
      <c r="H632">
        <v>178.57</v>
      </c>
      <c r="I632">
        <v>39.880000000000003</v>
      </c>
      <c r="J632">
        <v>6.98</v>
      </c>
      <c r="K632">
        <v>5.59</v>
      </c>
      <c r="L632">
        <v>0.17899999999999999</v>
      </c>
      <c r="M632">
        <v>2.21</v>
      </c>
      <c r="N632">
        <v>28</v>
      </c>
      <c r="O632">
        <v>18</v>
      </c>
      <c r="P632">
        <v>0</v>
      </c>
      <c r="Q632" s="7" t="s">
        <v>1012</v>
      </c>
      <c r="R632" s="12" t="s">
        <v>1007</v>
      </c>
    </row>
    <row r="633" spans="1:19" x14ac:dyDescent="0.3">
      <c r="A633">
        <v>0.5</v>
      </c>
      <c r="B633">
        <v>20</v>
      </c>
      <c r="C633">
        <f t="shared" si="1"/>
        <v>285.71199999999999</v>
      </c>
      <c r="D633">
        <v>71.427999999999997</v>
      </c>
      <c r="E633">
        <v>2488.89</v>
      </c>
      <c r="F633">
        <v>714.29</v>
      </c>
      <c r="G633">
        <v>1428.57</v>
      </c>
      <c r="H633">
        <v>178.57</v>
      </c>
      <c r="I633">
        <v>39.880000000000003</v>
      </c>
      <c r="J633">
        <v>6.98</v>
      </c>
      <c r="K633">
        <v>5.59</v>
      </c>
      <c r="L633">
        <v>0.17899999999999999</v>
      </c>
      <c r="M633">
        <v>2.21</v>
      </c>
      <c r="N633">
        <v>28</v>
      </c>
      <c r="O633">
        <v>18</v>
      </c>
      <c r="P633">
        <v>0</v>
      </c>
      <c r="Q633" s="7" t="s">
        <v>1013</v>
      </c>
      <c r="R633" s="12" t="s">
        <v>1007</v>
      </c>
    </row>
    <row r="634" spans="1:19" x14ac:dyDescent="0.3">
      <c r="A634">
        <v>0.5</v>
      </c>
      <c r="B634">
        <v>30</v>
      </c>
      <c r="C634">
        <f t="shared" si="1"/>
        <v>249.99799999999999</v>
      </c>
      <c r="D634">
        <v>107.142</v>
      </c>
      <c r="E634">
        <v>2488.89</v>
      </c>
      <c r="F634">
        <v>714.29</v>
      </c>
      <c r="G634">
        <v>1428.57</v>
      </c>
      <c r="H634">
        <v>178.57</v>
      </c>
      <c r="I634">
        <v>39.880000000000003</v>
      </c>
      <c r="J634">
        <v>6.98</v>
      </c>
      <c r="K634">
        <v>5.59</v>
      </c>
      <c r="L634">
        <v>0.17899999999999999</v>
      </c>
      <c r="M634">
        <v>2.21</v>
      </c>
      <c r="N634">
        <v>7</v>
      </c>
      <c r="O634">
        <v>10</v>
      </c>
      <c r="P634">
        <v>0</v>
      </c>
      <c r="Q634" s="7" t="s">
        <v>1014</v>
      </c>
      <c r="R634" s="12" t="s">
        <v>1007</v>
      </c>
    </row>
    <row r="635" spans="1:19" x14ac:dyDescent="0.3">
      <c r="A635">
        <v>0.5</v>
      </c>
      <c r="B635">
        <v>30</v>
      </c>
      <c r="C635">
        <f t="shared" si="1"/>
        <v>249.99799999999999</v>
      </c>
      <c r="D635">
        <v>107.142</v>
      </c>
      <c r="E635">
        <v>2459.2600000000002</v>
      </c>
      <c r="F635">
        <v>714.29</v>
      </c>
      <c r="G635">
        <v>1428.57</v>
      </c>
      <c r="H635">
        <v>178.57</v>
      </c>
      <c r="I635">
        <v>39.880000000000003</v>
      </c>
      <c r="J635">
        <v>6.98</v>
      </c>
      <c r="K635">
        <v>5.59</v>
      </c>
      <c r="L635">
        <v>0.17899999999999999</v>
      </c>
      <c r="M635">
        <v>2.21</v>
      </c>
      <c r="N635">
        <v>7</v>
      </c>
      <c r="O635">
        <v>11</v>
      </c>
      <c r="P635">
        <v>0</v>
      </c>
      <c r="Q635" s="7" t="s">
        <v>1015</v>
      </c>
      <c r="R635" s="12" t="s">
        <v>1007</v>
      </c>
      <c r="S635" t="s">
        <v>1016</v>
      </c>
    </row>
    <row r="636" spans="1:19" x14ac:dyDescent="0.3">
      <c r="A636">
        <v>0.5</v>
      </c>
      <c r="B636">
        <v>30</v>
      </c>
      <c r="C636">
        <f t="shared" si="1"/>
        <v>249.99799999999999</v>
      </c>
      <c r="D636">
        <v>107.142</v>
      </c>
      <c r="E636">
        <v>2459.2600000000002</v>
      </c>
      <c r="F636">
        <v>714.29</v>
      </c>
      <c r="G636">
        <v>1428.57</v>
      </c>
      <c r="H636">
        <v>178.57</v>
      </c>
      <c r="I636">
        <v>39.880000000000003</v>
      </c>
      <c r="J636">
        <v>6.98</v>
      </c>
      <c r="K636">
        <v>5.59</v>
      </c>
      <c r="L636">
        <v>0.17899999999999999</v>
      </c>
      <c r="M636">
        <v>2.21</v>
      </c>
      <c r="N636">
        <v>14</v>
      </c>
      <c r="O636">
        <v>11</v>
      </c>
      <c r="P636">
        <v>0</v>
      </c>
      <c r="Q636" s="7" t="s">
        <v>1014</v>
      </c>
      <c r="R636" s="12" t="s">
        <v>1007</v>
      </c>
    </row>
    <row r="637" spans="1:19" x14ac:dyDescent="0.3">
      <c r="A637">
        <v>0.5</v>
      </c>
      <c r="B637">
        <v>30</v>
      </c>
      <c r="C637">
        <f t="shared" si="1"/>
        <v>249.99799999999999</v>
      </c>
      <c r="D637">
        <v>107.142</v>
      </c>
      <c r="E637">
        <v>2459.2600000000002</v>
      </c>
      <c r="F637">
        <v>714.29</v>
      </c>
      <c r="G637">
        <v>1428.57</v>
      </c>
      <c r="H637">
        <v>178.57</v>
      </c>
      <c r="I637">
        <v>39.880000000000003</v>
      </c>
      <c r="J637">
        <v>6.98</v>
      </c>
      <c r="K637">
        <v>5.59</v>
      </c>
      <c r="L637">
        <v>0.17899999999999999</v>
      </c>
      <c r="M637">
        <v>2.21</v>
      </c>
      <c r="N637">
        <v>14</v>
      </c>
      <c r="O637">
        <v>12</v>
      </c>
      <c r="P637">
        <v>0</v>
      </c>
      <c r="Q637" s="7" t="s">
        <v>1015</v>
      </c>
      <c r="R637" s="12" t="s">
        <v>1007</v>
      </c>
    </row>
    <row r="638" spans="1:19" x14ac:dyDescent="0.3">
      <c r="A638">
        <v>0.5</v>
      </c>
      <c r="B638">
        <v>30</v>
      </c>
      <c r="C638">
        <f t="shared" si="1"/>
        <v>249.99799999999999</v>
      </c>
      <c r="D638">
        <v>107.142</v>
      </c>
      <c r="E638">
        <v>2518.52</v>
      </c>
      <c r="F638">
        <v>714.29</v>
      </c>
      <c r="G638">
        <v>1428.57</v>
      </c>
      <c r="H638">
        <v>178.57</v>
      </c>
      <c r="I638">
        <v>39.880000000000003</v>
      </c>
      <c r="J638">
        <v>6.98</v>
      </c>
      <c r="K638">
        <v>5.59</v>
      </c>
      <c r="L638">
        <v>0.17899999999999999</v>
      </c>
      <c r="M638">
        <v>2.21</v>
      </c>
      <c r="N638">
        <v>28</v>
      </c>
      <c r="O638">
        <v>16.5</v>
      </c>
      <c r="P638">
        <v>0</v>
      </c>
      <c r="Q638" s="7" t="s">
        <v>1014</v>
      </c>
      <c r="R638" s="12" t="s">
        <v>1007</v>
      </c>
    </row>
    <row r="639" spans="1:19" x14ac:dyDescent="0.3">
      <c r="A639">
        <v>0.5</v>
      </c>
      <c r="B639">
        <v>30</v>
      </c>
      <c r="C639">
        <f t="shared" si="1"/>
        <v>249.99799999999999</v>
      </c>
      <c r="D639">
        <v>107.142</v>
      </c>
      <c r="E639">
        <v>2459.2600000000002</v>
      </c>
      <c r="F639">
        <v>714.29</v>
      </c>
      <c r="G639">
        <v>1428.57</v>
      </c>
      <c r="H639">
        <v>178.57</v>
      </c>
      <c r="I639">
        <v>39.880000000000003</v>
      </c>
      <c r="J639">
        <v>6.98</v>
      </c>
      <c r="K639">
        <v>5.59</v>
      </c>
      <c r="L639">
        <v>0.17899999999999999</v>
      </c>
      <c r="M639">
        <v>2.21</v>
      </c>
      <c r="N639">
        <v>28</v>
      </c>
      <c r="O639">
        <v>18</v>
      </c>
      <c r="P639">
        <v>0</v>
      </c>
      <c r="Q639" s="7" t="s">
        <v>1015</v>
      </c>
      <c r="R639" s="12" t="s">
        <v>1007</v>
      </c>
    </row>
    <row r="640" spans="1:19" x14ac:dyDescent="0.3">
      <c r="A640">
        <v>0.34</v>
      </c>
      <c r="B640">
        <v>20</v>
      </c>
      <c r="C640">
        <v>320</v>
      </c>
      <c r="D640">
        <v>80</v>
      </c>
      <c r="F640">
        <v>760</v>
      </c>
      <c r="G640">
        <v>910</v>
      </c>
      <c r="H640">
        <v>136</v>
      </c>
      <c r="I640">
        <v>67.5</v>
      </c>
      <c r="J640">
        <v>4.2</v>
      </c>
      <c r="K640">
        <v>8.1199999999999992</v>
      </c>
      <c r="L640">
        <v>3.97</v>
      </c>
      <c r="M640">
        <v>1.48</v>
      </c>
      <c r="N640">
        <v>7</v>
      </c>
      <c r="O640" s="3">
        <v>31.862072122508</v>
      </c>
      <c r="P640">
        <v>4</v>
      </c>
      <c r="Q640" s="7" t="s">
        <v>1018</v>
      </c>
      <c r="R640" s="12" t="s">
        <v>1017</v>
      </c>
    </row>
    <row r="641" spans="1:18" x14ac:dyDescent="0.3">
      <c r="A641">
        <v>0.34</v>
      </c>
      <c r="B641">
        <v>20</v>
      </c>
      <c r="C641">
        <v>320</v>
      </c>
      <c r="D641">
        <v>80</v>
      </c>
      <c r="F641">
        <v>760</v>
      </c>
      <c r="G641">
        <v>910</v>
      </c>
      <c r="H641">
        <v>136</v>
      </c>
      <c r="I641">
        <v>67.5</v>
      </c>
      <c r="J641">
        <v>4.2</v>
      </c>
      <c r="K641">
        <v>8.1199999999999992</v>
      </c>
      <c r="L641">
        <v>3.97</v>
      </c>
      <c r="M641">
        <v>1.48</v>
      </c>
      <c r="N641">
        <v>14</v>
      </c>
      <c r="O641" s="3">
        <v>27.310346406081599</v>
      </c>
      <c r="P641">
        <v>4</v>
      </c>
      <c r="Q641" s="7" t="s">
        <v>1018</v>
      </c>
      <c r="R641" s="12" t="s">
        <v>1017</v>
      </c>
    </row>
    <row r="642" spans="1:18" x14ac:dyDescent="0.3">
      <c r="A642">
        <v>0.34</v>
      </c>
      <c r="B642">
        <v>20</v>
      </c>
      <c r="C642">
        <v>320</v>
      </c>
      <c r="D642">
        <v>80</v>
      </c>
      <c r="F642">
        <v>760</v>
      </c>
      <c r="G642">
        <v>910</v>
      </c>
      <c r="H642">
        <v>136</v>
      </c>
      <c r="I642">
        <v>67.5</v>
      </c>
      <c r="J642">
        <v>4.2</v>
      </c>
      <c r="K642">
        <v>8.1199999999999992</v>
      </c>
      <c r="L642">
        <v>3.97</v>
      </c>
      <c r="M642">
        <v>1.48</v>
      </c>
      <c r="N642">
        <v>28</v>
      </c>
      <c r="O642" s="3">
        <v>21.1034498543575</v>
      </c>
      <c r="P642">
        <v>4</v>
      </c>
      <c r="Q642" s="7" t="s">
        <v>1018</v>
      </c>
      <c r="R642" s="12" t="s">
        <v>1017</v>
      </c>
    </row>
    <row r="643" spans="1:18" x14ac:dyDescent="0.3">
      <c r="A643">
        <v>0.34</v>
      </c>
      <c r="B643">
        <v>40</v>
      </c>
      <c r="C643">
        <v>240</v>
      </c>
      <c r="D643">
        <v>160</v>
      </c>
      <c r="F643">
        <v>760</v>
      </c>
      <c r="G643">
        <v>910</v>
      </c>
      <c r="H643">
        <v>136</v>
      </c>
      <c r="I643">
        <v>67.5</v>
      </c>
      <c r="J643">
        <v>4.2</v>
      </c>
      <c r="K643">
        <v>8.1199999999999992</v>
      </c>
      <c r="L643">
        <v>3.97</v>
      </c>
      <c r="M643">
        <v>1.48</v>
      </c>
      <c r="N643">
        <v>7</v>
      </c>
      <c r="O643" s="3">
        <v>16.3448149582435</v>
      </c>
      <c r="P643">
        <v>4</v>
      </c>
      <c r="Q643" s="7" t="s">
        <v>1019</v>
      </c>
      <c r="R643" s="12" t="s">
        <v>1017</v>
      </c>
    </row>
    <row r="644" spans="1:18" x14ac:dyDescent="0.3">
      <c r="A644">
        <v>0.34</v>
      </c>
      <c r="B644">
        <v>40</v>
      </c>
      <c r="C644">
        <v>240</v>
      </c>
      <c r="D644">
        <v>160</v>
      </c>
      <c r="F644">
        <v>760</v>
      </c>
      <c r="G644">
        <v>910</v>
      </c>
      <c r="H644">
        <v>136</v>
      </c>
      <c r="I644">
        <v>67.5</v>
      </c>
      <c r="J644">
        <v>4.2</v>
      </c>
      <c r="K644">
        <v>8.1199999999999992</v>
      </c>
      <c r="L644">
        <v>3.97</v>
      </c>
      <c r="M644">
        <v>1.48</v>
      </c>
      <c r="N644">
        <v>14</v>
      </c>
      <c r="O644" s="3">
        <v>40.137934191473597</v>
      </c>
      <c r="P644">
        <v>4</v>
      </c>
      <c r="Q644" s="7" t="s">
        <v>1019</v>
      </c>
      <c r="R644" s="12" t="s">
        <v>1017</v>
      </c>
    </row>
    <row r="645" spans="1:18" x14ac:dyDescent="0.3">
      <c r="A645">
        <v>0.34</v>
      </c>
      <c r="B645">
        <v>40</v>
      </c>
      <c r="C645">
        <v>240</v>
      </c>
      <c r="D645">
        <v>160</v>
      </c>
      <c r="F645">
        <v>760</v>
      </c>
      <c r="G645">
        <v>910</v>
      </c>
      <c r="H645">
        <v>136</v>
      </c>
      <c r="I645">
        <v>67.5</v>
      </c>
      <c r="J645">
        <v>4.2</v>
      </c>
      <c r="K645">
        <v>8.1199999999999992</v>
      </c>
      <c r="L645">
        <v>3.97</v>
      </c>
      <c r="M645">
        <v>1.48</v>
      </c>
      <c r="N645">
        <v>28</v>
      </c>
      <c r="O645" s="3">
        <v>36.827592520878198</v>
      </c>
      <c r="P645">
        <v>4</v>
      </c>
      <c r="Q645" s="7" t="s">
        <v>1019</v>
      </c>
      <c r="R645" s="12" t="s">
        <v>1017</v>
      </c>
    </row>
    <row r="646" spans="1:18" x14ac:dyDescent="0.3">
      <c r="A646">
        <v>0.34</v>
      </c>
      <c r="B646">
        <v>60</v>
      </c>
      <c r="C646">
        <v>160</v>
      </c>
      <c r="D646">
        <v>240</v>
      </c>
      <c r="F646">
        <v>760</v>
      </c>
      <c r="G646">
        <v>910</v>
      </c>
      <c r="H646">
        <v>136</v>
      </c>
      <c r="I646">
        <v>67.5</v>
      </c>
      <c r="J646">
        <v>4.2</v>
      </c>
      <c r="K646">
        <v>8.1199999999999992</v>
      </c>
      <c r="L646">
        <v>3.97</v>
      </c>
      <c r="M646">
        <v>1.48</v>
      </c>
      <c r="N646">
        <v>7</v>
      </c>
      <c r="O646" s="3">
        <v>30.2069012872103</v>
      </c>
      <c r="P646">
        <v>4</v>
      </c>
      <c r="Q646" s="7" t="s">
        <v>1020</v>
      </c>
      <c r="R646" s="12" t="s">
        <v>1017</v>
      </c>
    </row>
    <row r="647" spans="1:18" x14ac:dyDescent="0.3">
      <c r="A647">
        <v>0.34</v>
      </c>
      <c r="B647">
        <v>60</v>
      </c>
      <c r="C647">
        <v>160</v>
      </c>
      <c r="D647">
        <v>240</v>
      </c>
      <c r="F647">
        <v>760</v>
      </c>
      <c r="G647">
        <v>910</v>
      </c>
      <c r="H647">
        <v>136</v>
      </c>
      <c r="I647">
        <v>67.5</v>
      </c>
      <c r="J647">
        <v>4.2</v>
      </c>
      <c r="K647">
        <v>8.1199999999999992</v>
      </c>
      <c r="L647">
        <v>3.97</v>
      </c>
      <c r="M647">
        <v>1.48</v>
      </c>
      <c r="N647">
        <v>14</v>
      </c>
      <c r="O647" s="3">
        <v>25.862068965517199</v>
      </c>
      <c r="P647">
        <v>4</v>
      </c>
      <c r="Q647" s="7" t="s">
        <v>1020</v>
      </c>
      <c r="R647" s="12" t="s">
        <v>1017</v>
      </c>
    </row>
    <row r="648" spans="1:18" x14ac:dyDescent="0.3">
      <c r="A648">
        <v>0.34</v>
      </c>
      <c r="B648">
        <v>60</v>
      </c>
      <c r="C648">
        <v>160</v>
      </c>
      <c r="D648">
        <v>240</v>
      </c>
      <c r="F648">
        <v>760</v>
      </c>
      <c r="G648">
        <v>910</v>
      </c>
      <c r="H648">
        <v>136</v>
      </c>
      <c r="I648">
        <v>67.5</v>
      </c>
      <c r="J648">
        <v>4.2</v>
      </c>
      <c r="K648">
        <v>8.1199999999999992</v>
      </c>
      <c r="L648">
        <v>3.97</v>
      </c>
      <c r="M648">
        <v>1.48</v>
      </c>
      <c r="N648">
        <v>28</v>
      </c>
      <c r="O648" s="3">
        <v>52.551727294921797</v>
      </c>
      <c r="P648">
        <v>4</v>
      </c>
      <c r="Q648" s="7" t="s">
        <v>1020</v>
      </c>
      <c r="R648" s="12" t="s">
        <v>1017</v>
      </c>
    </row>
    <row r="649" spans="1:18" x14ac:dyDescent="0.3">
      <c r="A649">
        <v>0.34</v>
      </c>
      <c r="B649">
        <v>80</v>
      </c>
      <c r="C649">
        <v>80</v>
      </c>
      <c r="D649">
        <v>320</v>
      </c>
      <c r="F649">
        <v>760</v>
      </c>
      <c r="G649">
        <v>910</v>
      </c>
      <c r="H649">
        <v>136</v>
      </c>
      <c r="I649">
        <v>67.5</v>
      </c>
      <c r="J649">
        <v>4.2</v>
      </c>
      <c r="K649">
        <v>8.1199999999999992</v>
      </c>
      <c r="L649">
        <v>3.97</v>
      </c>
      <c r="M649">
        <v>1.48</v>
      </c>
      <c r="N649">
        <v>7</v>
      </c>
      <c r="O649" s="3">
        <v>48.827590942382798</v>
      </c>
      <c r="P649">
        <v>4</v>
      </c>
      <c r="Q649" s="7" t="s">
        <v>1021</v>
      </c>
      <c r="R649" s="12" t="s">
        <v>1017</v>
      </c>
    </row>
    <row r="650" spans="1:18" x14ac:dyDescent="0.3">
      <c r="A650">
        <v>0.34</v>
      </c>
      <c r="B650">
        <v>80</v>
      </c>
      <c r="C650">
        <v>80</v>
      </c>
      <c r="D650">
        <v>320</v>
      </c>
      <c r="F650">
        <v>760</v>
      </c>
      <c r="G650">
        <v>910</v>
      </c>
      <c r="H650">
        <v>136</v>
      </c>
      <c r="I650">
        <v>67.5</v>
      </c>
      <c r="J650">
        <v>4.2</v>
      </c>
      <c r="K650">
        <v>8.1199999999999992</v>
      </c>
      <c r="L650">
        <v>3.97</v>
      </c>
      <c r="M650">
        <v>1.48</v>
      </c>
      <c r="N650">
        <v>14</v>
      </c>
      <c r="O650" s="3">
        <v>38.482763356175901</v>
      </c>
      <c r="P650">
        <v>4</v>
      </c>
      <c r="Q650" s="7" t="s">
        <v>1021</v>
      </c>
      <c r="R650" s="12" t="s">
        <v>1017</v>
      </c>
    </row>
    <row r="651" spans="1:18" x14ac:dyDescent="0.3">
      <c r="A651">
        <v>0.34</v>
      </c>
      <c r="B651">
        <v>80</v>
      </c>
      <c r="C651">
        <v>80</v>
      </c>
      <c r="D651">
        <v>320</v>
      </c>
      <c r="F651">
        <v>760</v>
      </c>
      <c r="G651">
        <v>910</v>
      </c>
      <c r="H651">
        <v>136</v>
      </c>
      <c r="I651">
        <v>67.5</v>
      </c>
      <c r="J651">
        <v>4.2</v>
      </c>
      <c r="K651">
        <v>8.1199999999999992</v>
      </c>
      <c r="L651">
        <v>3.97</v>
      </c>
      <c r="M651">
        <v>1.48</v>
      </c>
      <c r="N651">
        <v>28</v>
      </c>
      <c r="O651" s="3">
        <v>34.758627003636803</v>
      </c>
      <c r="P651">
        <v>4</v>
      </c>
      <c r="Q651" s="7" t="s">
        <v>1021</v>
      </c>
      <c r="R651" s="12" t="s">
        <v>1017</v>
      </c>
    </row>
    <row r="652" spans="1:18" x14ac:dyDescent="0.3">
      <c r="A652" s="3">
        <v>0.3007518796992481</v>
      </c>
      <c r="B652">
        <v>5</v>
      </c>
      <c r="C652">
        <v>537</v>
      </c>
      <c r="D652">
        <v>28.25</v>
      </c>
      <c r="F652">
        <v>960</v>
      </c>
      <c r="G652">
        <v>368</v>
      </c>
      <c r="H652">
        <v>170</v>
      </c>
      <c r="I652">
        <v>63.4</v>
      </c>
      <c r="J652">
        <v>5.51</v>
      </c>
      <c r="K652">
        <v>4.2</v>
      </c>
      <c r="L652">
        <v>4.3499999999999996</v>
      </c>
      <c r="M652">
        <v>6.19</v>
      </c>
      <c r="N652">
        <v>3</v>
      </c>
      <c r="O652" s="3">
        <v>38.6</v>
      </c>
      <c r="P652">
        <v>3.39</v>
      </c>
      <c r="Q652" s="7" t="s">
        <v>843</v>
      </c>
      <c r="R652" s="12" t="s">
        <v>1024</v>
      </c>
    </row>
    <row r="653" spans="1:18" x14ac:dyDescent="0.3">
      <c r="A653" s="3">
        <v>0.3007518796992481</v>
      </c>
      <c r="B653">
        <v>5</v>
      </c>
      <c r="C653">
        <v>537</v>
      </c>
      <c r="D653">
        <v>28.25</v>
      </c>
      <c r="F653">
        <v>960</v>
      </c>
      <c r="G653">
        <v>368</v>
      </c>
      <c r="H653">
        <v>170</v>
      </c>
      <c r="I653">
        <v>63.4</v>
      </c>
      <c r="J653">
        <v>5.51</v>
      </c>
      <c r="K653">
        <v>4.2</v>
      </c>
      <c r="L653">
        <v>4.3499999999999996</v>
      </c>
      <c r="M653">
        <v>6.19</v>
      </c>
      <c r="N653">
        <v>7</v>
      </c>
      <c r="O653" s="3">
        <v>38.4</v>
      </c>
      <c r="P653">
        <v>3.39</v>
      </c>
      <c r="Q653" s="7" t="s">
        <v>843</v>
      </c>
      <c r="R653" s="12" t="s">
        <v>1024</v>
      </c>
    </row>
    <row r="654" spans="1:18" x14ac:dyDescent="0.3">
      <c r="A654" s="3">
        <v>0.3007518796992481</v>
      </c>
      <c r="B654">
        <v>5</v>
      </c>
      <c r="C654">
        <v>537</v>
      </c>
      <c r="D654">
        <v>28.25</v>
      </c>
      <c r="F654">
        <v>960</v>
      </c>
      <c r="G654">
        <v>368</v>
      </c>
      <c r="H654">
        <v>170</v>
      </c>
      <c r="I654">
        <v>63.4</v>
      </c>
      <c r="J654">
        <v>5.51</v>
      </c>
      <c r="K654">
        <v>4.2</v>
      </c>
      <c r="L654">
        <v>4.3499999999999996</v>
      </c>
      <c r="M654">
        <v>6.19</v>
      </c>
      <c r="N654">
        <v>28</v>
      </c>
      <c r="O654" s="3">
        <v>39</v>
      </c>
      <c r="P654">
        <v>3.39</v>
      </c>
      <c r="Q654" s="7" t="s">
        <v>843</v>
      </c>
      <c r="R654" s="12" t="s">
        <v>1024</v>
      </c>
    </row>
    <row r="655" spans="1:18" x14ac:dyDescent="0.3">
      <c r="A655" s="3">
        <v>0.30088495575221241</v>
      </c>
      <c r="B655">
        <v>10</v>
      </c>
      <c r="C655">
        <v>508.5</v>
      </c>
      <c r="D655">
        <v>56.5</v>
      </c>
      <c r="F655">
        <v>960</v>
      </c>
      <c r="G655">
        <v>368</v>
      </c>
      <c r="H655">
        <v>170</v>
      </c>
      <c r="I655">
        <v>63.4</v>
      </c>
      <c r="J655">
        <v>5.51</v>
      </c>
      <c r="K655">
        <v>4.2</v>
      </c>
      <c r="L655">
        <v>4.3499999999999996</v>
      </c>
      <c r="M655">
        <v>6.19</v>
      </c>
      <c r="N655">
        <v>3</v>
      </c>
      <c r="O655" s="3">
        <v>39.1</v>
      </c>
      <c r="P655">
        <v>3.39</v>
      </c>
      <c r="Q655" s="7" t="s">
        <v>844</v>
      </c>
      <c r="R655" s="12" t="s">
        <v>1024</v>
      </c>
    </row>
    <row r="656" spans="1:18" x14ac:dyDescent="0.3">
      <c r="A656" s="3">
        <v>0.30088495575221241</v>
      </c>
      <c r="B656">
        <v>10</v>
      </c>
      <c r="C656">
        <v>508.5</v>
      </c>
      <c r="D656">
        <v>56.5</v>
      </c>
      <c r="F656">
        <v>960</v>
      </c>
      <c r="G656">
        <v>368</v>
      </c>
      <c r="H656">
        <v>170</v>
      </c>
      <c r="I656">
        <v>63.4</v>
      </c>
      <c r="J656">
        <v>5.51</v>
      </c>
      <c r="K656">
        <v>4.2</v>
      </c>
      <c r="L656">
        <v>4.3499999999999996</v>
      </c>
      <c r="M656">
        <v>6.19</v>
      </c>
      <c r="N656">
        <v>7</v>
      </c>
      <c r="O656" s="3">
        <v>40.200000000000003</v>
      </c>
      <c r="P656">
        <v>3.39</v>
      </c>
      <c r="Q656" s="7" t="s">
        <v>844</v>
      </c>
      <c r="R656" s="12" t="s">
        <v>1024</v>
      </c>
    </row>
    <row r="657" spans="1:18" x14ac:dyDescent="0.3">
      <c r="A657" s="3">
        <v>0.30088495575221241</v>
      </c>
      <c r="B657">
        <v>10</v>
      </c>
      <c r="C657">
        <v>508.5</v>
      </c>
      <c r="D657">
        <v>56.5</v>
      </c>
      <c r="F657">
        <v>960</v>
      </c>
      <c r="G657">
        <v>368</v>
      </c>
      <c r="H657">
        <v>170</v>
      </c>
      <c r="I657">
        <v>63.4</v>
      </c>
      <c r="J657">
        <v>5.51</v>
      </c>
      <c r="K657">
        <v>4.2</v>
      </c>
      <c r="L657">
        <v>4.3499999999999996</v>
      </c>
      <c r="M657">
        <v>6.19</v>
      </c>
      <c r="N657">
        <v>28</v>
      </c>
      <c r="O657" s="3">
        <v>42.4</v>
      </c>
      <c r="P657">
        <v>3.39</v>
      </c>
      <c r="Q657" s="7" t="s">
        <v>844</v>
      </c>
      <c r="R657" s="12" t="s">
        <v>1024</v>
      </c>
    </row>
    <row r="658" spans="1:18" x14ac:dyDescent="0.3">
      <c r="A658" s="3">
        <v>0.30088495575221241</v>
      </c>
      <c r="B658">
        <v>15</v>
      </c>
      <c r="C658">
        <v>480.25</v>
      </c>
      <c r="D658">
        <v>84.75</v>
      </c>
      <c r="F658">
        <v>960</v>
      </c>
      <c r="G658">
        <v>368</v>
      </c>
      <c r="H658">
        <v>170</v>
      </c>
      <c r="I658">
        <v>63.4</v>
      </c>
      <c r="J658">
        <v>5.51</v>
      </c>
      <c r="K658">
        <v>4.2</v>
      </c>
      <c r="L658">
        <v>4.3499999999999996</v>
      </c>
      <c r="M658">
        <v>6.19</v>
      </c>
      <c r="N658">
        <v>3</v>
      </c>
      <c r="O658" s="3">
        <v>32.700000000000003</v>
      </c>
      <c r="P658">
        <v>3.39</v>
      </c>
      <c r="Q658" s="7" t="s">
        <v>1022</v>
      </c>
      <c r="R658" s="12" t="s">
        <v>1024</v>
      </c>
    </row>
    <row r="659" spans="1:18" x14ac:dyDescent="0.3">
      <c r="A659" s="3">
        <v>0.30088495575221241</v>
      </c>
      <c r="B659">
        <v>15</v>
      </c>
      <c r="C659">
        <v>480.25</v>
      </c>
      <c r="D659">
        <v>84.75</v>
      </c>
      <c r="F659">
        <v>960</v>
      </c>
      <c r="G659">
        <v>368</v>
      </c>
      <c r="H659">
        <v>170</v>
      </c>
      <c r="I659">
        <v>63.4</v>
      </c>
      <c r="J659">
        <v>5.51</v>
      </c>
      <c r="K659">
        <v>4.2</v>
      </c>
      <c r="L659">
        <v>4.3499999999999996</v>
      </c>
      <c r="M659">
        <v>6.19</v>
      </c>
      <c r="N659">
        <v>7</v>
      </c>
      <c r="O659" s="3">
        <v>38.9</v>
      </c>
      <c r="P659">
        <v>3.39</v>
      </c>
      <c r="Q659" s="7" t="s">
        <v>1022</v>
      </c>
      <c r="R659" s="12" t="s">
        <v>1024</v>
      </c>
    </row>
    <row r="660" spans="1:18" x14ac:dyDescent="0.3">
      <c r="A660" s="3">
        <v>0.30088495575221241</v>
      </c>
      <c r="B660">
        <v>15</v>
      </c>
      <c r="C660">
        <v>480.25</v>
      </c>
      <c r="D660">
        <v>84.75</v>
      </c>
      <c r="F660">
        <v>960</v>
      </c>
      <c r="G660">
        <v>368</v>
      </c>
      <c r="H660">
        <v>170</v>
      </c>
      <c r="I660">
        <v>63.4</v>
      </c>
      <c r="J660">
        <v>5.51</v>
      </c>
      <c r="K660">
        <v>4.2</v>
      </c>
      <c r="L660">
        <v>4.3499999999999996</v>
      </c>
      <c r="M660">
        <v>6.19</v>
      </c>
      <c r="N660">
        <v>28</v>
      </c>
      <c r="O660" s="3">
        <v>40.200000000000003</v>
      </c>
      <c r="P660">
        <v>3.39</v>
      </c>
      <c r="Q660" s="7" t="s">
        <v>1022</v>
      </c>
      <c r="R660" s="12" t="s">
        <v>1024</v>
      </c>
    </row>
    <row r="661" spans="1:18" x14ac:dyDescent="0.3">
      <c r="A661" s="3">
        <v>0.30088495575221241</v>
      </c>
      <c r="B661">
        <v>20</v>
      </c>
      <c r="C661">
        <v>452</v>
      </c>
      <c r="D661">
        <v>113</v>
      </c>
      <c r="F661">
        <v>960</v>
      </c>
      <c r="G661">
        <v>368</v>
      </c>
      <c r="H661">
        <v>170</v>
      </c>
      <c r="I661">
        <v>63.4</v>
      </c>
      <c r="J661">
        <v>5.51</v>
      </c>
      <c r="K661">
        <v>4.2</v>
      </c>
      <c r="L661">
        <v>4.3499999999999996</v>
      </c>
      <c r="M661">
        <v>6.19</v>
      </c>
      <c r="N661">
        <v>3</v>
      </c>
      <c r="O661" s="3">
        <v>30.6</v>
      </c>
      <c r="P661">
        <v>3.39</v>
      </c>
      <c r="Q661" s="7" t="s">
        <v>729</v>
      </c>
      <c r="R661" s="12" t="s">
        <v>1024</v>
      </c>
    </row>
    <row r="662" spans="1:18" x14ac:dyDescent="0.3">
      <c r="A662" s="3">
        <v>0.30088495575221241</v>
      </c>
      <c r="B662">
        <v>20</v>
      </c>
      <c r="C662">
        <v>452</v>
      </c>
      <c r="D662">
        <v>113</v>
      </c>
      <c r="F662">
        <v>960</v>
      </c>
      <c r="G662">
        <v>368</v>
      </c>
      <c r="H662">
        <v>170</v>
      </c>
      <c r="I662">
        <v>63.4</v>
      </c>
      <c r="J662">
        <v>5.51</v>
      </c>
      <c r="K662">
        <v>4.2</v>
      </c>
      <c r="L662">
        <v>4.3499999999999996</v>
      </c>
      <c r="M662">
        <v>6.19</v>
      </c>
      <c r="N662">
        <v>7</v>
      </c>
      <c r="O662" s="3">
        <v>33.6</v>
      </c>
      <c r="P662">
        <v>3.39</v>
      </c>
      <c r="Q662" s="7" t="s">
        <v>729</v>
      </c>
      <c r="R662" s="12" t="s">
        <v>1024</v>
      </c>
    </row>
    <row r="663" spans="1:18" x14ac:dyDescent="0.3">
      <c r="A663" s="3">
        <v>0.30088495575221241</v>
      </c>
      <c r="B663">
        <v>20</v>
      </c>
      <c r="C663">
        <v>452</v>
      </c>
      <c r="D663">
        <v>113</v>
      </c>
      <c r="F663">
        <v>960</v>
      </c>
      <c r="G663">
        <v>368</v>
      </c>
      <c r="H663">
        <v>170</v>
      </c>
      <c r="I663">
        <v>63.4</v>
      </c>
      <c r="J663">
        <v>5.51</v>
      </c>
      <c r="K663">
        <v>4.2</v>
      </c>
      <c r="L663">
        <v>4.3499999999999996</v>
      </c>
      <c r="M663">
        <v>6.19</v>
      </c>
      <c r="N663">
        <v>28</v>
      </c>
      <c r="O663" s="3">
        <v>38.4</v>
      </c>
      <c r="P663">
        <v>3.39</v>
      </c>
      <c r="Q663" s="7" t="s">
        <v>729</v>
      </c>
      <c r="R663" s="12" t="s">
        <v>1024</v>
      </c>
    </row>
    <row r="664" spans="1:18" x14ac:dyDescent="0.3">
      <c r="A664" s="3">
        <v>0.30088495575221241</v>
      </c>
      <c r="B664">
        <v>25</v>
      </c>
      <c r="C664">
        <v>423.75</v>
      </c>
      <c r="D664">
        <v>141.25</v>
      </c>
      <c r="F664">
        <v>960</v>
      </c>
      <c r="G664">
        <v>368</v>
      </c>
      <c r="H664">
        <v>170</v>
      </c>
      <c r="I664">
        <v>63.4</v>
      </c>
      <c r="J664">
        <v>5.51</v>
      </c>
      <c r="K664">
        <v>4.2</v>
      </c>
      <c r="L664">
        <v>4.3499999999999996</v>
      </c>
      <c r="M664">
        <v>6.19</v>
      </c>
      <c r="N664">
        <v>3</v>
      </c>
      <c r="O664" s="3">
        <v>28.5</v>
      </c>
      <c r="P664">
        <v>3.39</v>
      </c>
      <c r="Q664" s="7" t="s">
        <v>1023</v>
      </c>
      <c r="R664" s="12" t="s">
        <v>1024</v>
      </c>
    </row>
    <row r="665" spans="1:18" x14ac:dyDescent="0.3">
      <c r="A665" s="3">
        <v>0.30088495575221241</v>
      </c>
      <c r="B665">
        <v>25</v>
      </c>
      <c r="C665">
        <v>423.75</v>
      </c>
      <c r="D665">
        <v>141.25</v>
      </c>
      <c r="F665">
        <v>960</v>
      </c>
      <c r="G665">
        <v>368</v>
      </c>
      <c r="H665">
        <v>170</v>
      </c>
      <c r="I665">
        <v>63.4</v>
      </c>
      <c r="J665">
        <v>5.51</v>
      </c>
      <c r="K665">
        <v>4.2</v>
      </c>
      <c r="L665">
        <v>4.3499999999999996</v>
      </c>
      <c r="M665">
        <v>6.19</v>
      </c>
      <c r="N665">
        <v>7</v>
      </c>
      <c r="O665" s="3">
        <v>35.6</v>
      </c>
      <c r="P665">
        <v>3.39</v>
      </c>
      <c r="Q665" s="7" t="s">
        <v>1023</v>
      </c>
      <c r="R665" s="12" t="s">
        <v>1024</v>
      </c>
    </row>
    <row r="666" spans="1:18" x14ac:dyDescent="0.3">
      <c r="A666" s="3">
        <v>0.30088495575221241</v>
      </c>
      <c r="B666">
        <v>25</v>
      </c>
      <c r="C666">
        <v>423.75</v>
      </c>
      <c r="D666">
        <v>141.25</v>
      </c>
      <c r="F666">
        <v>960</v>
      </c>
      <c r="G666">
        <v>368</v>
      </c>
      <c r="H666">
        <v>170</v>
      </c>
      <c r="I666">
        <v>63.4</v>
      </c>
      <c r="J666">
        <v>5.51</v>
      </c>
      <c r="K666">
        <v>4.2</v>
      </c>
      <c r="L666">
        <v>4.3499999999999996</v>
      </c>
      <c r="M666">
        <v>6.19</v>
      </c>
      <c r="N666">
        <v>28</v>
      </c>
      <c r="O666" s="3">
        <v>36</v>
      </c>
      <c r="P666">
        <v>3.39</v>
      </c>
      <c r="Q666" s="7" t="s">
        <v>1023</v>
      </c>
      <c r="R666" s="12" t="s">
        <v>1024</v>
      </c>
    </row>
    <row r="667" spans="1:18" x14ac:dyDescent="0.3">
      <c r="A667">
        <v>0.5</v>
      </c>
      <c r="B667">
        <v>5</v>
      </c>
      <c r="C667">
        <v>470.13</v>
      </c>
      <c r="D667">
        <v>25</v>
      </c>
      <c r="E667" s="3">
        <v>2113.6752694089801</v>
      </c>
      <c r="F667">
        <v>1484.72</v>
      </c>
      <c r="G667">
        <v>0</v>
      </c>
      <c r="I667">
        <v>55.2</v>
      </c>
      <c r="J667">
        <v>4.4800000000000004</v>
      </c>
      <c r="K667">
        <v>5.44</v>
      </c>
      <c r="L667">
        <v>4.12</v>
      </c>
      <c r="N667">
        <v>7</v>
      </c>
      <c r="O667" s="3">
        <v>17.076928934937499</v>
      </c>
      <c r="P667">
        <v>3.9E-2</v>
      </c>
      <c r="Q667" s="7" t="s">
        <v>1026</v>
      </c>
      <c r="R667" s="12" t="s">
        <v>1025</v>
      </c>
    </row>
    <row r="668" spans="1:18" x14ac:dyDescent="0.3">
      <c r="A668">
        <v>0.5</v>
      </c>
      <c r="B668">
        <v>5</v>
      </c>
      <c r="C668">
        <v>470.13</v>
      </c>
      <c r="D668">
        <v>25</v>
      </c>
      <c r="E668" s="3">
        <v>1952.99144073002</v>
      </c>
      <c r="F668">
        <v>1484.72</v>
      </c>
      <c r="G668">
        <v>0</v>
      </c>
      <c r="I668">
        <v>55.2</v>
      </c>
      <c r="J668">
        <v>4.4800000000000004</v>
      </c>
      <c r="K668">
        <v>5.44</v>
      </c>
      <c r="L668">
        <v>4.12</v>
      </c>
      <c r="N668">
        <v>28</v>
      </c>
      <c r="O668" s="3">
        <v>26.527473671435999</v>
      </c>
      <c r="P668">
        <v>3.9E-2</v>
      </c>
      <c r="Q668" s="7" t="s">
        <v>1026</v>
      </c>
      <c r="R668" s="12" t="s">
        <v>1025</v>
      </c>
    </row>
    <row r="669" spans="1:18" x14ac:dyDescent="0.3">
      <c r="A669">
        <v>0.5</v>
      </c>
      <c r="B669">
        <v>10</v>
      </c>
      <c r="C669">
        <v>445.14</v>
      </c>
      <c r="D669">
        <v>50</v>
      </c>
      <c r="E669" s="3">
        <v>2065.8119568945599</v>
      </c>
      <c r="F669">
        <v>1484.72</v>
      </c>
      <c r="G669">
        <v>0</v>
      </c>
      <c r="I669">
        <v>55.2</v>
      </c>
      <c r="J669">
        <v>4.4800000000000004</v>
      </c>
      <c r="K669">
        <v>5.44</v>
      </c>
      <c r="L669">
        <v>4.12</v>
      </c>
      <c r="N669">
        <v>7</v>
      </c>
      <c r="O669" s="3">
        <v>19.604399811724399</v>
      </c>
      <c r="P669">
        <v>3.9E-2</v>
      </c>
      <c r="Q669" s="7" t="s">
        <v>1027</v>
      </c>
      <c r="R669" s="12" t="s">
        <v>1025</v>
      </c>
    </row>
    <row r="670" spans="1:18" x14ac:dyDescent="0.3">
      <c r="A670">
        <v>0.5</v>
      </c>
      <c r="B670">
        <v>10</v>
      </c>
      <c r="C670">
        <v>445.14</v>
      </c>
      <c r="D670">
        <v>50</v>
      </c>
      <c r="E670" s="3">
        <v>1922.22228018534</v>
      </c>
      <c r="F670">
        <v>1484.72</v>
      </c>
      <c r="G670">
        <v>0</v>
      </c>
      <c r="I670">
        <v>55.2</v>
      </c>
      <c r="J670">
        <v>4.4800000000000004</v>
      </c>
      <c r="K670">
        <v>5.44</v>
      </c>
      <c r="L670">
        <v>4.12</v>
      </c>
      <c r="N670">
        <v>28</v>
      </c>
      <c r="O670" s="3">
        <v>31.032965052144299</v>
      </c>
      <c r="P670">
        <v>3.9E-2</v>
      </c>
      <c r="Q670" s="7" t="s">
        <v>1027</v>
      </c>
      <c r="R670" s="12" t="s">
        <v>1025</v>
      </c>
    </row>
    <row r="671" spans="1:18" x14ac:dyDescent="0.3">
      <c r="A671">
        <v>0.5</v>
      </c>
      <c r="B671">
        <v>15</v>
      </c>
      <c r="C671">
        <v>420.83</v>
      </c>
      <c r="D671">
        <v>75</v>
      </c>
      <c r="E671" s="3">
        <v>1980.3418491309601</v>
      </c>
      <c r="F671">
        <v>1484.72</v>
      </c>
      <c r="G671">
        <v>0</v>
      </c>
      <c r="I671">
        <v>55.2</v>
      </c>
      <c r="J671">
        <v>4.4800000000000004</v>
      </c>
      <c r="K671">
        <v>5.44</v>
      </c>
      <c r="L671">
        <v>4.12</v>
      </c>
      <c r="N671">
        <v>7</v>
      </c>
      <c r="O671" s="3">
        <v>13.4505531204458</v>
      </c>
      <c r="P671">
        <v>3.9E-2</v>
      </c>
      <c r="Q671" s="7" t="s">
        <v>1028</v>
      </c>
      <c r="R671" s="12" t="s">
        <v>1025</v>
      </c>
    </row>
    <row r="672" spans="1:18" x14ac:dyDescent="0.3">
      <c r="A672">
        <v>0.5</v>
      </c>
      <c r="B672">
        <v>15</v>
      </c>
      <c r="C672">
        <v>420.83</v>
      </c>
      <c r="D672">
        <v>75</v>
      </c>
      <c r="E672" s="3">
        <v>1888.0342370799101</v>
      </c>
      <c r="F672">
        <v>1484.72</v>
      </c>
      <c r="G672">
        <v>0</v>
      </c>
      <c r="I672">
        <v>55.2</v>
      </c>
      <c r="J672">
        <v>4.4800000000000004</v>
      </c>
      <c r="K672">
        <v>5.44</v>
      </c>
      <c r="L672">
        <v>4.12</v>
      </c>
      <c r="N672">
        <v>28</v>
      </c>
      <c r="O672" s="3">
        <v>15.318685226583501</v>
      </c>
      <c r="P672">
        <v>3.9E-2</v>
      </c>
      <c r="Q672" s="7" t="s">
        <v>1028</v>
      </c>
      <c r="R672" s="12" t="s">
        <v>1025</v>
      </c>
    </row>
    <row r="673" spans="1:18" x14ac:dyDescent="0.3">
      <c r="A673">
        <v>0.5</v>
      </c>
      <c r="B673">
        <v>20</v>
      </c>
      <c r="C673">
        <v>395.83</v>
      </c>
      <c r="D673">
        <v>100</v>
      </c>
      <c r="E673" s="3">
        <v>1891.4529892236401</v>
      </c>
      <c r="F673">
        <v>1484.72</v>
      </c>
      <c r="G673">
        <v>0</v>
      </c>
      <c r="I673">
        <v>55.2</v>
      </c>
      <c r="J673">
        <v>4.4800000000000004</v>
      </c>
      <c r="K673">
        <v>5.44</v>
      </c>
      <c r="L673">
        <v>4.12</v>
      </c>
      <c r="N673">
        <v>7</v>
      </c>
      <c r="O673" s="3">
        <v>11.802202001849</v>
      </c>
      <c r="P673">
        <v>3.9E-2</v>
      </c>
      <c r="Q673" s="7" t="s">
        <v>1029</v>
      </c>
      <c r="R673" s="12" t="s">
        <v>1025</v>
      </c>
    </row>
    <row r="674" spans="1:18" x14ac:dyDescent="0.3">
      <c r="A674">
        <v>0.5</v>
      </c>
      <c r="B674">
        <v>20</v>
      </c>
      <c r="C674">
        <v>395.83</v>
      </c>
      <c r="D674">
        <v>100</v>
      </c>
      <c r="E674" s="3">
        <v>1870.94021552719</v>
      </c>
      <c r="F674">
        <v>1484.72</v>
      </c>
      <c r="G674">
        <v>0</v>
      </c>
      <c r="I674">
        <v>55.2</v>
      </c>
      <c r="J674">
        <v>4.4800000000000004</v>
      </c>
      <c r="K674">
        <v>5.44</v>
      </c>
      <c r="L674">
        <v>4.12</v>
      </c>
      <c r="N674">
        <v>28</v>
      </c>
      <c r="O674" s="3">
        <v>14.769234853717901</v>
      </c>
      <c r="P674">
        <v>3.9E-2</v>
      </c>
      <c r="Q674" s="7" t="s">
        <v>1029</v>
      </c>
      <c r="R674" s="12" t="s">
        <v>1025</v>
      </c>
    </row>
    <row r="675" spans="1:18" x14ac:dyDescent="0.3">
      <c r="A675">
        <v>0.5</v>
      </c>
      <c r="B675">
        <v>25</v>
      </c>
      <c r="C675">
        <v>370.53</v>
      </c>
      <c r="D675">
        <v>125</v>
      </c>
      <c r="E675" s="3">
        <v>1870.94021552719</v>
      </c>
      <c r="F675">
        <v>1484.72</v>
      </c>
      <c r="G675">
        <v>0</v>
      </c>
      <c r="I675">
        <v>55.2</v>
      </c>
      <c r="J675">
        <v>4.4800000000000004</v>
      </c>
      <c r="K675">
        <v>5.44</v>
      </c>
      <c r="L675">
        <v>4.12</v>
      </c>
      <c r="N675">
        <v>7</v>
      </c>
      <c r="O675" s="3">
        <v>7.29670223719347</v>
      </c>
      <c r="P675">
        <v>3.9E-2</v>
      </c>
      <c r="Q675" s="7" t="s">
        <v>1030</v>
      </c>
      <c r="R675" s="12" t="s">
        <v>1025</v>
      </c>
    </row>
    <row r="676" spans="1:18" x14ac:dyDescent="0.3">
      <c r="A676">
        <v>0.5</v>
      </c>
      <c r="B676">
        <v>25</v>
      </c>
      <c r="C676">
        <v>370.53</v>
      </c>
      <c r="D676">
        <v>125</v>
      </c>
      <c r="E676" s="3">
        <v>1847.00855926997</v>
      </c>
      <c r="F676">
        <v>1484.72</v>
      </c>
      <c r="G676">
        <v>0</v>
      </c>
      <c r="I676">
        <v>55.2</v>
      </c>
      <c r="J676">
        <v>4.4800000000000004</v>
      </c>
      <c r="K676">
        <v>5.44</v>
      </c>
      <c r="L676">
        <v>4.12</v>
      </c>
      <c r="N676">
        <v>28</v>
      </c>
      <c r="O676" s="3">
        <v>9.2747311250621607</v>
      </c>
      <c r="P676">
        <v>3.9E-2</v>
      </c>
      <c r="Q676" s="7" t="s">
        <v>1030</v>
      </c>
      <c r="R676" s="12" t="s">
        <v>1025</v>
      </c>
    </row>
    <row r="677" spans="1:18" x14ac:dyDescent="0.3">
      <c r="A677">
        <v>0.16</v>
      </c>
      <c r="B677">
        <v>17</v>
      </c>
      <c r="C677">
        <v>936</v>
      </c>
      <c r="D677">
        <v>192</v>
      </c>
      <c r="F677">
        <v>1034</v>
      </c>
      <c r="G677">
        <v>0</v>
      </c>
      <c r="H677">
        <v>181</v>
      </c>
      <c r="I677">
        <v>65.010000000000005</v>
      </c>
      <c r="J677">
        <v>5.72</v>
      </c>
      <c r="K677">
        <v>4.41</v>
      </c>
      <c r="L677">
        <v>8.19</v>
      </c>
      <c r="M677">
        <v>2.5299999999999998</v>
      </c>
      <c r="N677">
        <v>3</v>
      </c>
      <c r="O677" s="3">
        <v>144.25926269327101</v>
      </c>
      <c r="P677">
        <v>55</v>
      </c>
      <c r="Q677" s="7" t="s">
        <v>1031</v>
      </c>
      <c r="R677" s="12" t="s">
        <v>1034</v>
      </c>
    </row>
    <row r="678" spans="1:18" x14ac:dyDescent="0.3">
      <c r="A678">
        <v>0.16</v>
      </c>
      <c r="B678">
        <v>17</v>
      </c>
      <c r="C678">
        <v>936</v>
      </c>
      <c r="D678">
        <v>192</v>
      </c>
      <c r="F678">
        <v>1034</v>
      </c>
      <c r="G678">
        <v>0</v>
      </c>
      <c r="H678">
        <v>181</v>
      </c>
      <c r="I678">
        <v>65.010000000000005</v>
      </c>
      <c r="J678">
        <v>5.72</v>
      </c>
      <c r="K678">
        <v>4.41</v>
      </c>
      <c r="L678">
        <v>8.19</v>
      </c>
      <c r="M678">
        <v>2.5299999999999998</v>
      </c>
      <c r="N678">
        <v>7</v>
      </c>
      <c r="O678" s="3">
        <v>148.79629713027001</v>
      </c>
      <c r="P678">
        <v>55</v>
      </c>
      <c r="Q678" s="7" t="s">
        <v>1031</v>
      </c>
      <c r="R678" s="12" t="s">
        <v>1034</v>
      </c>
    </row>
    <row r="679" spans="1:18" x14ac:dyDescent="0.3">
      <c r="A679">
        <v>0.16</v>
      </c>
      <c r="B679">
        <v>17</v>
      </c>
      <c r="C679">
        <v>936</v>
      </c>
      <c r="D679">
        <v>192</v>
      </c>
      <c r="F679">
        <v>1034</v>
      </c>
      <c r="G679">
        <v>0</v>
      </c>
      <c r="H679">
        <v>181</v>
      </c>
      <c r="I679">
        <v>65.010000000000005</v>
      </c>
      <c r="J679">
        <v>5.72</v>
      </c>
      <c r="K679">
        <v>4.41</v>
      </c>
      <c r="L679">
        <v>8.19</v>
      </c>
      <c r="M679">
        <v>2.5299999999999998</v>
      </c>
      <c r="N679">
        <v>28</v>
      </c>
      <c r="O679" s="3">
        <v>153.33333509939601</v>
      </c>
      <c r="P679">
        <v>55</v>
      </c>
      <c r="Q679" s="7" t="s">
        <v>1031</v>
      </c>
      <c r="R679" s="12" t="s">
        <v>1034</v>
      </c>
    </row>
    <row r="680" spans="1:18" x14ac:dyDescent="0.3">
      <c r="A680">
        <v>0.16</v>
      </c>
      <c r="B680">
        <v>17</v>
      </c>
      <c r="C680">
        <v>936</v>
      </c>
      <c r="D680">
        <v>192</v>
      </c>
      <c r="F680">
        <v>1034</v>
      </c>
      <c r="G680">
        <v>0</v>
      </c>
      <c r="H680">
        <v>181</v>
      </c>
      <c r="I680">
        <v>65.010000000000005</v>
      </c>
      <c r="J680">
        <v>5.72</v>
      </c>
      <c r="K680">
        <v>4.41</v>
      </c>
      <c r="L680">
        <v>8.19</v>
      </c>
      <c r="M680">
        <v>2.5299999999999998</v>
      </c>
      <c r="N680">
        <v>90</v>
      </c>
      <c r="O680" s="3">
        <v>155.740740838855</v>
      </c>
      <c r="P680">
        <v>55</v>
      </c>
      <c r="Q680" s="7" t="s">
        <v>1031</v>
      </c>
      <c r="R680" s="12" t="s">
        <v>1034</v>
      </c>
    </row>
    <row r="681" spans="1:18" x14ac:dyDescent="0.3">
      <c r="A681">
        <v>0.16</v>
      </c>
      <c r="B681">
        <v>30</v>
      </c>
      <c r="C681">
        <v>789.6</v>
      </c>
      <c r="D681">
        <v>338.4</v>
      </c>
      <c r="F681">
        <v>1034</v>
      </c>
      <c r="G681">
        <v>0</v>
      </c>
      <c r="H681">
        <v>181</v>
      </c>
      <c r="I681">
        <v>65.010000000000005</v>
      </c>
      <c r="J681">
        <v>5.72</v>
      </c>
      <c r="K681">
        <v>4.41</v>
      </c>
      <c r="L681">
        <v>8.19</v>
      </c>
      <c r="M681">
        <v>2.5299999999999998</v>
      </c>
      <c r="N681">
        <v>3</v>
      </c>
      <c r="O681" s="3">
        <v>136.01851434864599</v>
      </c>
      <c r="P681">
        <v>55</v>
      </c>
      <c r="Q681" s="7" t="s">
        <v>1032</v>
      </c>
      <c r="R681" s="12" t="s">
        <v>1034</v>
      </c>
    </row>
    <row r="682" spans="1:18" x14ac:dyDescent="0.3">
      <c r="A682">
        <v>0.16</v>
      </c>
      <c r="B682">
        <v>30</v>
      </c>
      <c r="C682">
        <v>789.6</v>
      </c>
      <c r="D682">
        <v>338.4</v>
      </c>
      <c r="F682">
        <v>1034</v>
      </c>
      <c r="G682">
        <v>0</v>
      </c>
      <c r="H682">
        <v>181</v>
      </c>
      <c r="I682">
        <v>65.010000000000005</v>
      </c>
      <c r="J682">
        <v>5.72</v>
      </c>
      <c r="K682">
        <v>4.41</v>
      </c>
      <c r="L682">
        <v>8.19</v>
      </c>
      <c r="M682">
        <v>2.5299999999999998</v>
      </c>
      <c r="N682">
        <v>7</v>
      </c>
      <c r="O682" s="3">
        <v>141.38889050777999</v>
      </c>
      <c r="P682">
        <v>55</v>
      </c>
      <c r="Q682" s="7" t="s">
        <v>1032</v>
      </c>
      <c r="R682" s="12" t="s">
        <v>1034</v>
      </c>
    </row>
    <row r="683" spans="1:18" x14ac:dyDescent="0.3">
      <c r="A683">
        <v>0.16</v>
      </c>
      <c r="B683">
        <v>30</v>
      </c>
      <c r="C683">
        <v>789.6</v>
      </c>
      <c r="D683">
        <v>338.4</v>
      </c>
      <c r="F683">
        <v>1034</v>
      </c>
      <c r="G683">
        <v>0</v>
      </c>
      <c r="H683">
        <v>181</v>
      </c>
      <c r="I683">
        <v>65.010000000000005</v>
      </c>
      <c r="J683">
        <v>5.72</v>
      </c>
      <c r="K683">
        <v>4.41</v>
      </c>
      <c r="L683">
        <v>8.19</v>
      </c>
      <c r="M683">
        <v>2.5299999999999998</v>
      </c>
      <c r="N683">
        <v>28</v>
      </c>
      <c r="O683" s="3">
        <v>145.92592847690599</v>
      </c>
      <c r="P683">
        <v>55</v>
      </c>
      <c r="Q683" s="7" t="s">
        <v>1032</v>
      </c>
      <c r="R683" s="12" t="s">
        <v>1034</v>
      </c>
    </row>
    <row r="684" spans="1:18" x14ac:dyDescent="0.3">
      <c r="A684">
        <v>0.16</v>
      </c>
      <c r="B684">
        <v>30</v>
      </c>
      <c r="C684">
        <v>789.6</v>
      </c>
      <c r="D684">
        <v>338.4</v>
      </c>
      <c r="F684">
        <v>1034</v>
      </c>
      <c r="G684">
        <v>0</v>
      </c>
      <c r="H684">
        <v>181</v>
      </c>
      <c r="I684">
        <v>65.010000000000005</v>
      </c>
      <c r="J684">
        <v>5.72</v>
      </c>
      <c r="K684">
        <v>4.41</v>
      </c>
      <c r="L684">
        <v>8.19</v>
      </c>
      <c r="M684">
        <v>2.5299999999999998</v>
      </c>
      <c r="N684">
        <v>90</v>
      </c>
      <c r="O684" s="3">
        <v>148.61111125828299</v>
      </c>
      <c r="P684">
        <v>55</v>
      </c>
      <c r="Q684" s="7" t="s">
        <v>1032</v>
      </c>
      <c r="R684" s="12" t="s">
        <v>1034</v>
      </c>
    </row>
    <row r="685" spans="1:18" x14ac:dyDescent="0.3">
      <c r="A685">
        <v>0.16</v>
      </c>
      <c r="B685">
        <v>40</v>
      </c>
      <c r="C685">
        <v>677</v>
      </c>
      <c r="D685">
        <v>451</v>
      </c>
      <c r="F685">
        <v>1034</v>
      </c>
      <c r="G685">
        <v>0</v>
      </c>
      <c r="H685">
        <v>181</v>
      </c>
      <c r="I685">
        <v>65.010000000000005</v>
      </c>
      <c r="J685">
        <v>5.72</v>
      </c>
      <c r="K685">
        <v>4.41</v>
      </c>
      <c r="L685">
        <v>8.19</v>
      </c>
      <c r="M685">
        <v>2.5299999999999998</v>
      </c>
      <c r="N685">
        <v>3</v>
      </c>
      <c r="O685" s="3">
        <v>131.29630110391301</v>
      </c>
      <c r="P685">
        <v>55</v>
      </c>
      <c r="Q685" s="7" t="s">
        <v>1033</v>
      </c>
      <c r="R685" s="12" t="s">
        <v>1034</v>
      </c>
    </row>
    <row r="686" spans="1:18" x14ac:dyDescent="0.3">
      <c r="A686">
        <v>0.16</v>
      </c>
      <c r="B686">
        <v>40</v>
      </c>
      <c r="C686">
        <v>677</v>
      </c>
      <c r="D686">
        <v>451</v>
      </c>
      <c r="F686">
        <v>1034</v>
      </c>
      <c r="G686">
        <v>0</v>
      </c>
      <c r="H686">
        <v>181</v>
      </c>
      <c r="I686">
        <v>65.010000000000005</v>
      </c>
      <c r="J686">
        <v>5.72</v>
      </c>
      <c r="K686">
        <v>4.41</v>
      </c>
      <c r="L686">
        <v>8.19</v>
      </c>
      <c r="M686">
        <v>2.5299999999999998</v>
      </c>
      <c r="N686">
        <v>7</v>
      </c>
      <c r="O686" s="3">
        <v>136.29629845481799</v>
      </c>
      <c r="P686">
        <v>55</v>
      </c>
      <c r="Q686" s="7" t="s">
        <v>1033</v>
      </c>
      <c r="R686" s="12" t="s">
        <v>1034</v>
      </c>
    </row>
    <row r="687" spans="1:18" x14ac:dyDescent="0.3">
      <c r="A687">
        <v>0.16</v>
      </c>
      <c r="B687">
        <v>40</v>
      </c>
      <c r="C687">
        <v>677</v>
      </c>
      <c r="D687">
        <v>451</v>
      </c>
      <c r="F687">
        <v>1034</v>
      </c>
      <c r="G687">
        <v>0</v>
      </c>
      <c r="H687">
        <v>181</v>
      </c>
      <c r="I687">
        <v>65.010000000000005</v>
      </c>
      <c r="J687">
        <v>5.72</v>
      </c>
      <c r="K687">
        <v>4.41</v>
      </c>
      <c r="L687">
        <v>8.19</v>
      </c>
      <c r="M687">
        <v>2.5299999999999998</v>
      </c>
      <c r="N687">
        <v>28</v>
      </c>
      <c r="O687" s="3">
        <v>141.85185342168501</v>
      </c>
      <c r="P687">
        <v>55</v>
      </c>
      <c r="Q687" s="7" t="s">
        <v>1033</v>
      </c>
      <c r="R687" s="12" t="s">
        <v>1034</v>
      </c>
    </row>
    <row r="688" spans="1:18" x14ac:dyDescent="0.3">
      <c r="A688">
        <v>0.16</v>
      </c>
      <c r="B688">
        <v>40</v>
      </c>
      <c r="C688">
        <v>677</v>
      </c>
      <c r="D688">
        <v>451</v>
      </c>
      <c r="F688">
        <v>1034</v>
      </c>
      <c r="G688">
        <v>0</v>
      </c>
      <c r="H688">
        <v>181</v>
      </c>
      <c r="I688">
        <v>65.010000000000005</v>
      </c>
      <c r="J688">
        <v>5.72</v>
      </c>
      <c r="K688">
        <v>4.41</v>
      </c>
      <c r="L688">
        <v>8.19</v>
      </c>
      <c r="M688">
        <v>2.5299999999999998</v>
      </c>
      <c r="N688">
        <v>90</v>
      </c>
      <c r="O688" s="3">
        <v>144.81481677710701</v>
      </c>
      <c r="P688">
        <v>55</v>
      </c>
      <c r="Q688" s="7" t="s">
        <v>1033</v>
      </c>
      <c r="R688" s="12" t="s">
        <v>1034</v>
      </c>
    </row>
    <row r="689" spans="1:18" x14ac:dyDescent="0.3">
      <c r="A689" s="3">
        <v>0.5</v>
      </c>
      <c r="B689">
        <v>10</v>
      </c>
      <c r="C689">
        <v>333</v>
      </c>
      <c r="D689">
        <v>37</v>
      </c>
      <c r="F689">
        <v>740</v>
      </c>
      <c r="G689">
        <v>1100</v>
      </c>
      <c r="H689">
        <v>185</v>
      </c>
      <c r="I689">
        <v>43.6</v>
      </c>
      <c r="J689">
        <v>11.4</v>
      </c>
      <c r="K689">
        <v>4.7</v>
      </c>
      <c r="L689">
        <v>8.4</v>
      </c>
      <c r="M689">
        <v>18</v>
      </c>
      <c r="N689">
        <v>28</v>
      </c>
      <c r="O689" s="3">
        <v>49.268294498368803</v>
      </c>
      <c r="P689">
        <v>0</v>
      </c>
      <c r="Q689" s="7" t="s">
        <v>577</v>
      </c>
      <c r="R689" s="12" t="s">
        <v>1035</v>
      </c>
    </row>
    <row r="690" spans="1:18" x14ac:dyDescent="0.3">
      <c r="A690" s="3">
        <v>0.5</v>
      </c>
      <c r="B690">
        <v>20</v>
      </c>
      <c r="C690">
        <v>296</v>
      </c>
      <c r="D690">
        <v>74</v>
      </c>
      <c r="F690">
        <v>740</v>
      </c>
      <c r="G690">
        <v>1100</v>
      </c>
      <c r="H690">
        <v>185</v>
      </c>
      <c r="I690">
        <v>43.6</v>
      </c>
      <c r="J690">
        <v>11.4</v>
      </c>
      <c r="K690">
        <v>4.7</v>
      </c>
      <c r="L690">
        <v>8.4</v>
      </c>
      <c r="M690">
        <v>18</v>
      </c>
      <c r="N690">
        <v>28</v>
      </c>
      <c r="O690" s="3">
        <v>49.918697321120902</v>
      </c>
      <c r="P690">
        <v>0</v>
      </c>
      <c r="Q690" s="7" t="s">
        <v>1036</v>
      </c>
      <c r="R690" s="12" t="s">
        <v>1035</v>
      </c>
    </row>
    <row r="691" spans="1:18" x14ac:dyDescent="0.3">
      <c r="A691" s="3">
        <v>0.5</v>
      </c>
      <c r="B691">
        <v>30</v>
      </c>
      <c r="C691">
        <v>260</v>
      </c>
      <c r="D691">
        <v>110</v>
      </c>
      <c r="F691">
        <v>740</v>
      </c>
      <c r="G691">
        <v>1100</v>
      </c>
      <c r="H691">
        <v>185</v>
      </c>
      <c r="I691">
        <v>43.6</v>
      </c>
      <c r="J691">
        <v>11.4</v>
      </c>
      <c r="K691">
        <v>4.7</v>
      </c>
      <c r="L691">
        <v>8.4</v>
      </c>
      <c r="M691">
        <v>18</v>
      </c>
      <c r="N691">
        <v>28</v>
      </c>
      <c r="O691" s="3">
        <v>50.4065071916352</v>
      </c>
      <c r="P691">
        <v>0</v>
      </c>
      <c r="Q691" s="7" t="s">
        <v>1037</v>
      </c>
      <c r="R691" s="12" t="s">
        <v>1035</v>
      </c>
    </row>
    <row r="692" spans="1:18" x14ac:dyDescent="0.3">
      <c r="A692" s="3">
        <v>0.5</v>
      </c>
      <c r="B692">
        <v>40</v>
      </c>
      <c r="C692">
        <v>222</v>
      </c>
      <c r="D692">
        <v>148</v>
      </c>
      <c r="F692">
        <v>740</v>
      </c>
      <c r="G692">
        <v>1100</v>
      </c>
      <c r="H692">
        <v>185</v>
      </c>
      <c r="I692">
        <v>43.6</v>
      </c>
      <c r="J692">
        <v>11.4</v>
      </c>
      <c r="K692">
        <v>4.7</v>
      </c>
      <c r="L692">
        <v>8.4</v>
      </c>
      <c r="M692">
        <v>18</v>
      </c>
      <c r="N692">
        <v>28</v>
      </c>
      <c r="O692" s="3">
        <v>47.642278137348299</v>
      </c>
      <c r="P692">
        <v>0</v>
      </c>
      <c r="Q692" s="7" t="s">
        <v>1038</v>
      </c>
      <c r="R692" s="12" t="s">
        <v>1035</v>
      </c>
    </row>
    <row r="693" spans="1:18" x14ac:dyDescent="0.3">
      <c r="A693" s="3">
        <v>0.5</v>
      </c>
      <c r="B693">
        <v>50</v>
      </c>
      <c r="C693">
        <v>185</v>
      </c>
      <c r="D693">
        <v>185</v>
      </c>
      <c r="F693">
        <v>740</v>
      </c>
      <c r="G693">
        <v>1100</v>
      </c>
      <c r="H693">
        <v>185</v>
      </c>
      <c r="I693">
        <v>43.6</v>
      </c>
      <c r="J693">
        <v>11.4</v>
      </c>
      <c r="K693">
        <v>4.7</v>
      </c>
      <c r="L693">
        <v>8.4</v>
      </c>
      <c r="M693">
        <v>18</v>
      </c>
      <c r="N693">
        <v>28</v>
      </c>
      <c r="O693" s="3">
        <v>43.089433567042903</v>
      </c>
      <c r="P693">
        <v>0</v>
      </c>
      <c r="Q693" s="7" t="s">
        <v>1039</v>
      </c>
      <c r="R693" s="12" t="s">
        <v>1035</v>
      </c>
    </row>
    <row r="694" spans="1:18" x14ac:dyDescent="0.3">
      <c r="A694" s="3">
        <v>0.5</v>
      </c>
      <c r="B694">
        <v>60</v>
      </c>
      <c r="C694">
        <v>148</v>
      </c>
      <c r="D694">
        <v>222</v>
      </c>
      <c r="F694">
        <v>740</v>
      </c>
      <c r="G694">
        <v>1100</v>
      </c>
      <c r="H694">
        <v>185</v>
      </c>
      <c r="I694">
        <v>43.6</v>
      </c>
      <c r="J694">
        <v>11.4</v>
      </c>
      <c r="K694">
        <v>4.7</v>
      </c>
      <c r="L694">
        <v>8.4</v>
      </c>
      <c r="M694">
        <v>18</v>
      </c>
      <c r="N694">
        <v>28</v>
      </c>
      <c r="O694" s="3">
        <v>36.422762765202798</v>
      </c>
      <c r="P694">
        <v>0</v>
      </c>
      <c r="Q694" s="7" t="s">
        <v>1040</v>
      </c>
      <c r="R694" s="12" t="s">
        <v>1035</v>
      </c>
    </row>
    <row r="695" spans="1:18" x14ac:dyDescent="0.3">
      <c r="A695" s="3">
        <v>0.37</v>
      </c>
      <c r="B695">
        <v>10</v>
      </c>
      <c r="C695">
        <v>450</v>
      </c>
      <c r="D695">
        <v>50</v>
      </c>
      <c r="F695">
        <v>760</v>
      </c>
      <c r="G695">
        <v>910</v>
      </c>
      <c r="H695">
        <v>185</v>
      </c>
      <c r="I695">
        <v>68.5</v>
      </c>
      <c r="J695">
        <v>4.2</v>
      </c>
      <c r="K695">
        <v>8.1199999999999992</v>
      </c>
      <c r="L695">
        <v>3.97</v>
      </c>
      <c r="M695">
        <v>0.9</v>
      </c>
      <c r="N695">
        <v>7</v>
      </c>
      <c r="O695" s="3">
        <v>34.700000000000003</v>
      </c>
      <c r="P695">
        <v>5</v>
      </c>
      <c r="Q695" s="7" t="s">
        <v>1041</v>
      </c>
      <c r="R695" s="12" t="s">
        <v>1044</v>
      </c>
    </row>
    <row r="696" spans="1:18" x14ac:dyDescent="0.3">
      <c r="A696" s="3">
        <v>0.37</v>
      </c>
      <c r="B696">
        <v>10</v>
      </c>
      <c r="C696">
        <v>450</v>
      </c>
      <c r="D696">
        <v>50</v>
      </c>
      <c r="F696">
        <v>760</v>
      </c>
      <c r="G696">
        <v>910</v>
      </c>
      <c r="H696">
        <v>185</v>
      </c>
      <c r="I696">
        <v>68.5</v>
      </c>
      <c r="J696">
        <v>4.2</v>
      </c>
      <c r="K696">
        <v>8.1199999999999992</v>
      </c>
      <c r="L696">
        <v>3.97</v>
      </c>
      <c r="M696">
        <v>0.9</v>
      </c>
      <c r="N696">
        <v>14</v>
      </c>
      <c r="O696" s="3">
        <v>47.1</v>
      </c>
      <c r="P696">
        <v>5</v>
      </c>
      <c r="Q696" s="7" t="s">
        <v>1041</v>
      </c>
      <c r="R696" s="12" t="s">
        <v>1044</v>
      </c>
    </row>
    <row r="697" spans="1:18" x14ac:dyDescent="0.3">
      <c r="A697" s="3">
        <v>0.37</v>
      </c>
      <c r="B697">
        <v>10</v>
      </c>
      <c r="C697">
        <v>450</v>
      </c>
      <c r="D697">
        <v>50</v>
      </c>
      <c r="F697">
        <v>760</v>
      </c>
      <c r="G697">
        <v>910</v>
      </c>
      <c r="H697">
        <v>185</v>
      </c>
      <c r="I697">
        <v>68.5</v>
      </c>
      <c r="J697">
        <v>4.2</v>
      </c>
      <c r="K697">
        <v>8.1199999999999992</v>
      </c>
      <c r="L697">
        <v>3.97</v>
      </c>
      <c r="M697">
        <v>0.9</v>
      </c>
      <c r="N697">
        <v>28</v>
      </c>
      <c r="O697" s="3">
        <v>64.8</v>
      </c>
      <c r="P697">
        <v>5</v>
      </c>
      <c r="Q697" s="7" t="s">
        <v>1041</v>
      </c>
      <c r="R697" s="12" t="s">
        <v>1044</v>
      </c>
    </row>
    <row r="698" spans="1:18" x14ac:dyDescent="0.3">
      <c r="A698" s="3">
        <v>0.37</v>
      </c>
      <c r="B698">
        <v>20</v>
      </c>
      <c r="C698">
        <v>400</v>
      </c>
      <c r="D698">
        <v>100</v>
      </c>
      <c r="F698">
        <v>760</v>
      </c>
      <c r="G698">
        <v>910</v>
      </c>
      <c r="H698">
        <v>185</v>
      </c>
      <c r="I698">
        <v>68.5</v>
      </c>
      <c r="J698">
        <v>4.2</v>
      </c>
      <c r="K698">
        <v>8.1199999999999992</v>
      </c>
      <c r="L698">
        <v>3.97</v>
      </c>
      <c r="M698">
        <v>0.9</v>
      </c>
      <c r="N698">
        <v>7</v>
      </c>
      <c r="O698" s="3">
        <v>33.299999999999997</v>
      </c>
      <c r="P698">
        <v>5</v>
      </c>
      <c r="Q698" s="7" t="s">
        <v>1042</v>
      </c>
      <c r="R698" s="12" t="s">
        <v>1044</v>
      </c>
    </row>
    <row r="699" spans="1:18" x14ac:dyDescent="0.3">
      <c r="A699" s="3">
        <v>0.37</v>
      </c>
      <c r="B699">
        <v>20</v>
      </c>
      <c r="C699">
        <v>400</v>
      </c>
      <c r="D699">
        <v>100</v>
      </c>
      <c r="F699">
        <v>760</v>
      </c>
      <c r="G699">
        <v>910</v>
      </c>
      <c r="H699">
        <v>185</v>
      </c>
      <c r="I699">
        <v>68.5</v>
      </c>
      <c r="J699">
        <v>4.2</v>
      </c>
      <c r="K699">
        <v>8.1199999999999992</v>
      </c>
      <c r="L699">
        <v>3.97</v>
      </c>
      <c r="M699">
        <v>0.9</v>
      </c>
      <c r="N699">
        <v>14</v>
      </c>
      <c r="O699" s="3">
        <v>45.8</v>
      </c>
      <c r="P699">
        <v>5</v>
      </c>
      <c r="Q699" s="7" t="s">
        <v>1042</v>
      </c>
      <c r="R699" s="12" t="s">
        <v>1044</v>
      </c>
    </row>
    <row r="700" spans="1:18" x14ac:dyDescent="0.3">
      <c r="A700" s="3">
        <v>0.37</v>
      </c>
      <c r="B700">
        <v>20</v>
      </c>
      <c r="C700">
        <v>400</v>
      </c>
      <c r="D700">
        <v>100</v>
      </c>
      <c r="F700">
        <v>760</v>
      </c>
      <c r="G700">
        <v>910</v>
      </c>
      <c r="H700">
        <v>185</v>
      </c>
      <c r="I700">
        <v>68.5</v>
      </c>
      <c r="J700">
        <v>4.2</v>
      </c>
      <c r="K700">
        <v>8.1199999999999992</v>
      </c>
      <c r="L700">
        <v>3.97</v>
      </c>
      <c r="M700">
        <v>0.9</v>
      </c>
      <c r="N700">
        <v>28</v>
      </c>
      <c r="O700" s="3">
        <v>62.1</v>
      </c>
      <c r="P700">
        <v>5</v>
      </c>
      <c r="Q700" s="7" t="s">
        <v>1042</v>
      </c>
      <c r="R700" s="12" t="s">
        <v>1044</v>
      </c>
    </row>
    <row r="701" spans="1:18" x14ac:dyDescent="0.3">
      <c r="A701" s="3">
        <v>0.37</v>
      </c>
      <c r="B701">
        <v>30</v>
      </c>
      <c r="C701">
        <v>350</v>
      </c>
      <c r="D701">
        <v>150</v>
      </c>
      <c r="F701">
        <v>760</v>
      </c>
      <c r="G701">
        <v>910</v>
      </c>
      <c r="H701">
        <v>185</v>
      </c>
      <c r="I701">
        <v>68.5</v>
      </c>
      <c r="J701">
        <v>4.2</v>
      </c>
      <c r="K701">
        <v>8.1199999999999992</v>
      </c>
      <c r="L701">
        <v>3.97</v>
      </c>
      <c r="M701">
        <v>0.9</v>
      </c>
      <c r="N701">
        <v>7</v>
      </c>
      <c r="O701" s="3">
        <v>31.2</v>
      </c>
      <c r="P701">
        <v>5</v>
      </c>
      <c r="Q701" s="7" t="s">
        <v>1043</v>
      </c>
      <c r="R701" s="12" t="s">
        <v>1044</v>
      </c>
    </row>
    <row r="702" spans="1:18" x14ac:dyDescent="0.3">
      <c r="A702" s="3">
        <v>0.37</v>
      </c>
      <c r="B702">
        <v>30</v>
      </c>
      <c r="C702">
        <v>350</v>
      </c>
      <c r="D702">
        <v>150</v>
      </c>
      <c r="F702">
        <v>760</v>
      </c>
      <c r="G702">
        <v>910</v>
      </c>
      <c r="H702">
        <v>185</v>
      </c>
      <c r="I702">
        <v>68.5</v>
      </c>
      <c r="J702">
        <v>4.2</v>
      </c>
      <c r="K702">
        <v>8.1199999999999992</v>
      </c>
      <c r="L702">
        <v>3.97</v>
      </c>
      <c r="M702">
        <v>0.9</v>
      </c>
      <c r="N702">
        <v>14</v>
      </c>
      <c r="O702" s="3">
        <v>40.200000000000003</v>
      </c>
      <c r="P702">
        <v>5</v>
      </c>
      <c r="Q702" s="7" t="s">
        <v>1043</v>
      </c>
      <c r="R702" s="12" t="s">
        <v>1044</v>
      </c>
    </row>
    <row r="703" spans="1:18" x14ac:dyDescent="0.3">
      <c r="A703" s="3">
        <v>0.37</v>
      </c>
      <c r="B703">
        <v>30</v>
      </c>
      <c r="C703">
        <v>350</v>
      </c>
      <c r="D703">
        <v>150</v>
      </c>
      <c r="F703">
        <v>760</v>
      </c>
      <c r="G703">
        <v>910</v>
      </c>
      <c r="H703">
        <v>185</v>
      </c>
      <c r="I703">
        <v>68.5</v>
      </c>
      <c r="J703">
        <v>4.2</v>
      </c>
      <c r="K703">
        <v>8.1199999999999992</v>
      </c>
      <c r="L703">
        <v>3.97</v>
      </c>
      <c r="M703">
        <v>0.9</v>
      </c>
      <c r="N703">
        <v>28</v>
      </c>
      <c r="O703" s="3">
        <v>58.2</v>
      </c>
      <c r="P703">
        <v>5</v>
      </c>
      <c r="Q703" s="7" t="s">
        <v>1043</v>
      </c>
      <c r="R703" s="12" t="s">
        <v>1044</v>
      </c>
    </row>
    <row r="704" spans="1:18" x14ac:dyDescent="0.3">
      <c r="A704" s="3">
        <v>0.45</v>
      </c>
      <c r="B704">
        <v>20</v>
      </c>
      <c r="C704">
        <v>400</v>
      </c>
      <c r="D704">
        <v>100</v>
      </c>
      <c r="E704">
        <v>1843</v>
      </c>
      <c r="F704">
        <v>870</v>
      </c>
      <c r="G704">
        <v>360</v>
      </c>
      <c r="H704">
        <v>225</v>
      </c>
      <c r="I704">
        <v>51.55</v>
      </c>
      <c r="J704">
        <v>4.6399999999999997</v>
      </c>
      <c r="K704">
        <v>8.64</v>
      </c>
      <c r="L704">
        <v>5.91</v>
      </c>
      <c r="M704">
        <v>5</v>
      </c>
      <c r="N704">
        <v>28</v>
      </c>
      <c r="O704" s="3">
        <v>35.000036846542798</v>
      </c>
      <c r="P704">
        <v>5</v>
      </c>
      <c r="Q704" s="7" t="s">
        <v>1045</v>
      </c>
      <c r="R704" s="12" t="s">
        <v>1050</v>
      </c>
    </row>
    <row r="705" spans="1:19" x14ac:dyDescent="0.3">
      <c r="A705" s="3">
        <v>0.45</v>
      </c>
      <c r="B705">
        <v>20</v>
      </c>
      <c r="C705">
        <v>400</v>
      </c>
      <c r="D705">
        <v>100</v>
      </c>
      <c r="E705">
        <v>1843</v>
      </c>
      <c r="F705">
        <v>870</v>
      </c>
      <c r="G705">
        <v>360</v>
      </c>
      <c r="H705">
        <v>225</v>
      </c>
      <c r="I705">
        <v>51.55</v>
      </c>
      <c r="J705">
        <v>4.6399999999999997</v>
      </c>
      <c r="K705">
        <v>8.64</v>
      </c>
      <c r="L705">
        <v>5.91</v>
      </c>
      <c r="M705">
        <v>5</v>
      </c>
      <c r="N705">
        <v>60</v>
      </c>
      <c r="O705" s="3">
        <v>37.272766286713697</v>
      </c>
      <c r="P705">
        <v>5</v>
      </c>
      <c r="Q705" s="7" t="s">
        <v>1045</v>
      </c>
      <c r="R705" s="12" t="s">
        <v>1050</v>
      </c>
    </row>
    <row r="706" spans="1:19" x14ac:dyDescent="0.3">
      <c r="A706" s="3">
        <v>0.45</v>
      </c>
      <c r="B706">
        <v>20</v>
      </c>
      <c r="C706">
        <v>400</v>
      </c>
      <c r="D706">
        <v>100</v>
      </c>
      <c r="E706">
        <v>1843</v>
      </c>
      <c r="F706">
        <v>870</v>
      </c>
      <c r="G706">
        <v>360</v>
      </c>
      <c r="H706">
        <v>225</v>
      </c>
      <c r="I706">
        <v>51.55</v>
      </c>
      <c r="J706">
        <v>4.6399999999999997</v>
      </c>
      <c r="K706">
        <v>8.64</v>
      </c>
      <c r="L706">
        <v>5.91</v>
      </c>
      <c r="M706">
        <v>5</v>
      </c>
      <c r="N706">
        <v>180</v>
      </c>
      <c r="O706" s="3">
        <v>42.272729440170899</v>
      </c>
      <c r="P706">
        <v>5</v>
      </c>
      <c r="Q706" s="7" t="s">
        <v>1045</v>
      </c>
      <c r="R706" s="12" t="s">
        <v>1050</v>
      </c>
    </row>
    <row r="707" spans="1:19" x14ac:dyDescent="0.3">
      <c r="A707" s="3">
        <v>0.45</v>
      </c>
      <c r="B707">
        <v>20</v>
      </c>
      <c r="C707">
        <v>400</v>
      </c>
      <c r="D707">
        <v>100</v>
      </c>
      <c r="E707">
        <v>1843</v>
      </c>
      <c r="F707">
        <v>870</v>
      </c>
      <c r="G707">
        <v>360</v>
      </c>
      <c r="H707">
        <v>225</v>
      </c>
      <c r="I707">
        <v>51.55</v>
      </c>
      <c r="J707">
        <v>4.6399999999999997</v>
      </c>
      <c r="K707">
        <v>8.64</v>
      </c>
      <c r="L707">
        <v>5.91</v>
      </c>
      <c r="M707">
        <v>5</v>
      </c>
      <c r="N707">
        <v>270</v>
      </c>
      <c r="O707" s="3">
        <v>44.545458880341897</v>
      </c>
      <c r="P707">
        <v>5</v>
      </c>
      <c r="Q707" s="7" t="s">
        <v>1045</v>
      </c>
      <c r="R707" s="12" t="s">
        <v>1050</v>
      </c>
    </row>
    <row r="708" spans="1:19" x14ac:dyDescent="0.3">
      <c r="A708" s="3">
        <v>0.45</v>
      </c>
      <c r="B708">
        <v>20</v>
      </c>
      <c r="C708">
        <v>400</v>
      </c>
      <c r="D708">
        <v>100</v>
      </c>
      <c r="E708">
        <v>1843</v>
      </c>
      <c r="F708">
        <v>870</v>
      </c>
      <c r="G708">
        <v>360</v>
      </c>
      <c r="H708">
        <v>225</v>
      </c>
      <c r="I708">
        <v>51.55</v>
      </c>
      <c r="J708">
        <v>4.6399999999999997</v>
      </c>
      <c r="K708">
        <v>8.64</v>
      </c>
      <c r="L708">
        <v>5.91</v>
      </c>
      <c r="M708">
        <v>5</v>
      </c>
      <c r="N708">
        <v>365</v>
      </c>
      <c r="O708" s="3">
        <v>46.363666707848097</v>
      </c>
      <c r="P708">
        <v>5</v>
      </c>
      <c r="Q708" s="7" t="s">
        <v>1045</v>
      </c>
      <c r="R708" s="12" t="s">
        <v>1050</v>
      </c>
    </row>
    <row r="709" spans="1:19" x14ac:dyDescent="0.3">
      <c r="A709" s="3">
        <v>0.45</v>
      </c>
      <c r="B709">
        <v>10</v>
      </c>
      <c r="C709">
        <v>450</v>
      </c>
      <c r="D709">
        <v>50</v>
      </c>
      <c r="F709">
        <v>870</v>
      </c>
      <c r="G709">
        <v>360</v>
      </c>
      <c r="H709">
        <v>225</v>
      </c>
      <c r="I709">
        <v>51.55</v>
      </c>
      <c r="J709">
        <v>4.6399999999999997</v>
      </c>
      <c r="K709">
        <v>8.64</v>
      </c>
      <c r="L709">
        <v>5.91</v>
      </c>
      <c r="M709">
        <v>5</v>
      </c>
      <c r="N709">
        <v>28</v>
      </c>
      <c r="O709" s="3">
        <v>31.6363594748757</v>
      </c>
      <c r="P709">
        <v>5</v>
      </c>
      <c r="Q709" s="7" t="s">
        <v>1046</v>
      </c>
      <c r="R709" s="12" t="s">
        <v>1050</v>
      </c>
    </row>
    <row r="710" spans="1:19" x14ac:dyDescent="0.3">
      <c r="A710" s="3">
        <v>0.45</v>
      </c>
      <c r="B710">
        <v>30</v>
      </c>
      <c r="C710">
        <v>350</v>
      </c>
      <c r="D710">
        <v>150</v>
      </c>
      <c r="F710">
        <v>870</v>
      </c>
      <c r="G710">
        <v>360</v>
      </c>
      <c r="H710">
        <v>225</v>
      </c>
      <c r="I710">
        <v>51.55</v>
      </c>
      <c r="J710">
        <v>4.6399999999999997</v>
      </c>
      <c r="K710">
        <v>8.64</v>
      </c>
      <c r="L710">
        <v>5.91</v>
      </c>
      <c r="M710">
        <v>5</v>
      </c>
      <c r="N710">
        <v>28</v>
      </c>
      <c r="O710" s="3">
        <v>31.6363594748757</v>
      </c>
      <c r="P710">
        <v>5</v>
      </c>
      <c r="Q710" s="7" t="s">
        <v>1047</v>
      </c>
      <c r="R710" s="12" t="s">
        <v>1050</v>
      </c>
    </row>
    <row r="711" spans="1:19" x14ac:dyDescent="0.3">
      <c r="A711" s="3">
        <v>0.45</v>
      </c>
      <c r="B711">
        <v>40</v>
      </c>
      <c r="C711">
        <v>300</v>
      </c>
      <c r="D711">
        <v>200</v>
      </c>
      <c r="F711">
        <v>870</v>
      </c>
      <c r="G711">
        <v>360</v>
      </c>
      <c r="H711">
        <v>225</v>
      </c>
      <c r="I711">
        <v>51.55</v>
      </c>
      <c r="J711">
        <v>4.6399999999999997</v>
      </c>
      <c r="K711">
        <v>8.64</v>
      </c>
      <c r="L711">
        <v>5.91</v>
      </c>
      <c r="M711">
        <v>5</v>
      </c>
      <c r="N711">
        <v>28</v>
      </c>
      <c r="O711" s="3">
        <v>28.545455932617099</v>
      </c>
      <c r="P711">
        <v>5</v>
      </c>
      <c r="Q711" s="7" t="s">
        <v>1048</v>
      </c>
      <c r="R711" s="12" t="s">
        <v>1050</v>
      </c>
    </row>
    <row r="712" spans="1:19" x14ac:dyDescent="0.3">
      <c r="A712" s="3">
        <v>0.45</v>
      </c>
      <c r="B712">
        <v>50</v>
      </c>
      <c r="C712">
        <v>250</v>
      </c>
      <c r="D712">
        <v>250</v>
      </c>
      <c r="F712">
        <v>870</v>
      </c>
      <c r="G712">
        <v>360</v>
      </c>
      <c r="H712">
        <v>225</v>
      </c>
      <c r="I712">
        <v>51.55</v>
      </c>
      <c r="J712">
        <v>4.6399999999999997</v>
      </c>
      <c r="K712">
        <v>8.64</v>
      </c>
      <c r="L712">
        <v>5.91</v>
      </c>
      <c r="M712">
        <v>5</v>
      </c>
      <c r="N712">
        <v>28</v>
      </c>
      <c r="O712" s="3">
        <v>21.999997225674701</v>
      </c>
      <c r="P712">
        <v>5</v>
      </c>
      <c r="Q712" s="7" t="s">
        <v>1049</v>
      </c>
      <c r="R712" s="12" t="s">
        <v>1050</v>
      </c>
    </row>
    <row r="713" spans="1:19" x14ac:dyDescent="0.3">
      <c r="A713"/>
      <c r="I713">
        <v>43.6</v>
      </c>
      <c r="J713">
        <v>11.4</v>
      </c>
      <c r="K713">
        <v>4.7</v>
      </c>
      <c r="L713">
        <v>8.4</v>
      </c>
      <c r="M713">
        <v>18</v>
      </c>
      <c r="N713">
        <v>7</v>
      </c>
      <c r="O713" s="3">
        <v>20.36</v>
      </c>
      <c r="P713">
        <v>0</v>
      </c>
      <c r="R713" s="12" t="s">
        <v>1051</v>
      </c>
      <c r="S713" t="s">
        <v>1016</v>
      </c>
    </row>
    <row r="714" spans="1:19" x14ac:dyDescent="0.3">
      <c r="A714"/>
      <c r="I714">
        <v>43.6</v>
      </c>
      <c r="J714">
        <v>11.4</v>
      </c>
      <c r="K714">
        <v>4.7</v>
      </c>
      <c r="L714">
        <v>8.4</v>
      </c>
      <c r="M714">
        <v>18</v>
      </c>
      <c r="N714">
        <v>28</v>
      </c>
      <c r="O714" s="3">
        <v>25.36</v>
      </c>
      <c r="P714">
        <v>0</v>
      </c>
      <c r="R714" s="12" t="s">
        <v>1051</v>
      </c>
    </row>
    <row r="715" spans="1:19" x14ac:dyDescent="0.3">
      <c r="A715"/>
      <c r="I715">
        <v>43.6</v>
      </c>
      <c r="J715">
        <v>11.4</v>
      </c>
      <c r="K715">
        <v>4.7</v>
      </c>
      <c r="L715">
        <v>8.4</v>
      </c>
      <c r="M715">
        <v>18</v>
      </c>
      <c r="N715">
        <v>7</v>
      </c>
      <c r="O715" s="3">
        <v>20.83</v>
      </c>
      <c r="P715">
        <v>0</v>
      </c>
      <c r="R715" s="12" t="s">
        <v>1051</v>
      </c>
    </row>
    <row r="716" spans="1:19" x14ac:dyDescent="0.3">
      <c r="A716"/>
      <c r="I716">
        <v>43.6</v>
      </c>
      <c r="J716">
        <v>11.4</v>
      </c>
      <c r="K716">
        <v>4.7</v>
      </c>
      <c r="L716">
        <v>8.4</v>
      </c>
      <c r="M716">
        <v>18</v>
      </c>
      <c r="N716">
        <v>28</v>
      </c>
      <c r="O716" s="3">
        <v>25.33</v>
      </c>
      <c r="P716">
        <v>0</v>
      </c>
      <c r="R716" s="12" t="s">
        <v>1051</v>
      </c>
    </row>
    <row r="717" spans="1:19" x14ac:dyDescent="0.3">
      <c r="A717"/>
      <c r="I717">
        <v>43.6</v>
      </c>
      <c r="J717">
        <v>11.4</v>
      </c>
      <c r="K717">
        <v>4.7</v>
      </c>
      <c r="L717">
        <v>8.4</v>
      </c>
      <c r="M717">
        <v>18</v>
      </c>
      <c r="N717">
        <v>7</v>
      </c>
      <c r="O717" s="3">
        <v>9.89</v>
      </c>
      <c r="P717">
        <v>0</v>
      </c>
      <c r="R717" s="12" t="s">
        <v>1051</v>
      </c>
    </row>
    <row r="718" spans="1:19" x14ac:dyDescent="0.3">
      <c r="A718"/>
      <c r="I718">
        <v>43.6</v>
      </c>
      <c r="J718">
        <v>11.4</v>
      </c>
      <c r="K718">
        <v>4.7</v>
      </c>
      <c r="L718">
        <v>8.4</v>
      </c>
      <c r="M718">
        <v>18</v>
      </c>
      <c r="N718">
        <v>28</v>
      </c>
      <c r="O718" s="3">
        <v>14.28</v>
      </c>
      <c r="P718">
        <v>0</v>
      </c>
      <c r="R718" s="12" t="s">
        <v>1051</v>
      </c>
    </row>
    <row r="719" spans="1:19" x14ac:dyDescent="0.3">
      <c r="A719">
        <v>0.25</v>
      </c>
      <c r="B719">
        <v>10</v>
      </c>
      <c r="C719">
        <v>635.29999999999995</v>
      </c>
      <c r="D719">
        <v>70.599999999999994</v>
      </c>
      <c r="F719">
        <v>771.4</v>
      </c>
      <c r="G719">
        <v>772</v>
      </c>
      <c r="H719">
        <v>176.5</v>
      </c>
      <c r="I719">
        <v>62.27</v>
      </c>
      <c r="J719">
        <v>3.18</v>
      </c>
      <c r="K719">
        <v>13.57</v>
      </c>
      <c r="L719">
        <v>4.8899999999999997</v>
      </c>
      <c r="N719">
        <v>28</v>
      </c>
      <c r="O719" s="3">
        <v>72.900000000000006</v>
      </c>
      <c r="P719" s="3">
        <v>12.706200000000001</v>
      </c>
      <c r="Q719" s="7" t="s">
        <v>39</v>
      </c>
      <c r="R719" s="12" t="s">
        <v>1052</v>
      </c>
    </row>
    <row r="720" spans="1:19" x14ac:dyDescent="0.3">
      <c r="A720">
        <v>0.25</v>
      </c>
      <c r="B720">
        <v>10</v>
      </c>
      <c r="C720">
        <v>635.29999999999995</v>
      </c>
      <c r="D720">
        <v>70.599999999999994</v>
      </c>
      <c r="F720">
        <v>771.4</v>
      </c>
      <c r="G720">
        <v>772</v>
      </c>
      <c r="H720">
        <v>176.5</v>
      </c>
      <c r="I720">
        <v>62.27</v>
      </c>
      <c r="J720">
        <v>3.18</v>
      </c>
      <c r="K720">
        <v>13.57</v>
      </c>
      <c r="L720">
        <v>4.8899999999999997</v>
      </c>
      <c r="N720">
        <v>56</v>
      </c>
      <c r="O720" s="3">
        <v>75.5</v>
      </c>
      <c r="P720" s="3">
        <v>12.706200000000001</v>
      </c>
      <c r="Q720" s="7" t="s">
        <v>39</v>
      </c>
      <c r="R720" s="12" t="s">
        <v>1052</v>
      </c>
    </row>
    <row r="721" spans="1:18" x14ac:dyDescent="0.3">
      <c r="A721">
        <v>0.25</v>
      </c>
      <c r="B721">
        <v>20</v>
      </c>
      <c r="C721">
        <v>564.70000000000005</v>
      </c>
      <c r="D721">
        <v>141.19999999999999</v>
      </c>
      <c r="F721">
        <v>761</v>
      </c>
      <c r="G721">
        <v>763</v>
      </c>
      <c r="H721">
        <v>176.5</v>
      </c>
      <c r="I721">
        <v>62.27</v>
      </c>
      <c r="J721">
        <v>3.18</v>
      </c>
      <c r="K721">
        <v>13.57</v>
      </c>
      <c r="L721">
        <v>4.8899999999999997</v>
      </c>
      <c r="N721">
        <v>28</v>
      </c>
      <c r="O721" s="3">
        <v>74.2</v>
      </c>
      <c r="P721" s="3">
        <v>14.118000000000002</v>
      </c>
      <c r="Q721" s="7" t="s">
        <v>40</v>
      </c>
      <c r="R721" s="12" t="s">
        <v>1052</v>
      </c>
    </row>
    <row r="722" spans="1:18" x14ac:dyDescent="0.3">
      <c r="A722">
        <v>0.25</v>
      </c>
      <c r="B722">
        <v>20</v>
      </c>
      <c r="C722">
        <v>564.70000000000005</v>
      </c>
      <c r="D722">
        <v>141.19999999999999</v>
      </c>
      <c r="F722">
        <v>761</v>
      </c>
      <c r="G722">
        <v>763</v>
      </c>
      <c r="H722">
        <v>176.5</v>
      </c>
      <c r="I722">
        <v>62.27</v>
      </c>
      <c r="J722">
        <v>3.18</v>
      </c>
      <c r="K722">
        <v>13.57</v>
      </c>
      <c r="L722">
        <v>4.8899999999999997</v>
      </c>
      <c r="N722">
        <v>56</v>
      </c>
      <c r="O722" s="3">
        <v>77</v>
      </c>
      <c r="P722" s="3">
        <v>14.118000000000002</v>
      </c>
      <c r="Q722" s="7" t="s">
        <v>40</v>
      </c>
      <c r="R722" s="12" t="s">
        <v>1052</v>
      </c>
    </row>
    <row r="723" spans="1:18" x14ac:dyDescent="0.3">
      <c r="A723">
        <v>0.25</v>
      </c>
      <c r="B723">
        <v>30</v>
      </c>
      <c r="C723">
        <v>494.1</v>
      </c>
      <c r="D723">
        <v>211.8</v>
      </c>
      <c r="F723">
        <v>752.1</v>
      </c>
      <c r="G723">
        <v>754</v>
      </c>
      <c r="H723">
        <v>176.5</v>
      </c>
      <c r="I723">
        <v>62.27</v>
      </c>
      <c r="J723">
        <v>3.18</v>
      </c>
      <c r="K723">
        <v>13.57</v>
      </c>
      <c r="L723">
        <v>4.8899999999999997</v>
      </c>
      <c r="N723">
        <v>28</v>
      </c>
      <c r="O723" s="3">
        <v>65.900000000000006</v>
      </c>
      <c r="P723" s="3">
        <v>14.823900000000004</v>
      </c>
      <c r="Q723" s="7" t="s">
        <v>42</v>
      </c>
      <c r="R723" s="12" t="s">
        <v>1052</v>
      </c>
    </row>
    <row r="724" spans="1:18" x14ac:dyDescent="0.3">
      <c r="A724">
        <v>0.25</v>
      </c>
      <c r="B724">
        <v>30</v>
      </c>
      <c r="C724">
        <v>494.1</v>
      </c>
      <c r="D724">
        <v>211.8</v>
      </c>
      <c r="F724">
        <v>752.1</v>
      </c>
      <c r="G724">
        <v>754</v>
      </c>
      <c r="H724">
        <v>176.5</v>
      </c>
      <c r="I724">
        <v>62.27</v>
      </c>
      <c r="J724">
        <v>3.18</v>
      </c>
      <c r="K724">
        <v>13.57</v>
      </c>
      <c r="L724">
        <v>4.8899999999999997</v>
      </c>
      <c r="N724">
        <v>56</v>
      </c>
      <c r="O724" s="3">
        <v>68.400000000000006</v>
      </c>
      <c r="P724" s="3">
        <v>14.823900000000004</v>
      </c>
      <c r="Q724" s="7" t="s">
        <v>42</v>
      </c>
      <c r="R724" s="12" t="s">
        <v>1052</v>
      </c>
    </row>
    <row r="725" spans="1:18" x14ac:dyDescent="0.3">
      <c r="A725">
        <v>0.3</v>
      </c>
      <c r="B725">
        <v>10</v>
      </c>
      <c r="C725">
        <v>529.4</v>
      </c>
      <c r="D725">
        <v>58.8</v>
      </c>
      <c r="F725">
        <v>825.6</v>
      </c>
      <c r="G725">
        <v>827</v>
      </c>
      <c r="H725">
        <v>176.5</v>
      </c>
      <c r="I725">
        <v>62.27</v>
      </c>
      <c r="J725">
        <v>3.18</v>
      </c>
      <c r="K725">
        <v>13.57</v>
      </c>
      <c r="L725">
        <v>4.8899999999999997</v>
      </c>
      <c r="N725">
        <v>28</v>
      </c>
      <c r="O725" s="3">
        <v>69.3</v>
      </c>
      <c r="P725" s="3">
        <v>9.264149999999999</v>
      </c>
      <c r="Q725" s="7" t="s">
        <v>44</v>
      </c>
      <c r="R725" s="12" t="s">
        <v>1052</v>
      </c>
    </row>
    <row r="726" spans="1:18" x14ac:dyDescent="0.3">
      <c r="A726">
        <v>0.3</v>
      </c>
      <c r="B726">
        <v>10</v>
      </c>
      <c r="C726">
        <v>529.4</v>
      </c>
      <c r="D726">
        <v>58.8</v>
      </c>
      <c r="F726">
        <v>825.6</v>
      </c>
      <c r="G726">
        <v>827</v>
      </c>
      <c r="H726">
        <v>176.5</v>
      </c>
      <c r="I726">
        <v>62.27</v>
      </c>
      <c r="J726">
        <v>3.18</v>
      </c>
      <c r="K726">
        <v>13.57</v>
      </c>
      <c r="L726">
        <v>4.8899999999999997</v>
      </c>
      <c r="N726">
        <v>56</v>
      </c>
      <c r="O726" s="3">
        <v>72.099999999999994</v>
      </c>
      <c r="P726" s="3">
        <v>9.264149999999999</v>
      </c>
      <c r="Q726" s="7" t="s">
        <v>44</v>
      </c>
      <c r="R726" s="12" t="s">
        <v>1052</v>
      </c>
    </row>
    <row r="727" spans="1:18" x14ac:dyDescent="0.3">
      <c r="A727">
        <v>0.3</v>
      </c>
      <c r="B727">
        <v>20</v>
      </c>
      <c r="C727">
        <v>470.6</v>
      </c>
      <c r="D727">
        <v>117.6</v>
      </c>
      <c r="F727">
        <v>819</v>
      </c>
      <c r="G727">
        <v>817.1</v>
      </c>
      <c r="H727">
        <v>176.5</v>
      </c>
      <c r="I727">
        <v>62.27</v>
      </c>
      <c r="J727">
        <v>3.18</v>
      </c>
      <c r="K727">
        <v>13.57</v>
      </c>
      <c r="L727">
        <v>4.8899999999999997</v>
      </c>
      <c r="N727">
        <v>28</v>
      </c>
      <c r="O727" s="3">
        <v>71.3</v>
      </c>
      <c r="P727" s="3">
        <v>10.587600000000002</v>
      </c>
      <c r="Q727" s="7" t="s">
        <v>45</v>
      </c>
      <c r="R727" s="12" t="s">
        <v>1052</v>
      </c>
    </row>
    <row r="728" spans="1:18" x14ac:dyDescent="0.3">
      <c r="A728">
        <v>0.3</v>
      </c>
      <c r="B728">
        <v>20</v>
      </c>
      <c r="C728">
        <v>470.6</v>
      </c>
      <c r="D728">
        <v>117.6</v>
      </c>
      <c r="F728">
        <v>819</v>
      </c>
      <c r="G728">
        <v>817.1</v>
      </c>
      <c r="H728">
        <v>176.5</v>
      </c>
      <c r="I728">
        <v>62.27</v>
      </c>
      <c r="J728">
        <v>3.18</v>
      </c>
      <c r="K728">
        <v>13.57</v>
      </c>
      <c r="L728">
        <v>4.8899999999999997</v>
      </c>
      <c r="N728">
        <v>56</v>
      </c>
      <c r="O728" s="3">
        <v>74.099999999999994</v>
      </c>
      <c r="P728" s="3">
        <v>10.587600000000002</v>
      </c>
      <c r="Q728" s="7" t="s">
        <v>45</v>
      </c>
      <c r="R728" s="12" t="s">
        <v>1052</v>
      </c>
    </row>
    <row r="729" spans="1:18" x14ac:dyDescent="0.3">
      <c r="A729">
        <v>0.3</v>
      </c>
      <c r="B729">
        <v>30</v>
      </c>
      <c r="C729">
        <v>411.8</v>
      </c>
      <c r="D729">
        <v>176.5</v>
      </c>
      <c r="F729">
        <v>809.9</v>
      </c>
      <c r="G729">
        <v>811</v>
      </c>
      <c r="H729">
        <v>176.5</v>
      </c>
      <c r="I729">
        <v>62.27</v>
      </c>
      <c r="J729">
        <v>3.18</v>
      </c>
      <c r="K729">
        <v>13.57</v>
      </c>
      <c r="L729">
        <v>4.8899999999999997</v>
      </c>
      <c r="N729">
        <v>28</v>
      </c>
      <c r="O729" s="3">
        <v>63.1</v>
      </c>
      <c r="P729" s="3">
        <v>11.324774999999999</v>
      </c>
      <c r="Q729" s="7" t="s">
        <v>47</v>
      </c>
      <c r="R729" s="12" t="s">
        <v>1052</v>
      </c>
    </row>
    <row r="730" spans="1:18" x14ac:dyDescent="0.3">
      <c r="A730">
        <v>0.3</v>
      </c>
      <c r="B730">
        <v>30</v>
      </c>
      <c r="C730">
        <v>411.8</v>
      </c>
      <c r="D730">
        <v>176.5</v>
      </c>
      <c r="F730">
        <v>809.9</v>
      </c>
      <c r="G730">
        <v>811</v>
      </c>
      <c r="H730">
        <v>176.5</v>
      </c>
      <c r="I730">
        <v>62.27</v>
      </c>
      <c r="J730">
        <v>3.18</v>
      </c>
      <c r="K730">
        <v>13.57</v>
      </c>
      <c r="L730">
        <v>4.8899999999999997</v>
      </c>
      <c r="N730">
        <v>56</v>
      </c>
      <c r="O730" s="3">
        <v>65.599999999999994</v>
      </c>
      <c r="P730" s="3">
        <v>11.324774999999999</v>
      </c>
      <c r="Q730" s="7" t="s">
        <v>47</v>
      </c>
      <c r="R730" s="12" t="s">
        <v>1052</v>
      </c>
    </row>
    <row r="731" spans="1:18" x14ac:dyDescent="0.3">
      <c r="A731">
        <v>0.35</v>
      </c>
      <c r="B731">
        <v>10</v>
      </c>
      <c r="C731">
        <v>453.8</v>
      </c>
      <c r="D731">
        <v>50.4</v>
      </c>
      <c r="F731">
        <v>865.3</v>
      </c>
      <c r="G731">
        <v>867</v>
      </c>
      <c r="H731">
        <v>176.5</v>
      </c>
      <c r="I731">
        <v>62.27</v>
      </c>
      <c r="J731">
        <v>3.18</v>
      </c>
      <c r="K731">
        <v>13.57</v>
      </c>
      <c r="L731">
        <v>4.8899999999999997</v>
      </c>
      <c r="N731">
        <v>28</v>
      </c>
      <c r="O731" s="3">
        <v>62.8</v>
      </c>
      <c r="P731" s="3">
        <v>6.0503999999999998</v>
      </c>
      <c r="Q731" s="7" t="s">
        <v>49</v>
      </c>
      <c r="R731" s="12" t="s">
        <v>1052</v>
      </c>
    </row>
    <row r="732" spans="1:18" x14ac:dyDescent="0.3">
      <c r="A732">
        <v>0.35</v>
      </c>
      <c r="B732">
        <v>10</v>
      </c>
      <c r="C732">
        <v>453.8</v>
      </c>
      <c r="D732">
        <v>50.4</v>
      </c>
      <c r="F732">
        <v>865.3</v>
      </c>
      <c r="G732">
        <v>867</v>
      </c>
      <c r="H732">
        <v>176.5</v>
      </c>
      <c r="I732">
        <v>62.27</v>
      </c>
      <c r="J732">
        <v>3.18</v>
      </c>
      <c r="K732">
        <v>13.57</v>
      </c>
      <c r="L732">
        <v>4.8899999999999997</v>
      </c>
      <c r="N732">
        <v>56</v>
      </c>
      <c r="O732" s="3">
        <v>65.5</v>
      </c>
      <c r="P732" s="3">
        <v>6.0503999999999998</v>
      </c>
      <c r="Q732" s="7" t="s">
        <v>49</v>
      </c>
      <c r="R732" s="12" t="s">
        <v>1052</v>
      </c>
    </row>
    <row r="733" spans="1:18" x14ac:dyDescent="0.3">
      <c r="A733">
        <v>0.35</v>
      </c>
      <c r="B733">
        <v>20</v>
      </c>
      <c r="C733">
        <v>403.4</v>
      </c>
      <c r="D733">
        <v>100.8</v>
      </c>
      <c r="F733">
        <v>858.5</v>
      </c>
      <c r="G733">
        <v>860</v>
      </c>
      <c r="H733">
        <v>176.5</v>
      </c>
      <c r="I733">
        <v>62.27</v>
      </c>
      <c r="J733">
        <v>3.18</v>
      </c>
      <c r="K733">
        <v>13.57</v>
      </c>
      <c r="L733">
        <v>4.8899999999999997</v>
      </c>
      <c r="N733">
        <v>28</v>
      </c>
      <c r="O733" s="3">
        <v>64.2</v>
      </c>
      <c r="P733" s="3">
        <v>6.17645</v>
      </c>
      <c r="Q733" s="7" t="s">
        <v>50</v>
      </c>
      <c r="R733" s="12" t="s">
        <v>1052</v>
      </c>
    </row>
    <row r="734" spans="1:18" x14ac:dyDescent="0.3">
      <c r="A734">
        <v>0.35</v>
      </c>
      <c r="B734">
        <v>20</v>
      </c>
      <c r="C734">
        <v>403.4</v>
      </c>
      <c r="D734">
        <v>100.8</v>
      </c>
      <c r="F734">
        <v>858.5</v>
      </c>
      <c r="G734">
        <v>860</v>
      </c>
      <c r="H734">
        <v>176.5</v>
      </c>
      <c r="I734">
        <v>62.27</v>
      </c>
      <c r="J734">
        <v>3.18</v>
      </c>
      <c r="K734">
        <v>13.57</v>
      </c>
      <c r="L734">
        <v>4.8899999999999997</v>
      </c>
      <c r="N734">
        <v>56</v>
      </c>
      <c r="O734" s="3">
        <v>66.900000000000006</v>
      </c>
      <c r="P734" s="3">
        <v>6.17645</v>
      </c>
      <c r="Q734" s="7" t="s">
        <v>50</v>
      </c>
      <c r="R734" s="12" t="s">
        <v>1052</v>
      </c>
    </row>
    <row r="735" spans="1:18" x14ac:dyDescent="0.3">
      <c r="A735">
        <v>0.35</v>
      </c>
      <c r="B735">
        <v>30</v>
      </c>
      <c r="C735">
        <v>352.9</v>
      </c>
      <c r="D735">
        <v>153.30000000000001</v>
      </c>
      <c r="F735">
        <v>851.9</v>
      </c>
      <c r="G735">
        <v>853</v>
      </c>
      <c r="H735">
        <v>176.5</v>
      </c>
      <c r="I735">
        <v>62.27</v>
      </c>
      <c r="J735">
        <v>3.18</v>
      </c>
      <c r="K735">
        <v>13.57</v>
      </c>
      <c r="L735">
        <v>4.8899999999999997</v>
      </c>
      <c r="N735">
        <v>28</v>
      </c>
      <c r="O735" s="3">
        <v>57.7</v>
      </c>
      <c r="P735" s="3">
        <v>7.9726499999999998</v>
      </c>
      <c r="Q735" s="7" t="s">
        <v>52</v>
      </c>
      <c r="R735" s="12" t="s">
        <v>1052</v>
      </c>
    </row>
    <row r="736" spans="1:18" x14ac:dyDescent="0.3">
      <c r="A736">
        <v>0.35</v>
      </c>
      <c r="B736">
        <v>30</v>
      </c>
      <c r="C736">
        <v>352.9</v>
      </c>
      <c r="D736">
        <v>153.30000000000001</v>
      </c>
      <c r="F736">
        <v>851.9</v>
      </c>
      <c r="G736">
        <v>853</v>
      </c>
      <c r="H736">
        <v>176.5</v>
      </c>
      <c r="I736">
        <v>62.27</v>
      </c>
      <c r="J736">
        <v>3.18</v>
      </c>
      <c r="K736">
        <v>13.57</v>
      </c>
      <c r="L736">
        <v>4.8899999999999997</v>
      </c>
      <c r="N736">
        <v>56</v>
      </c>
      <c r="O736" s="3">
        <v>60.3</v>
      </c>
      <c r="P736" s="3">
        <v>7.9726499999999998</v>
      </c>
      <c r="Q736" s="7" t="s">
        <v>52</v>
      </c>
      <c r="R736" s="12" t="s">
        <v>1052</v>
      </c>
    </row>
    <row r="737" spans="1:18" x14ac:dyDescent="0.3">
      <c r="A737">
        <v>0.4</v>
      </c>
      <c r="B737">
        <v>10</v>
      </c>
      <c r="C737">
        <v>397.1</v>
      </c>
      <c r="D737">
        <v>44.1</v>
      </c>
      <c r="F737">
        <v>894.9</v>
      </c>
      <c r="G737">
        <v>895</v>
      </c>
      <c r="H737">
        <v>176.5</v>
      </c>
      <c r="I737">
        <v>62.27</v>
      </c>
      <c r="J737">
        <v>3.18</v>
      </c>
      <c r="K737">
        <v>13.57</v>
      </c>
      <c r="L737">
        <v>4.8899999999999997</v>
      </c>
      <c r="N737">
        <v>28</v>
      </c>
      <c r="O737" s="3">
        <v>57.9</v>
      </c>
      <c r="P737" s="3">
        <v>4.6326000000000009</v>
      </c>
      <c r="Q737" s="7" t="s">
        <v>54</v>
      </c>
      <c r="R737" s="12" t="s">
        <v>1052</v>
      </c>
    </row>
    <row r="738" spans="1:18" x14ac:dyDescent="0.3">
      <c r="A738">
        <v>0.4</v>
      </c>
      <c r="B738">
        <v>10</v>
      </c>
      <c r="C738">
        <v>397.1</v>
      </c>
      <c r="D738">
        <v>44.1</v>
      </c>
      <c r="F738">
        <v>894.9</v>
      </c>
      <c r="G738">
        <v>895</v>
      </c>
      <c r="H738">
        <v>176.5</v>
      </c>
      <c r="I738">
        <v>62.27</v>
      </c>
      <c r="J738">
        <v>3.18</v>
      </c>
      <c r="K738">
        <v>13.57</v>
      </c>
      <c r="L738">
        <v>4.8899999999999997</v>
      </c>
      <c r="N738">
        <v>56</v>
      </c>
      <c r="O738" s="3">
        <v>60.2</v>
      </c>
      <c r="P738" s="3">
        <v>4.6326000000000009</v>
      </c>
      <c r="Q738" s="7" t="s">
        <v>54</v>
      </c>
      <c r="R738" s="12" t="s">
        <v>1052</v>
      </c>
    </row>
    <row r="739" spans="1:18" x14ac:dyDescent="0.3">
      <c r="A739">
        <v>0.4</v>
      </c>
      <c r="B739">
        <v>20</v>
      </c>
      <c r="C739">
        <v>352.9</v>
      </c>
      <c r="D739">
        <v>88.2</v>
      </c>
      <c r="F739">
        <v>888.2</v>
      </c>
      <c r="G739">
        <v>890</v>
      </c>
      <c r="H739">
        <v>176.5</v>
      </c>
      <c r="I739">
        <v>62.27</v>
      </c>
      <c r="J739">
        <v>3.18</v>
      </c>
      <c r="K739">
        <v>13.57</v>
      </c>
      <c r="L739">
        <v>4.8899999999999997</v>
      </c>
      <c r="N739">
        <v>28</v>
      </c>
      <c r="O739" s="3">
        <v>58.2</v>
      </c>
      <c r="P739" s="3">
        <v>5.2931999999999997</v>
      </c>
      <c r="Q739" s="7" t="s">
        <v>55</v>
      </c>
      <c r="R739" s="12" t="s">
        <v>1052</v>
      </c>
    </row>
    <row r="740" spans="1:18" x14ac:dyDescent="0.3">
      <c r="A740">
        <v>0.4</v>
      </c>
      <c r="B740">
        <v>20</v>
      </c>
      <c r="C740">
        <v>352.9</v>
      </c>
      <c r="D740">
        <v>88.2</v>
      </c>
      <c r="F740">
        <v>888.2</v>
      </c>
      <c r="G740">
        <v>890</v>
      </c>
      <c r="H740">
        <v>176.5</v>
      </c>
      <c r="I740">
        <v>62.27</v>
      </c>
      <c r="J740">
        <v>3.18</v>
      </c>
      <c r="K740">
        <v>13.57</v>
      </c>
      <c r="L740">
        <v>4.8899999999999997</v>
      </c>
      <c r="N740">
        <v>56</v>
      </c>
      <c r="O740" s="3">
        <v>60.8</v>
      </c>
      <c r="P740" s="3">
        <v>5.2931999999999997</v>
      </c>
      <c r="Q740" s="7" t="s">
        <v>55</v>
      </c>
      <c r="R740" s="12" t="s">
        <v>1052</v>
      </c>
    </row>
    <row r="741" spans="1:18" x14ac:dyDescent="0.3">
      <c r="A741">
        <v>0.4</v>
      </c>
      <c r="B741">
        <v>30</v>
      </c>
      <c r="C741">
        <v>308.8</v>
      </c>
      <c r="D741">
        <v>132.4</v>
      </c>
      <c r="F741">
        <v>882.1</v>
      </c>
      <c r="G741">
        <v>884</v>
      </c>
      <c r="H741">
        <v>176.5</v>
      </c>
      <c r="I741">
        <v>62.27</v>
      </c>
      <c r="J741">
        <v>3.18</v>
      </c>
      <c r="K741">
        <v>13.57</v>
      </c>
      <c r="L741">
        <v>4.8899999999999997</v>
      </c>
      <c r="N741">
        <v>28</v>
      </c>
      <c r="O741" s="3">
        <v>52.3</v>
      </c>
      <c r="P741" s="3">
        <v>6.1768000000000001</v>
      </c>
      <c r="Q741" s="7" t="s">
        <v>57</v>
      </c>
      <c r="R741" s="12" t="s">
        <v>1052</v>
      </c>
    </row>
    <row r="742" spans="1:18" x14ac:dyDescent="0.3">
      <c r="A742">
        <v>0.4</v>
      </c>
      <c r="B742">
        <v>30</v>
      </c>
      <c r="C742">
        <v>308.8</v>
      </c>
      <c r="D742">
        <v>132.4</v>
      </c>
      <c r="F742">
        <v>882.1</v>
      </c>
      <c r="G742">
        <v>884</v>
      </c>
      <c r="H742">
        <v>176.5</v>
      </c>
      <c r="I742">
        <v>62.27</v>
      </c>
      <c r="J742">
        <v>3.18</v>
      </c>
      <c r="K742">
        <v>13.57</v>
      </c>
      <c r="L742">
        <v>4.8899999999999997</v>
      </c>
      <c r="N742">
        <v>56</v>
      </c>
      <c r="O742" s="3">
        <v>54.8</v>
      </c>
      <c r="P742" s="3">
        <v>6.1768000000000001</v>
      </c>
      <c r="Q742" s="7" t="s">
        <v>57</v>
      </c>
      <c r="R742" s="12" t="s">
        <v>1052</v>
      </c>
    </row>
    <row r="743" spans="1:18" x14ac:dyDescent="0.3">
      <c r="A743">
        <v>0.35</v>
      </c>
      <c r="B743">
        <v>10</v>
      </c>
      <c r="C743">
        <v>432</v>
      </c>
      <c r="D743">
        <v>48</v>
      </c>
      <c r="F743">
        <v>923</v>
      </c>
      <c r="G743">
        <v>752</v>
      </c>
      <c r="H743">
        <v>168</v>
      </c>
      <c r="I743">
        <v>59.17</v>
      </c>
      <c r="J743">
        <v>3.73</v>
      </c>
      <c r="K743">
        <v>6.33</v>
      </c>
      <c r="L743">
        <v>5.8</v>
      </c>
      <c r="M743">
        <v>16.100000000000001</v>
      </c>
      <c r="N743">
        <v>3</v>
      </c>
      <c r="O743">
        <v>48.826811878776297</v>
      </c>
      <c r="P743">
        <v>6.7199999999999989</v>
      </c>
      <c r="Q743" s="7" t="s">
        <v>976</v>
      </c>
      <c r="R743" s="12" t="s">
        <v>1054</v>
      </c>
    </row>
    <row r="744" spans="1:18" x14ac:dyDescent="0.3">
      <c r="A744">
        <v>0.35</v>
      </c>
      <c r="B744">
        <v>10</v>
      </c>
      <c r="C744">
        <v>432</v>
      </c>
      <c r="D744">
        <v>48</v>
      </c>
      <c r="F744">
        <v>923</v>
      </c>
      <c r="G744">
        <v>752</v>
      </c>
      <c r="H744">
        <v>168</v>
      </c>
      <c r="I744">
        <v>59.17</v>
      </c>
      <c r="J744">
        <v>3.73</v>
      </c>
      <c r="K744">
        <v>6.33</v>
      </c>
      <c r="L744">
        <v>5.8</v>
      </c>
      <c r="M744">
        <v>16.100000000000001</v>
      </c>
      <c r="N744">
        <v>7</v>
      </c>
      <c r="O744">
        <v>55.74022021567</v>
      </c>
      <c r="P744">
        <v>6.7199999999999989</v>
      </c>
      <c r="Q744" s="7" t="s">
        <v>976</v>
      </c>
      <c r="R744" s="12" t="s">
        <v>1054</v>
      </c>
    </row>
    <row r="745" spans="1:18" x14ac:dyDescent="0.3">
      <c r="A745">
        <v>0.35</v>
      </c>
      <c r="B745">
        <v>10</v>
      </c>
      <c r="C745">
        <v>432</v>
      </c>
      <c r="D745">
        <v>48</v>
      </c>
      <c r="F745">
        <v>923</v>
      </c>
      <c r="G745">
        <v>752</v>
      </c>
      <c r="H745">
        <v>168</v>
      </c>
      <c r="I745">
        <v>59.17</v>
      </c>
      <c r="J745">
        <v>3.73</v>
      </c>
      <c r="K745">
        <v>6.33</v>
      </c>
      <c r="L745">
        <v>5.8</v>
      </c>
      <c r="M745">
        <v>16.100000000000001</v>
      </c>
      <c r="N745">
        <v>28</v>
      </c>
      <c r="O745">
        <v>69.567036889457199</v>
      </c>
      <c r="P745">
        <v>6.7199999999999989</v>
      </c>
      <c r="Q745" s="7" t="s">
        <v>976</v>
      </c>
      <c r="R745" s="12" t="s">
        <v>1054</v>
      </c>
    </row>
    <row r="746" spans="1:18" x14ac:dyDescent="0.3">
      <c r="A746">
        <v>0.35</v>
      </c>
      <c r="B746">
        <v>10</v>
      </c>
      <c r="C746">
        <v>432</v>
      </c>
      <c r="D746">
        <v>48</v>
      </c>
      <c r="F746">
        <v>923</v>
      </c>
      <c r="G746">
        <v>752</v>
      </c>
      <c r="H746">
        <v>168</v>
      </c>
      <c r="I746">
        <v>59.17</v>
      </c>
      <c r="J746">
        <v>3.73</v>
      </c>
      <c r="K746">
        <v>6.33</v>
      </c>
      <c r="L746">
        <v>5.8</v>
      </c>
      <c r="M746">
        <v>16.100000000000001</v>
      </c>
      <c r="N746">
        <v>56</v>
      </c>
      <c r="O746">
        <v>72.081003557418498</v>
      </c>
      <c r="P746">
        <v>6.7199999999999989</v>
      </c>
      <c r="Q746" s="7" t="s">
        <v>976</v>
      </c>
      <c r="R746" s="12" t="s">
        <v>1054</v>
      </c>
    </row>
    <row r="747" spans="1:18" x14ac:dyDescent="0.3">
      <c r="A747">
        <v>0.35</v>
      </c>
      <c r="B747">
        <v>10</v>
      </c>
      <c r="C747">
        <v>432</v>
      </c>
      <c r="D747">
        <v>48</v>
      </c>
      <c r="F747">
        <v>923</v>
      </c>
      <c r="G747">
        <v>752</v>
      </c>
      <c r="H747">
        <v>168</v>
      </c>
      <c r="I747">
        <v>59.17</v>
      </c>
      <c r="J747">
        <v>3.73</v>
      </c>
      <c r="K747">
        <v>6.33</v>
      </c>
      <c r="L747">
        <v>5.8</v>
      </c>
      <c r="M747">
        <v>16.100000000000001</v>
      </c>
      <c r="N747">
        <v>90</v>
      </c>
      <c r="O747">
        <v>74.469273809986106</v>
      </c>
      <c r="P747">
        <v>6.7199999999999989</v>
      </c>
      <c r="Q747" s="7" t="s">
        <v>976</v>
      </c>
      <c r="R747" s="12" t="s">
        <v>1054</v>
      </c>
    </row>
    <row r="748" spans="1:18" x14ac:dyDescent="0.3">
      <c r="A748">
        <v>0.35</v>
      </c>
      <c r="B748">
        <v>15</v>
      </c>
      <c r="C748">
        <v>408</v>
      </c>
      <c r="D748">
        <v>72</v>
      </c>
      <c r="F748">
        <v>948</v>
      </c>
      <c r="G748">
        <v>772</v>
      </c>
      <c r="H748">
        <v>168</v>
      </c>
      <c r="I748">
        <v>59.17</v>
      </c>
      <c r="J748">
        <v>3.73</v>
      </c>
      <c r="K748">
        <v>6.33</v>
      </c>
      <c r="L748">
        <v>5.8</v>
      </c>
      <c r="M748">
        <v>16.100000000000001</v>
      </c>
      <c r="N748">
        <v>3</v>
      </c>
      <c r="O748">
        <v>41.662010711095299</v>
      </c>
      <c r="P748">
        <v>7.1999999999999993</v>
      </c>
      <c r="Q748" s="7" t="s">
        <v>1053</v>
      </c>
      <c r="R748" s="12" t="s">
        <v>1054</v>
      </c>
    </row>
    <row r="749" spans="1:18" x14ac:dyDescent="0.3">
      <c r="A749">
        <v>0.35</v>
      </c>
      <c r="B749">
        <v>15</v>
      </c>
      <c r="C749">
        <v>408</v>
      </c>
      <c r="D749">
        <v>72</v>
      </c>
      <c r="F749">
        <v>948</v>
      </c>
      <c r="G749">
        <v>772</v>
      </c>
      <c r="H749">
        <v>168</v>
      </c>
      <c r="I749">
        <v>59.17</v>
      </c>
      <c r="J749">
        <v>3.73</v>
      </c>
      <c r="K749">
        <v>6.33</v>
      </c>
      <c r="L749">
        <v>5.8</v>
      </c>
      <c r="M749">
        <v>16.100000000000001</v>
      </c>
      <c r="N749">
        <v>7</v>
      </c>
      <c r="O749">
        <v>45.307259502632697</v>
      </c>
      <c r="P749">
        <v>7.1999999999999993</v>
      </c>
      <c r="Q749" s="7" t="s">
        <v>1053</v>
      </c>
      <c r="R749" s="12" t="s">
        <v>1054</v>
      </c>
    </row>
    <row r="750" spans="1:18" x14ac:dyDescent="0.3">
      <c r="A750">
        <v>0.35</v>
      </c>
      <c r="B750">
        <v>15</v>
      </c>
      <c r="C750">
        <v>408</v>
      </c>
      <c r="D750">
        <v>72</v>
      </c>
      <c r="F750">
        <v>948</v>
      </c>
      <c r="G750">
        <v>772</v>
      </c>
      <c r="H750">
        <v>168</v>
      </c>
      <c r="I750">
        <v>59.17</v>
      </c>
      <c r="J750">
        <v>3.73</v>
      </c>
      <c r="K750">
        <v>6.33</v>
      </c>
      <c r="L750">
        <v>5.8</v>
      </c>
      <c r="M750">
        <v>16.100000000000001</v>
      </c>
      <c r="N750">
        <v>28</v>
      </c>
      <c r="O750">
        <v>62.653628552563603</v>
      </c>
      <c r="P750">
        <v>7.1999999999999993</v>
      </c>
      <c r="Q750" s="7" t="s">
        <v>1053</v>
      </c>
      <c r="R750" s="12" t="s">
        <v>1054</v>
      </c>
    </row>
    <row r="751" spans="1:18" x14ac:dyDescent="0.3">
      <c r="A751">
        <v>0.35</v>
      </c>
      <c r="B751">
        <v>15</v>
      </c>
      <c r="C751">
        <v>408</v>
      </c>
      <c r="D751">
        <v>72</v>
      </c>
      <c r="F751">
        <v>948</v>
      </c>
      <c r="G751">
        <v>772</v>
      </c>
      <c r="H751">
        <v>168</v>
      </c>
      <c r="I751">
        <v>59.17</v>
      </c>
      <c r="J751">
        <v>3.73</v>
      </c>
      <c r="K751">
        <v>6.33</v>
      </c>
      <c r="L751">
        <v>5.8</v>
      </c>
      <c r="M751">
        <v>16.100000000000001</v>
      </c>
      <c r="N751">
        <v>56</v>
      </c>
      <c r="O751">
        <v>67.6815618884862</v>
      </c>
      <c r="P751">
        <v>7.1999999999999993</v>
      </c>
      <c r="Q751" s="7" t="s">
        <v>1053</v>
      </c>
      <c r="R751" s="12" t="s">
        <v>1054</v>
      </c>
    </row>
    <row r="752" spans="1:18" x14ac:dyDescent="0.3">
      <c r="A752">
        <v>0.35</v>
      </c>
      <c r="B752">
        <v>15</v>
      </c>
      <c r="C752">
        <v>408</v>
      </c>
      <c r="D752">
        <v>72</v>
      </c>
      <c r="F752">
        <v>948</v>
      </c>
      <c r="G752">
        <v>772</v>
      </c>
      <c r="H752">
        <v>168</v>
      </c>
      <c r="I752">
        <v>59.17</v>
      </c>
      <c r="J752">
        <v>3.73</v>
      </c>
      <c r="K752">
        <v>6.33</v>
      </c>
      <c r="L752">
        <v>5.8</v>
      </c>
      <c r="M752">
        <v>16.100000000000001</v>
      </c>
      <c r="N752">
        <v>90</v>
      </c>
      <c r="O752">
        <v>70.698323808044194</v>
      </c>
      <c r="P752">
        <v>7.1999999999999993</v>
      </c>
      <c r="Q752" s="7" t="s">
        <v>1053</v>
      </c>
      <c r="R752" s="12" t="s">
        <v>1054</v>
      </c>
    </row>
    <row r="753" spans="1:18" x14ac:dyDescent="0.3">
      <c r="A753">
        <v>0.35</v>
      </c>
      <c r="B753">
        <v>20</v>
      </c>
      <c r="C753">
        <v>384</v>
      </c>
      <c r="D753">
        <v>96</v>
      </c>
      <c r="F753">
        <v>944</v>
      </c>
      <c r="G753">
        <v>772</v>
      </c>
      <c r="H753">
        <v>168</v>
      </c>
      <c r="I753">
        <v>59.17</v>
      </c>
      <c r="J753">
        <v>3.73</v>
      </c>
      <c r="K753">
        <v>6.33</v>
      </c>
      <c r="L753">
        <v>5.8</v>
      </c>
      <c r="M753">
        <v>16.100000000000001</v>
      </c>
      <c r="N753">
        <v>3</v>
      </c>
      <c r="O753">
        <v>40.656420207902002</v>
      </c>
      <c r="P753">
        <v>8.64</v>
      </c>
      <c r="Q753" s="7" t="s">
        <v>978</v>
      </c>
      <c r="R753" s="12" t="s">
        <v>1054</v>
      </c>
    </row>
    <row r="754" spans="1:18" x14ac:dyDescent="0.3">
      <c r="A754">
        <v>0.35</v>
      </c>
      <c r="B754">
        <v>20</v>
      </c>
      <c r="C754">
        <v>384</v>
      </c>
      <c r="D754">
        <v>96</v>
      </c>
      <c r="F754">
        <v>944</v>
      </c>
      <c r="G754">
        <v>772</v>
      </c>
      <c r="H754">
        <v>168</v>
      </c>
      <c r="I754">
        <v>59.17</v>
      </c>
      <c r="J754">
        <v>3.73</v>
      </c>
      <c r="K754">
        <v>6.33</v>
      </c>
      <c r="L754">
        <v>5.8</v>
      </c>
      <c r="M754">
        <v>16.100000000000001</v>
      </c>
      <c r="N754">
        <v>7</v>
      </c>
      <c r="O754">
        <v>43.7988785428537</v>
      </c>
      <c r="P754">
        <v>8.64</v>
      </c>
      <c r="Q754" s="7" t="s">
        <v>978</v>
      </c>
      <c r="R754" s="12" t="s">
        <v>1054</v>
      </c>
    </row>
    <row r="755" spans="1:18" x14ac:dyDescent="0.3">
      <c r="A755">
        <v>0.35</v>
      </c>
      <c r="B755">
        <v>20</v>
      </c>
      <c r="C755">
        <v>384</v>
      </c>
      <c r="D755">
        <v>96</v>
      </c>
      <c r="F755">
        <v>944</v>
      </c>
      <c r="G755">
        <v>772</v>
      </c>
      <c r="H755">
        <v>168</v>
      </c>
      <c r="I755">
        <v>59.17</v>
      </c>
      <c r="J755">
        <v>3.73</v>
      </c>
      <c r="K755">
        <v>6.33</v>
      </c>
      <c r="L755">
        <v>5.8</v>
      </c>
      <c r="M755">
        <v>16.100000000000001</v>
      </c>
      <c r="N755">
        <v>28</v>
      </c>
      <c r="O755">
        <v>60.893854761997197</v>
      </c>
      <c r="P755">
        <v>8.64</v>
      </c>
      <c r="Q755" s="7" t="s">
        <v>978</v>
      </c>
      <c r="R755" s="12" t="s">
        <v>1054</v>
      </c>
    </row>
    <row r="756" spans="1:18" x14ac:dyDescent="0.3">
      <c r="A756">
        <v>0.35</v>
      </c>
      <c r="B756">
        <v>20</v>
      </c>
      <c r="C756">
        <v>384</v>
      </c>
      <c r="D756">
        <v>96</v>
      </c>
      <c r="F756">
        <v>944</v>
      </c>
      <c r="G756">
        <v>772</v>
      </c>
      <c r="H756">
        <v>168</v>
      </c>
      <c r="I756">
        <v>59.17</v>
      </c>
      <c r="J756">
        <v>3.73</v>
      </c>
      <c r="K756">
        <v>6.33</v>
      </c>
      <c r="L756">
        <v>5.8</v>
      </c>
      <c r="M756">
        <v>16.100000000000001</v>
      </c>
      <c r="N756">
        <v>56</v>
      </c>
      <c r="O756">
        <v>66.047484513313506</v>
      </c>
      <c r="P756">
        <v>8.64</v>
      </c>
      <c r="Q756" s="7" t="s">
        <v>978</v>
      </c>
      <c r="R756" s="12" t="s">
        <v>1054</v>
      </c>
    </row>
    <row r="757" spans="1:18" x14ac:dyDescent="0.3">
      <c r="A757">
        <v>0.35</v>
      </c>
      <c r="B757">
        <v>20</v>
      </c>
      <c r="C757">
        <v>384</v>
      </c>
      <c r="D757">
        <v>96</v>
      </c>
      <c r="F757">
        <v>944</v>
      </c>
      <c r="G757">
        <v>772</v>
      </c>
      <c r="H757">
        <v>168</v>
      </c>
      <c r="I757">
        <v>59.17</v>
      </c>
      <c r="J757">
        <v>3.73</v>
      </c>
      <c r="K757">
        <v>6.33</v>
      </c>
      <c r="L757">
        <v>5.8</v>
      </c>
      <c r="M757">
        <v>16.100000000000001</v>
      </c>
      <c r="N757">
        <v>90</v>
      </c>
      <c r="O757">
        <v>69.441340474063495</v>
      </c>
      <c r="P757">
        <v>8.64</v>
      </c>
      <c r="Q757" s="7" t="s">
        <v>978</v>
      </c>
      <c r="R757" s="12" t="s">
        <v>1054</v>
      </c>
    </row>
    <row r="758" spans="1:18" x14ac:dyDescent="0.3">
      <c r="A758">
        <v>0.53</v>
      </c>
      <c r="B758">
        <v>10</v>
      </c>
      <c r="C758">
        <v>285.3</v>
      </c>
      <c r="D758">
        <v>31.7</v>
      </c>
      <c r="F758">
        <v>466</v>
      </c>
      <c r="G758">
        <v>1258</v>
      </c>
      <c r="H758">
        <v>168</v>
      </c>
      <c r="I758">
        <v>54.349999999999994</v>
      </c>
      <c r="J758">
        <v>10.955</v>
      </c>
      <c r="K758">
        <v>6.25</v>
      </c>
      <c r="L758">
        <v>4.75</v>
      </c>
      <c r="M758">
        <v>5.9499999999999993</v>
      </c>
      <c r="N758">
        <v>3</v>
      </c>
      <c r="O758">
        <v>11.929573919678001</v>
      </c>
      <c r="P758">
        <v>0</v>
      </c>
      <c r="Q758" s="7" t="s">
        <v>1056</v>
      </c>
      <c r="R758" s="12" t="s">
        <v>1055</v>
      </c>
    </row>
    <row r="759" spans="1:18" x14ac:dyDescent="0.3">
      <c r="A759">
        <v>0.53</v>
      </c>
      <c r="B759">
        <v>10</v>
      </c>
      <c r="C759">
        <v>285.3</v>
      </c>
      <c r="D759">
        <v>31.7</v>
      </c>
      <c r="F759">
        <v>466</v>
      </c>
      <c r="G759">
        <v>1258</v>
      </c>
      <c r="H759">
        <v>168</v>
      </c>
      <c r="I759">
        <v>54.349999999999994</v>
      </c>
      <c r="J759">
        <v>10.955</v>
      </c>
      <c r="K759">
        <v>6.25</v>
      </c>
      <c r="L759">
        <v>4.75</v>
      </c>
      <c r="M759">
        <v>5.9499999999999993</v>
      </c>
      <c r="N759">
        <v>7</v>
      </c>
      <c r="O759">
        <v>19.915493442434698</v>
      </c>
      <c r="P759">
        <v>0</v>
      </c>
      <c r="Q759" s="7" t="s">
        <v>1056</v>
      </c>
      <c r="R759" s="12" t="s">
        <v>1055</v>
      </c>
    </row>
    <row r="760" spans="1:18" x14ac:dyDescent="0.3">
      <c r="A760">
        <v>0.53</v>
      </c>
      <c r="B760">
        <v>10</v>
      </c>
      <c r="C760">
        <v>285.3</v>
      </c>
      <c r="D760">
        <v>31.7</v>
      </c>
      <c r="E760" s="14" t="s">
        <v>1061</v>
      </c>
      <c r="F760">
        <v>466</v>
      </c>
      <c r="G760">
        <v>1258</v>
      </c>
      <c r="H760">
        <v>168</v>
      </c>
      <c r="I760">
        <v>54.349999999999994</v>
      </c>
      <c r="J760">
        <v>10.955</v>
      </c>
      <c r="K760">
        <v>6.25</v>
      </c>
      <c r="L760">
        <v>4.75</v>
      </c>
      <c r="M760">
        <v>5.9499999999999993</v>
      </c>
      <c r="N760">
        <v>14</v>
      </c>
      <c r="O760">
        <v>24.4507040849779</v>
      </c>
      <c r="P760">
        <v>0</v>
      </c>
      <c r="Q760" s="7" t="s">
        <v>1056</v>
      </c>
      <c r="R760" s="12" t="s">
        <v>1055</v>
      </c>
    </row>
    <row r="761" spans="1:18" x14ac:dyDescent="0.3">
      <c r="A761">
        <v>0.53</v>
      </c>
      <c r="B761">
        <v>10</v>
      </c>
      <c r="C761">
        <v>285.3</v>
      </c>
      <c r="D761">
        <v>31.7</v>
      </c>
      <c r="F761">
        <v>466</v>
      </c>
      <c r="G761">
        <v>1258</v>
      </c>
      <c r="H761">
        <v>168</v>
      </c>
      <c r="I761">
        <v>54.349999999999994</v>
      </c>
      <c r="J761">
        <v>10.955</v>
      </c>
      <c r="K761">
        <v>6.25</v>
      </c>
      <c r="L761">
        <v>4.75</v>
      </c>
      <c r="M761">
        <v>5.9499999999999993</v>
      </c>
      <c r="N761">
        <v>21</v>
      </c>
      <c r="O761">
        <v>27.999998307563899</v>
      </c>
      <c r="P761">
        <v>0</v>
      </c>
      <c r="Q761" s="7" t="s">
        <v>1056</v>
      </c>
      <c r="R761" s="12" t="s">
        <v>1055</v>
      </c>
    </row>
    <row r="762" spans="1:18" x14ac:dyDescent="0.3">
      <c r="A762">
        <v>0.53</v>
      </c>
      <c r="B762">
        <v>10</v>
      </c>
      <c r="C762">
        <v>285.3</v>
      </c>
      <c r="D762">
        <v>31.7</v>
      </c>
      <c r="F762">
        <v>466</v>
      </c>
      <c r="G762">
        <v>1258</v>
      </c>
      <c r="H762">
        <v>168</v>
      </c>
      <c r="I762">
        <v>54.349999999999994</v>
      </c>
      <c r="J762">
        <v>10.955</v>
      </c>
      <c r="K762">
        <v>6.25</v>
      </c>
      <c r="L762">
        <v>4.75</v>
      </c>
      <c r="M762">
        <v>5.9499999999999993</v>
      </c>
      <c r="N762">
        <v>28</v>
      </c>
      <c r="O762">
        <v>30.2676059794411</v>
      </c>
      <c r="P762">
        <v>0</v>
      </c>
      <c r="Q762" s="7" t="s">
        <v>1056</v>
      </c>
      <c r="R762" s="12" t="s">
        <v>1055</v>
      </c>
    </row>
    <row r="763" spans="1:18" x14ac:dyDescent="0.3">
      <c r="A763">
        <v>0.53</v>
      </c>
      <c r="B763">
        <v>20</v>
      </c>
      <c r="C763">
        <v>253.6</v>
      </c>
      <c r="D763">
        <v>63.4</v>
      </c>
      <c r="F763">
        <v>466</v>
      </c>
      <c r="G763">
        <v>1258</v>
      </c>
      <c r="H763">
        <v>168</v>
      </c>
      <c r="I763">
        <v>54.349999999999994</v>
      </c>
      <c r="J763">
        <v>10.955</v>
      </c>
      <c r="K763">
        <v>6.25</v>
      </c>
      <c r="L763">
        <v>4.75</v>
      </c>
      <c r="M763">
        <v>5.9499999999999993</v>
      </c>
      <c r="N763">
        <v>3</v>
      </c>
      <c r="O763">
        <v>8.6760573497818108</v>
      </c>
      <c r="P763">
        <v>0</v>
      </c>
      <c r="Q763" s="7" t="s">
        <v>1057</v>
      </c>
      <c r="R763" s="12" t="s">
        <v>1055</v>
      </c>
    </row>
    <row r="764" spans="1:18" x14ac:dyDescent="0.3">
      <c r="A764">
        <v>0.53</v>
      </c>
      <c r="B764">
        <v>20</v>
      </c>
      <c r="C764">
        <v>253.6</v>
      </c>
      <c r="D764">
        <v>63.4</v>
      </c>
      <c r="F764">
        <v>466</v>
      </c>
      <c r="G764">
        <v>1258</v>
      </c>
      <c r="H764">
        <v>168</v>
      </c>
      <c r="I764">
        <v>54.349999999999994</v>
      </c>
      <c r="J764">
        <v>10.955</v>
      </c>
      <c r="K764">
        <v>6.25</v>
      </c>
      <c r="L764">
        <v>4.75</v>
      </c>
      <c r="M764">
        <v>5.9499999999999993</v>
      </c>
      <c r="N764">
        <v>7</v>
      </c>
      <c r="O764">
        <v>15.1830980115125</v>
      </c>
      <c r="P764">
        <v>0</v>
      </c>
      <c r="Q764" s="7" t="s">
        <v>1057</v>
      </c>
      <c r="R764" s="12" t="s">
        <v>1055</v>
      </c>
    </row>
    <row r="765" spans="1:18" x14ac:dyDescent="0.3">
      <c r="A765">
        <v>0.53</v>
      </c>
      <c r="B765">
        <v>20</v>
      </c>
      <c r="C765">
        <v>253.6</v>
      </c>
      <c r="D765">
        <v>63.4</v>
      </c>
      <c r="F765">
        <v>466</v>
      </c>
      <c r="G765">
        <v>1258</v>
      </c>
      <c r="H765">
        <v>168</v>
      </c>
      <c r="I765">
        <v>54.349999999999994</v>
      </c>
      <c r="J765">
        <v>10.955</v>
      </c>
      <c r="K765">
        <v>6.25</v>
      </c>
      <c r="L765">
        <v>4.75</v>
      </c>
      <c r="M765">
        <v>5.9499999999999993</v>
      </c>
      <c r="N765">
        <v>14</v>
      </c>
      <c r="O765">
        <v>18.880281060443298</v>
      </c>
      <c r="P765">
        <v>0</v>
      </c>
      <c r="Q765" s="7" t="s">
        <v>1057</v>
      </c>
      <c r="R765" s="12" t="s">
        <v>1055</v>
      </c>
    </row>
    <row r="766" spans="1:18" x14ac:dyDescent="0.3">
      <c r="A766">
        <v>0.53</v>
      </c>
      <c r="B766">
        <v>20</v>
      </c>
      <c r="C766">
        <v>253.6</v>
      </c>
      <c r="D766">
        <v>63.4</v>
      </c>
      <c r="F766">
        <v>466</v>
      </c>
      <c r="G766">
        <v>1258</v>
      </c>
      <c r="H766">
        <v>168</v>
      </c>
      <c r="I766">
        <v>54.349999999999994</v>
      </c>
      <c r="J766">
        <v>10.955</v>
      </c>
      <c r="K766">
        <v>6.25</v>
      </c>
      <c r="L766">
        <v>4.75</v>
      </c>
      <c r="M766">
        <v>5.9499999999999993</v>
      </c>
      <c r="N766">
        <v>21</v>
      </c>
      <c r="O766">
        <v>23.0704218492316</v>
      </c>
      <c r="P766">
        <v>0</v>
      </c>
      <c r="Q766" s="7" t="s">
        <v>1057</v>
      </c>
      <c r="R766" s="12" t="s">
        <v>1055</v>
      </c>
    </row>
    <row r="767" spans="1:18" x14ac:dyDescent="0.3">
      <c r="A767">
        <v>0.53</v>
      </c>
      <c r="B767">
        <v>20</v>
      </c>
      <c r="C767">
        <v>253.6</v>
      </c>
      <c r="D767">
        <v>63.4</v>
      </c>
      <c r="F767">
        <v>466</v>
      </c>
      <c r="G767">
        <v>1258</v>
      </c>
      <c r="H767">
        <v>168</v>
      </c>
      <c r="I767">
        <v>54.349999999999994</v>
      </c>
      <c r="J767">
        <v>10.955</v>
      </c>
      <c r="K767">
        <v>6.25</v>
      </c>
      <c r="L767">
        <v>4.75</v>
      </c>
      <c r="M767">
        <v>5.9499999999999993</v>
      </c>
      <c r="N767">
        <v>28</v>
      </c>
      <c r="O767">
        <v>23.5140845672972</v>
      </c>
      <c r="P767">
        <v>0</v>
      </c>
      <c r="Q767" s="7" t="s">
        <v>1057</v>
      </c>
      <c r="R767" s="12" t="s">
        <v>1055</v>
      </c>
    </row>
    <row r="768" spans="1:18" x14ac:dyDescent="0.3">
      <c r="A768">
        <v>0.53</v>
      </c>
      <c r="B768">
        <v>30</v>
      </c>
      <c r="C768">
        <v>221.9</v>
      </c>
      <c r="D768">
        <v>95.1</v>
      </c>
      <c r="E768" s="13"/>
      <c r="F768">
        <v>466</v>
      </c>
      <c r="G768">
        <v>1258</v>
      </c>
      <c r="H768">
        <v>168</v>
      </c>
      <c r="I768">
        <v>54.349999999999994</v>
      </c>
      <c r="J768">
        <v>10.955</v>
      </c>
      <c r="K768">
        <v>6.25</v>
      </c>
      <c r="L768">
        <v>4.75</v>
      </c>
      <c r="M768">
        <v>5.9499999999999993</v>
      </c>
      <c r="N768">
        <v>3</v>
      </c>
      <c r="O768">
        <v>8.0352107835794992</v>
      </c>
      <c r="P768">
        <v>0</v>
      </c>
      <c r="Q768" s="7" t="s">
        <v>1058</v>
      </c>
      <c r="R768" s="12" t="s">
        <v>1055</v>
      </c>
    </row>
    <row r="769" spans="1:18" x14ac:dyDescent="0.3">
      <c r="A769">
        <v>0.53</v>
      </c>
      <c r="B769">
        <v>30</v>
      </c>
      <c r="C769">
        <v>221.9</v>
      </c>
      <c r="D769">
        <v>95.1</v>
      </c>
      <c r="F769">
        <v>466</v>
      </c>
      <c r="G769">
        <v>1258</v>
      </c>
      <c r="H769">
        <v>168</v>
      </c>
      <c r="I769">
        <v>54.349999999999994</v>
      </c>
      <c r="J769">
        <v>10.955</v>
      </c>
      <c r="K769">
        <v>6.25</v>
      </c>
      <c r="L769">
        <v>4.75</v>
      </c>
      <c r="M769">
        <v>5.9499999999999993</v>
      </c>
      <c r="N769">
        <v>7</v>
      </c>
      <c r="O769">
        <v>13.7535216942166</v>
      </c>
      <c r="P769">
        <v>0</v>
      </c>
      <c r="Q769" s="7" t="s">
        <v>1058</v>
      </c>
      <c r="R769" s="12" t="s">
        <v>1055</v>
      </c>
    </row>
    <row r="770" spans="1:18" x14ac:dyDescent="0.3">
      <c r="A770">
        <v>0.53</v>
      </c>
      <c r="B770">
        <v>30</v>
      </c>
      <c r="C770">
        <v>221.9</v>
      </c>
      <c r="D770">
        <v>95.1</v>
      </c>
      <c r="F770">
        <v>466</v>
      </c>
      <c r="G770">
        <v>1258</v>
      </c>
      <c r="H770">
        <v>168</v>
      </c>
      <c r="I770">
        <v>54.349999999999994</v>
      </c>
      <c r="J770">
        <v>10.955</v>
      </c>
      <c r="K770">
        <v>6.25</v>
      </c>
      <c r="L770">
        <v>4.75</v>
      </c>
      <c r="M770">
        <v>5.9499999999999993</v>
      </c>
      <c r="N770">
        <v>14</v>
      </c>
      <c r="O770">
        <v>15.774647675438301</v>
      </c>
      <c r="P770">
        <v>0</v>
      </c>
      <c r="Q770" s="7" t="s">
        <v>1058</v>
      </c>
      <c r="R770" s="12" t="s">
        <v>1055</v>
      </c>
    </row>
    <row r="771" spans="1:18" x14ac:dyDescent="0.3">
      <c r="A771">
        <v>0.53</v>
      </c>
      <c r="B771">
        <v>30</v>
      </c>
      <c r="C771">
        <v>221.9</v>
      </c>
      <c r="D771">
        <v>95.1</v>
      </c>
      <c r="F771">
        <v>466</v>
      </c>
      <c r="G771">
        <v>1258</v>
      </c>
      <c r="H771">
        <v>168</v>
      </c>
      <c r="I771">
        <v>54.349999999999994</v>
      </c>
      <c r="J771">
        <v>10.955</v>
      </c>
      <c r="K771">
        <v>6.25</v>
      </c>
      <c r="L771">
        <v>4.75</v>
      </c>
      <c r="M771">
        <v>5.9499999999999993</v>
      </c>
      <c r="N771">
        <v>21</v>
      </c>
      <c r="O771">
        <v>16.3169023175722</v>
      </c>
      <c r="P771">
        <v>0</v>
      </c>
      <c r="Q771" s="7" t="s">
        <v>1058</v>
      </c>
      <c r="R771" s="12" t="s">
        <v>1055</v>
      </c>
    </row>
    <row r="772" spans="1:18" x14ac:dyDescent="0.3">
      <c r="A772">
        <v>0.53</v>
      </c>
      <c r="B772">
        <v>30</v>
      </c>
      <c r="C772">
        <v>221.9</v>
      </c>
      <c r="D772">
        <v>95.1</v>
      </c>
      <c r="F772">
        <v>466</v>
      </c>
      <c r="G772">
        <v>1258</v>
      </c>
      <c r="H772">
        <v>168</v>
      </c>
      <c r="I772">
        <v>54.349999999999994</v>
      </c>
      <c r="J772">
        <v>10.955</v>
      </c>
      <c r="K772">
        <v>6.25</v>
      </c>
      <c r="L772">
        <v>4.75</v>
      </c>
      <c r="M772">
        <v>5.9499999999999993</v>
      </c>
      <c r="N772">
        <v>28</v>
      </c>
      <c r="O772">
        <v>18.6830990927911</v>
      </c>
      <c r="P772">
        <v>0</v>
      </c>
      <c r="Q772" s="7" t="s">
        <v>1058</v>
      </c>
      <c r="R772" s="12" t="s">
        <v>1055</v>
      </c>
    </row>
    <row r="773" spans="1:18" x14ac:dyDescent="0.3">
      <c r="A773">
        <v>0.53</v>
      </c>
      <c r="B773">
        <v>40</v>
      </c>
      <c r="C773">
        <v>190.2</v>
      </c>
      <c r="D773">
        <v>126.8</v>
      </c>
      <c r="F773">
        <v>466</v>
      </c>
      <c r="G773">
        <v>1258</v>
      </c>
      <c r="H773">
        <v>168</v>
      </c>
      <c r="I773">
        <v>54.349999999999994</v>
      </c>
      <c r="J773">
        <v>10.955</v>
      </c>
      <c r="K773">
        <v>6.25</v>
      </c>
      <c r="L773">
        <v>4.75</v>
      </c>
      <c r="M773">
        <v>5.9499999999999993</v>
      </c>
      <c r="N773">
        <v>3</v>
      </c>
      <c r="O773">
        <v>7.3943660978617203</v>
      </c>
      <c r="P773">
        <v>0</v>
      </c>
      <c r="Q773" s="7" t="s">
        <v>1059</v>
      </c>
      <c r="R773" s="12" t="s">
        <v>1055</v>
      </c>
    </row>
    <row r="774" spans="1:18" x14ac:dyDescent="0.3">
      <c r="A774">
        <v>0.53</v>
      </c>
      <c r="B774">
        <v>40</v>
      </c>
      <c r="C774">
        <v>190.2</v>
      </c>
      <c r="D774">
        <v>126.8</v>
      </c>
      <c r="F774">
        <v>466</v>
      </c>
      <c r="G774">
        <v>1258</v>
      </c>
      <c r="H774">
        <v>168</v>
      </c>
      <c r="I774">
        <v>54.349999999999994</v>
      </c>
      <c r="J774">
        <v>10.955</v>
      </c>
      <c r="K774">
        <v>6.25</v>
      </c>
      <c r="L774">
        <v>4.75</v>
      </c>
      <c r="M774">
        <v>5.9499999999999993</v>
      </c>
      <c r="N774">
        <v>7</v>
      </c>
      <c r="O774">
        <v>10.3028175152144</v>
      </c>
      <c r="P774">
        <v>0</v>
      </c>
      <c r="Q774" s="7" t="s">
        <v>1059</v>
      </c>
      <c r="R774" s="12" t="s">
        <v>1055</v>
      </c>
    </row>
    <row r="775" spans="1:18" x14ac:dyDescent="0.3">
      <c r="A775">
        <v>0.53</v>
      </c>
      <c r="B775">
        <v>40</v>
      </c>
      <c r="C775">
        <v>190.2</v>
      </c>
      <c r="D775">
        <v>126.8</v>
      </c>
      <c r="F775">
        <v>466</v>
      </c>
      <c r="G775">
        <v>1258</v>
      </c>
      <c r="H775">
        <v>168</v>
      </c>
      <c r="I775">
        <v>54.349999999999994</v>
      </c>
      <c r="J775">
        <v>10.955</v>
      </c>
      <c r="K775">
        <v>6.25</v>
      </c>
      <c r="L775">
        <v>4.75</v>
      </c>
      <c r="M775">
        <v>5.9499999999999993</v>
      </c>
      <c r="N775">
        <v>14</v>
      </c>
      <c r="O775">
        <v>12.964788182153899</v>
      </c>
      <c r="P775">
        <v>0</v>
      </c>
      <c r="Q775" s="7" t="s">
        <v>1059</v>
      </c>
      <c r="R775" s="12" t="s">
        <v>1055</v>
      </c>
    </row>
    <row r="776" spans="1:18" x14ac:dyDescent="0.3">
      <c r="A776">
        <v>0.53</v>
      </c>
      <c r="B776">
        <v>40</v>
      </c>
      <c r="C776">
        <v>190.2</v>
      </c>
      <c r="D776">
        <v>126.8</v>
      </c>
      <c r="F776">
        <v>466</v>
      </c>
      <c r="G776">
        <v>1258</v>
      </c>
      <c r="H776">
        <v>168</v>
      </c>
      <c r="I776">
        <v>54.349999999999994</v>
      </c>
      <c r="J776">
        <v>10.955</v>
      </c>
      <c r="K776">
        <v>6.25</v>
      </c>
      <c r="L776">
        <v>4.75</v>
      </c>
      <c r="M776">
        <v>5.9499999999999993</v>
      </c>
      <c r="N776">
        <v>21</v>
      </c>
      <c r="O776">
        <v>14.1478837490366</v>
      </c>
      <c r="P776">
        <v>0</v>
      </c>
      <c r="Q776" s="7" t="s">
        <v>1059</v>
      </c>
      <c r="R776" s="12" t="s">
        <v>1055</v>
      </c>
    </row>
    <row r="777" spans="1:18" x14ac:dyDescent="0.3">
      <c r="A777">
        <v>0.53</v>
      </c>
      <c r="B777">
        <v>40</v>
      </c>
      <c r="C777">
        <v>190.2</v>
      </c>
      <c r="D777">
        <v>126.8</v>
      </c>
      <c r="F777">
        <v>466</v>
      </c>
      <c r="G777">
        <v>1258</v>
      </c>
      <c r="H777">
        <v>168</v>
      </c>
      <c r="I777">
        <v>54.349999999999994</v>
      </c>
      <c r="J777">
        <v>10.955</v>
      </c>
      <c r="K777">
        <v>6.25</v>
      </c>
      <c r="L777">
        <v>4.75</v>
      </c>
      <c r="M777">
        <v>5.9499999999999993</v>
      </c>
      <c r="N777">
        <v>28</v>
      </c>
      <c r="O777">
        <v>15.380281859649299</v>
      </c>
      <c r="P777">
        <v>0</v>
      </c>
      <c r="Q777" s="7" t="s">
        <v>1059</v>
      </c>
      <c r="R777" s="12" t="s">
        <v>1055</v>
      </c>
    </row>
    <row r="778" spans="1:18" x14ac:dyDescent="0.3">
      <c r="A778">
        <v>0.53</v>
      </c>
      <c r="B778">
        <v>50</v>
      </c>
      <c r="C778">
        <v>158.5</v>
      </c>
      <c r="D778">
        <v>158.5</v>
      </c>
      <c r="F778">
        <v>466</v>
      </c>
      <c r="G778">
        <v>1258</v>
      </c>
      <c r="H778">
        <v>168</v>
      </c>
      <c r="I778">
        <v>54.349999999999994</v>
      </c>
      <c r="J778">
        <v>10.955</v>
      </c>
      <c r="K778">
        <v>6.25</v>
      </c>
      <c r="L778">
        <v>4.75</v>
      </c>
      <c r="M778">
        <v>5.9499999999999993</v>
      </c>
      <c r="N778">
        <v>3</v>
      </c>
      <c r="O778">
        <v>4.8802823767825396</v>
      </c>
      <c r="P778">
        <v>0</v>
      </c>
      <c r="Q778" s="7" t="s">
        <v>1060</v>
      </c>
      <c r="R778" s="12" t="s">
        <v>1055</v>
      </c>
    </row>
    <row r="779" spans="1:18" x14ac:dyDescent="0.3">
      <c r="A779">
        <v>0.53</v>
      </c>
      <c r="B779">
        <v>50</v>
      </c>
      <c r="C779">
        <v>158.5</v>
      </c>
      <c r="D779">
        <v>158.5</v>
      </c>
      <c r="F779">
        <v>466</v>
      </c>
      <c r="G779">
        <v>1258</v>
      </c>
      <c r="H779">
        <v>168</v>
      </c>
      <c r="I779">
        <v>54.349999999999994</v>
      </c>
      <c r="J779">
        <v>10.955</v>
      </c>
      <c r="K779">
        <v>6.25</v>
      </c>
      <c r="L779">
        <v>4.75</v>
      </c>
      <c r="M779">
        <v>5.9499999999999993</v>
      </c>
      <c r="N779">
        <v>7</v>
      </c>
      <c r="O779">
        <v>9.8098597753570402</v>
      </c>
      <c r="P779">
        <v>0</v>
      </c>
      <c r="Q779" s="7" t="s">
        <v>1060</v>
      </c>
      <c r="R779" s="12" t="s">
        <v>1055</v>
      </c>
    </row>
    <row r="780" spans="1:18" x14ac:dyDescent="0.3">
      <c r="A780">
        <v>0.53</v>
      </c>
      <c r="B780">
        <v>50</v>
      </c>
      <c r="C780">
        <v>158.5</v>
      </c>
      <c r="D780">
        <v>158.5</v>
      </c>
      <c r="F780">
        <v>466</v>
      </c>
      <c r="G780">
        <v>1258</v>
      </c>
      <c r="H780">
        <v>168</v>
      </c>
      <c r="I780">
        <v>54.349999999999994</v>
      </c>
      <c r="J780">
        <v>10.955</v>
      </c>
      <c r="K780">
        <v>6.25</v>
      </c>
      <c r="L780">
        <v>4.75</v>
      </c>
      <c r="M780">
        <v>5.9499999999999993</v>
      </c>
      <c r="N780">
        <v>14</v>
      </c>
      <c r="O780">
        <v>11.338028016721299</v>
      </c>
      <c r="P780">
        <v>0</v>
      </c>
      <c r="Q780" s="7" t="s">
        <v>1060</v>
      </c>
      <c r="R780" s="12" t="s">
        <v>1055</v>
      </c>
    </row>
    <row r="781" spans="1:18" x14ac:dyDescent="0.3">
      <c r="A781">
        <v>0.53</v>
      </c>
      <c r="B781">
        <v>50</v>
      </c>
      <c r="C781">
        <v>158.5</v>
      </c>
      <c r="D781">
        <v>158.5</v>
      </c>
      <c r="F781">
        <v>466</v>
      </c>
      <c r="G781">
        <v>1258</v>
      </c>
      <c r="H781">
        <v>168</v>
      </c>
      <c r="I781">
        <v>54.349999999999994</v>
      </c>
      <c r="J781">
        <v>10.955</v>
      </c>
      <c r="K781">
        <v>6.25</v>
      </c>
      <c r="L781">
        <v>4.75</v>
      </c>
      <c r="M781">
        <v>5.9499999999999993</v>
      </c>
      <c r="N781">
        <v>21</v>
      </c>
      <c r="O781">
        <v>12.225351572367799</v>
      </c>
      <c r="P781">
        <v>0</v>
      </c>
      <c r="Q781" s="7" t="s">
        <v>1060</v>
      </c>
      <c r="R781" s="12" t="s">
        <v>1055</v>
      </c>
    </row>
    <row r="782" spans="1:18" x14ac:dyDescent="0.3">
      <c r="A782">
        <v>0.53</v>
      </c>
      <c r="B782">
        <v>50</v>
      </c>
      <c r="C782">
        <v>158.5</v>
      </c>
      <c r="D782">
        <v>158.5</v>
      </c>
      <c r="F782">
        <v>466</v>
      </c>
      <c r="G782">
        <v>1258</v>
      </c>
      <c r="H782">
        <v>168</v>
      </c>
      <c r="I782">
        <v>54.349999999999994</v>
      </c>
      <c r="J782">
        <v>10.955</v>
      </c>
      <c r="K782">
        <v>6.25</v>
      </c>
      <c r="L782">
        <v>4.75</v>
      </c>
      <c r="M782">
        <v>5.9499999999999993</v>
      </c>
      <c r="N782">
        <v>28</v>
      </c>
      <c r="O782">
        <v>13.4084471392504</v>
      </c>
      <c r="P782">
        <v>0</v>
      </c>
      <c r="Q782" s="7" t="s">
        <v>1060</v>
      </c>
      <c r="R782" s="12" t="s">
        <v>1055</v>
      </c>
    </row>
    <row r="783" spans="1:18" x14ac:dyDescent="0.3">
      <c r="A783" s="3">
        <v>0.60148293728783275</v>
      </c>
      <c r="B783">
        <v>20</v>
      </c>
      <c r="C783">
        <v>280.77999999999997</v>
      </c>
      <c r="D783">
        <v>55.04</v>
      </c>
      <c r="F783">
        <v>761.35</v>
      </c>
      <c r="G783">
        <v>1027.3699999999999</v>
      </c>
      <c r="H783">
        <v>201.99</v>
      </c>
      <c r="I783">
        <v>57</v>
      </c>
      <c r="J783">
        <v>10.3</v>
      </c>
      <c r="K783">
        <v>1.35</v>
      </c>
      <c r="L783">
        <v>7.17</v>
      </c>
      <c r="M783">
        <v>13.5</v>
      </c>
      <c r="N783">
        <v>3</v>
      </c>
      <c r="O783">
        <v>10.555554945064401</v>
      </c>
      <c r="P783">
        <v>1.68</v>
      </c>
      <c r="R783" s="12" t="s">
        <v>1062</v>
      </c>
    </row>
    <row r="784" spans="1:18" x14ac:dyDescent="0.3">
      <c r="A784" s="3">
        <v>0.60148293728783275</v>
      </c>
      <c r="B784">
        <v>20</v>
      </c>
      <c r="C784">
        <v>280.77999999999997</v>
      </c>
      <c r="D784">
        <v>55.04</v>
      </c>
      <c r="F784">
        <v>761.35</v>
      </c>
      <c r="G784">
        <v>1027.3699999999999</v>
      </c>
      <c r="H784">
        <v>201.99</v>
      </c>
      <c r="I784">
        <v>57</v>
      </c>
      <c r="J784">
        <v>10.3</v>
      </c>
      <c r="K784">
        <v>1.35</v>
      </c>
      <c r="L784">
        <v>7.17</v>
      </c>
      <c r="M784">
        <v>13.5</v>
      </c>
      <c r="N784">
        <v>7</v>
      </c>
      <c r="O784">
        <v>13.395060265154401</v>
      </c>
      <c r="P784">
        <v>1.68</v>
      </c>
      <c r="R784" s="12" t="s">
        <v>1062</v>
      </c>
    </row>
    <row r="785" spans="1:18" x14ac:dyDescent="0.3">
      <c r="A785" s="3">
        <v>0.60148293728783275</v>
      </c>
      <c r="B785">
        <v>20</v>
      </c>
      <c r="C785">
        <v>280.77999999999997</v>
      </c>
      <c r="D785">
        <v>55.04</v>
      </c>
      <c r="F785">
        <v>761.35</v>
      </c>
      <c r="G785">
        <v>1027.3699999999999</v>
      </c>
      <c r="H785">
        <v>201.99</v>
      </c>
      <c r="I785">
        <v>57</v>
      </c>
      <c r="J785">
        <v>10.3</v>
      </c>
      <c r="K785">
        <v>1.35</v>
      </c>
      <c r="L785">
        <v>7.17</v>
      </c>
      <c r="M785">
        <v>13.5</v>
      </c>
      <c r="N785">
        <v>28</v>
      </c>
      <c r="O785">
        <v>14.197528955201401</v>
      </c>
      <c r="P785">
        <v>1.68</v>
      </c>
      <c r="R785" s="12" t="s">
        <v>1062</v>
      </c>
    </row>
    <row r="786" spans="1:18" x14ac:dyDescent="0.3">
      <c r="A786" s="3">
        <v>0.60148293728783275</v>
      </c>
      <c r="B786">
        <v>40</v>
      </c>
      <c r="C786">
        <v>280.77999999999997</v>
      </c>
      <c r="D786">
        <v>55.04</v>
      </c>
      <c r="F786">
        <v>761.35</v>
      </c>
      <c r="G786">
        <v>1027.3699999999999</v>
      </c>
      <c r="H786">
        <v>201.99</v>
      </c>
      <c r="I786">
        <v>57</v>
      </c>
      <c r="J786">
        <v>10.3</v>
      </c>
      <c r="K786">
        <v>1.35</v>
      </c>
      <c r="L786">
        <v>7.17</v>
      </c>
      <c r="M786">
        <v>13.5</v>
      </c>
      <c r="N786">
        <v>3</v>
      </c>
      <c r="O786">
        <v>7.1548122163517398</v>
      </c>
      <c r="P786">
        <v>1.6</v>
      </c>
      <c r="R786" s="12" t="s">
        <v>1062</v>
      </c>
    </row>
    <row r="787" spans="1:18" x14ac:dyDescent="0.3">
      <c r="A787" s="3">
        <v>0.60148293728783275</v>
      </c>
      <c r="B787">
        <v>40</v>
      </c>
      <c r="C787">
        <v>280.77999999999997</v>
      </c>
      <c r="D787">
        <v>55.04</v>
      </c>
      <c r="F787">
        <v>761.35</v>
      </c>
      <c r="G787">
        <v>1027.3699999999999</v>
      </c>
      <c r="H787">
        <v>201.99</v>
      </c>
      <c r="I787">
        <v>57</v>
      </c>
      <c r="J787">
        <v>10.3</v>
      </c>
      <c r="K787">
        <v>1.35</v>
      </c>
      <c r="L787">
        <v>7.17</v>
      </c>
      <c r="M787">
        <v>13.5</v>
      </c>
      <c r="N787">
        <v>7</v>
      </c>
      <c r="O787">
        <v>7.9707112670188902</v>
      </c>
      <c r="P787">
        <v>1.6</v>
      </c>
      <c r="R787" s="12" t="s">
        <v>1062</v>
      </c>
    </row>
    <row r="788" spans="1:18" x14ac:dyDescent="0.3">
      <c r="A788" s="3">
        <v>0.60148293728783275</v>
      </c>
      <c r="B788">
        <v>40</v>
      </c>
      <c r="C788">
        <v>280.77999999999997</v>
      </c>
      <c r="D788">
        <v>55.04</v>
      </c>
      <c r="F788">
        <v>761.35</v>
      </c>
      <c r="G788">
        <v>1027.3699999999999</v>
      </c>
      <c r="H788">
        <v>201.99</v>
      </c>
      <c r="I788">
        <v>57</v>
      </c>
      <c r="J788">
        <v>10.3</v>
      </c>
      <c r="K788">
        <v>1.35</v>
      </c>
      <c r="L788">
        <v>7.17</v>
      </c>
      <c r="M788">
        <v>13.5</v>
      </c>
      <c r="N788">
        <v>28</v>
      </c>
      <c r="O788">
        <v>11.610880313960701</v>
      </c>
      <c r="P788">
        <v>1.6</v>
      </c>
      <c r="R788" s="12" t="s">
        <v>1062</v>
      </c>
    </row>
    <row r="789" spans="1:18" x14ac:dyDescent="0.3">
      <c r="A789">
        <v>0.5</v>
      </c>
      <c r="B789">
        <v>10</v>
      </c>
      <c r="C789">
        <v>307.8</v>
      </c>
      <c r="D789">
        <v>34.200000000000003</v>
      </c>
      <c r="E789">
        <v>2333.3000000000002</v>
      </c>
      <c r="F789">
        <v>696.6</v>
      </c>
      <c r="G789">
        <v>923.4</v>
      </c>
      <c r="H789">
        <v>188</v>
      </c>
      <c r="I789">
        <v>53.52</v>
      </c>
      <c r="J789">
        <v>11.4</v>
      </c>
      <c r="K789">
        <v>12.68</v>
      </c>
      <c r="L789">
        <v>4.62</v>
      </c>
      <c r="M789">
        <v>4.83</v>
      </c>
      <c r="N789">
        <v>7</v>
      </c>
      <c r="O789">
        <v>16.4739869607908</v>
      </c>
      <c r="P789">
        <v>0</v>
      </c>
      <c r="R789" s="12" t="s">
        <v>1063</v>
      </c>
    </row>
    <row r="790" spans="1:18" x14ac:dyDescent="0.3">
      <c r="A790">
        <v>0.5</v>
      </c>
      <c r="B790">
        <v>10</v>
      </c>
      <c r="C790">
        <v>307.8</v>
      </c>
      <c r="D790">
        <v>34.200000000000003</v>
      </c>
      <c r="E790">
        <v>2365</v>
      </c>
      <c r="F790">
        <v>696.6</v>
      </c>
      <c r="G790">
        <v>923.4</v>
      </c>
      <c r="H790">
        <v>188</v>
      </c>
      <c r="I790">
        <v>53.52</v>
      </c>
      <c r="J790">
        <v>11.4</v>
      </c>
      <c r="K790">
        <v>12.68</v>
      </c>
      <c r="L790">
        <v>4.62</v>
      </c>
      <c r="M790">
        <v>4.83</v>
      </c>
      <c r="N790">
        <v>21</v>
      </c>
      <c r="O790">
        <v>23.1791908916491</v>
      </c>
      <c r="P790">
        <v>0</v>
      </c>
      <c r="R790" s="12" t="s">
        <v>1063</v>
      </c>
    </row>
    <row r="791" spans="1:18" x14ac:dyDescent="0.3">
      <c r="A791">
        <v>0.5</v>
      </c>
      <c r="B791">
        <v>10</v>
      </c>
      <c r="C791">
        <v>307.8</v>
      </c>
      <c r="D791">
        <v>34.200000000000003</v>
      </c>
      <c r="E791">
        <v>2363.33</v>
      </c>
      <c r="F791">
        <v>696.6</v>
      </c>
      <c r="G791">
        <v>923.4</v>
      </c>
      <c r="H791">
        <v>188</v>
      </c>
      <c r="I791">
        <v>53.52</v>
      </c>
      <c r="J791">
        <v>11.4</v>
      </c>
      <c r="K791">
        <v>12.68</v>
      </c>
      <c r="L791">
        <v>4.62</v>
      </c>
      <c r="M791">
        <v>4.83</v>
      </c>
      <c r="N791">
        <v>28</v>
      </c>
      <c r="O791">
        <v>23.6994197029343</v>
      </c>
      <c r="P791">
        <v>0</v>
      </c>
      <c r="R791" s="12" t="s">
        <v>1063</v>
      </c>
    </row>
    <row r="792" spans="1:18" x14ac:dyDescent="0.3">
      <c r="A792">
        <v>0.5</v>
      </c>
      <c r="B792">
        <v>20</v>
      </c>
      <c r="C792">
        <v>273.60000000000002</v>
      </c>
      <c r="D792">
        <v>68.400000000000006</v>
      </c>
      <c r="E792">
        <v>2312</v>
      </c>
      <c r="F792">
        <v>696.6</v>
      </c>
      <c r="G792">
        <v>923.4</v>
      </c>
      <c r="H792">
        <v>188</v>
      </c>
      <c r="I792">
        <v>53.52</v>
      </c>
      <c r="J792">
        <v>11.4</v>
      </c>
      <c r="K792">
        <v>12.68</v>
      </c>
      <c r="L792">
        <v>4.62</v>
      </c>
      <c r="M792">
        <v>4.83</v>
      </c>
      <c r="N792">
        <v>7</v>
      </c>
      <c r="O792">
        <v>14.7398828380731</v>
      </c>
      <c r="P792">
        <v>0</v>
      </c>
      <c r="R792" s="12" t="s">
        <v>1063</v>
      </c>
    </row>
    <row r="793" spans="1:18" x14ac:dyDescent="0.3">
      <c r="A793">
        <v>0.5</v>
      </c>
      <c r="B793">
        <v>20</v>
      </c>
      <c r="C793">
        <v>273.60000000000002</v>
      </c>
      <c r="D793">
        <v>68.400000000000006</v>
      </c>
      <c r="E793">
        <v>2334</v>
      </c>
      <c r="F793">
        <v>696.6</v>
      </c>
      <c r="G793">
        <v>923.4</v>
      </c>
      <c r="H793">
        <v>188</v>
      </c>
      <c r="I793">
        <v>53.52</v>
      </c>
      <c r="J793">
        <v>11.4</v>
      </c>
      <c r="K793">
        <v>12.68</v>
      </c>
      <c r="L793">
        <v>4.62</v>
      </c>
      <c r="M793">
        <v>4.83</v>
      </c>
      <c r="N793">
        <v>21</v>
      </c>
      <c r="O793">
        <v>19.653177852439999</v>
      </c>
      <c r="P793">
        <v>0</v>
      </c>
      <c r="R793" s="12" t="s">
        <v>1063</v>
      </c>
    </row>
    <row r="794" spans="1:18" x14ac:dyDescent="0.3">
      <c r="A794">
        <v>0.5</v>
      </c>
      <c r="B794">
        <v>20</v>
      </c>
      <c r="C794">
        <v>273.60000000000002</v>
      </c>
      <c r="D794">
        <v>68.400000000000006</v>
      </c>
      <c r="E794">
        <v>2328.33</v>
      </c>
      <c r="F794">
        <v>696.6</v>
      </c>
      <c r="G794">
        <v>923.4</v>
      </c>
      <c r="H794">
        <v>188</v>
      </c>
      <c r="I794">
        <v>53.52</v>
      </c>
      <c r="J794">
        <v>11.4</v>
      </c>
      <c r="K794">
        <v>12.68</v>
      </c>
      <c r="L794">
        <v>4.62</v>
      </c>
      <c r="M794">
        <v>4.83</v>
      </c>
      <c r="N794">
        <v>28</v>
      </c>
      <c r="O794">
        <v>20.693642090092499</v>
      </c>
      <c r="P794">
        <v>0</v>
      </c>
      <c r="R794" s="12" t="s">
        <v>1063</v>
      </c>
    </row>
    <row r="795" spans="1:18" x14ac:dyDescent="0.3">
      <c r="A795">
        <v>0.5</v>
      </c>
      <c r="B795">
        <v>30</v>
      </c>
      <c r="C795">
        <v>239.4</v>
      </c>
      <c r="D795">
        <v>102.6</v>
      </c>
      <c r="E795">
        <v>2239.33</v>
      </c>
      <c r="F795">
        <v>696.6</v>
      </c>
      <c r="G795">
        <v>923.4</v>
      </c>
      <c r="H795">
        <v>188</v>
      </c>
      <c r="I795">
        <v>53.52</v>
      </c>
      <c r="J795">
        <v>11.4</v>
      </c>
      <c r="K795">
        <v>12.68</v>
      </c>
      <c r="L795">
        <v>4.62</v>
      </c>
      <c r="M795">
        <v>4.83</v>
      </c>
      <c r="N795">
        <v>7</v>
      </c>
      <c r="O795">
        <v>13.468206040408001</v>
      </c>
      <c r="P795">
        <v>0</v>
      </c>
      <c r="R795" s="12" t="s">
        <v>1063</v>
      </c>
    </row>
    <row r="796" spans="1:18" x14ac:dyDescent="0.3">
      <c r="A796">
        <v>0.5</v>
      </c>
      <c r="B796">
        <v>30</v>
      </c>
      <c r="C796">
        <v>239.4</v>
      </c>
      <c r="D796">
        <v>102.6</v>
      </c>
      <c r="E796">
        <v>2269</v>
      </c>
      <c r="F796">
        <v>696.6</v>
      </c>
      <c r="G796">
        <v>923.4</v>
      </c>
      <c r="H796">
        <v>188</v>
      </c>
      <c r="I796">
        <v>53.52</v>
      </c>
      <c r="J796">
        <v>11.4</v>
      </c>
      <c r="K796">
        <v>12.68</v>
      </c>
      <c r="L796">
        <v>4.62</v>
      </c>
      <c r="M796">
        <v>4.83</v>
      </c>
      <c r="N796">
        <v>21</v>
      </c>
      <c r="O796">
        <v>14.855490220593101</v>
      </c>
      <c r="P796">
        <v>0</v>
      </c>
      <c r="R796" s="12" t="s">
        <v>1063</v>
      </c>
    </row>
    <row r="797" spans="1:18" x14ac:dyDescent="0.3">
      <c r="A797">
        <v>0.5</v>
      </c>
      <c r="B797">
        <v>30</v>
      </c>
      <c r="C797">
        <v>239.4</v>
      </c>
      <c r="D797">
        <v>102.6</v>
      </c>
      <c r="E797">
        <v>2251.33</v>
      </c>
      <c r="F797">
        <v>696.6</v>
      </c>
      <c r="G797">
        <v>923.4</v>
      </c>
      <c r="H797">
        <v>188</v>
      </c>
      <c r="I797">
        <v>53.52</v>
      </c>
      <c r="J797">
        <v>11.4</v>
      </c>
      <c r="K797">
        <v>12.68</v>
      </c>
      <c r="L797">
        <v>4.62</v>
      </c>
      <c r="M797">
        <v>4.83</v>
      </c>
      <c r="N797">
        <v>28</v>
      </c>
      <c r="O797">
        <v>15.317917545645701</v>
      </c>
      <c r="P797">
        <v>0</v>
      </c>
      <c r="R797" s="12" t="s">
        <v>1063</v>
      </c>
    </row>
    <row r="798" spans="1:18" x14ac:dyDescent="0.3">
      <c r="A798" s="3">
        <v>0.30088495575221241</v>
      </c>
      <c r="B798">
        <v>10</v>
      </c>
      <c r="C798">
        <v>508</v>
      </c>
      <c r="D798">
        <v>57</v>
      </c>
      <c r="F798">
        <v>960</v>
      </c>
      <c r="G798">
        <v>368</v>
      </c>
      <c r="H798">
        <v>170</v>
      </c>
      <c r="I798">
        <v>63.2</v>
      </c>
      <c r="J798">
        <v>5.49</v>
      </c>
      <c r="K798">
        <v>4.1900000000000004</v>
      </c>
      <c r="L798">
        <v>4.32</v>
      </c>
      <c r="M798">
        <v>6.15</v>
      </c>
      <c r="N798">
        <v>7</v>
      </c>
      <c r="O798">
        <v>35.78</v>
      </c>
      <c r="P798">
        <v>3.4</v>
      </c>
      <c r="R798" s="12" t="s">
        <v>1064</v>
      </c>
    </row>
    <row r="799" spans="1:18" x14ac:dyDescent="0.3">
      <c r="A799" s="3">
        <v>0.30088495575221241</v>
      </c>
      <c r="B799">
        <v>10</v>
      </c>
      <c r="C799">
        <v>508</v>
      </c>
      <c r="D799">
        <v>57</v>
      </c>
      <c r="F799">
        <v>960</v>
      </c>
      <c r="G799">
        <v>368</v>
      </c>
      <c r="H799">
        <v>170</v>
      </c>
      <c r="I799">
        <v>63.2</v>
      </c>
      <c r="J799">
        <v>5.49</v>
      </c>
      <c r="K799">
        <v>4.1900000000000004</v>
      </c>
      <c r="L799">
        <v>4.32</v>
      </c>
      <c r="M799">
        <v>6.15</v>
      </c>
      <c r="N799">
        <v>28</v>
      </c>
      <c r="O799">
        <v>40.51</v>
      </c>
      <c r="P799">
        <v>3.4</v>
      </c>
      <c r="R799" s="12" t="s">
        <v>1064</v>
      </c>
    </row>
    <row r="800" spans="1:18" x14ac:dyDescent="0.3">
      <c r="A800" s="3">
        <v>0.30088495575221241</v>
      </c>
      <c r="B800">
        <v>10</v>
      </c>
      <c r="C800">
        <v>508</v>
      </c>
      <c r="D800">
        <v>57</v>
      </c>
      <c r="F800">
        <v>960</v>
      </c>
      <c r="G800">
        <v>368</v>
      </c>
      <c r="H800">
        <v>170</v>
      </c>
      <c r="I800">
        <v>63.2</v>
      </c>
      <c r="J800">
        <v>5.49</v>
      </c>
      <c r="K800">
        <v>4.1900000000000004</v>
      </c>
      <c r="L800">
        <v>4.32</v>
      </c>
      <c r="M800">
        <v>6.15</v>
      </c>
      <c r="N800">
        <v>56</v>
      </c>
      <c r="O800">
        <v>41.1</v>
      </c>
      <c r="P800">
        <v>3.4</v>
      </c>
      <c r="R800" s="12" t="s">
        <v>1064</v>
      </c>
    </row>
    <row r="801" spans="1:18" x14ac:dyDescent="0.3">
      <c r="A801" s="3">
        <v>0.30088495575221241</v>
      </c>
      <c r="B801">
        <v>10</v>
      </c>
      <c r="C801">
        <v>508</v>
      </c>
      <c r="D801">
        <v>57</v>
      </c>
      <c r="F801">
        <v>960</v>
      </c>
      <c r="G801">
        <v>368</v>
      </c>
      <c r="H801">
        <v>170</v>
      </c>
      <c r="I801">
        <v>63.2</v>
      </c>
      <c r="J801">
        <v>5.49</v>
      </c>
      <c r="K801">
        <v>4.1900000000000004</v>
      </c>
      <c r="L801">
        <v>4.32</v>
      </c>
      <c r="M801">
        <v>6.15</v>
      </c>
      <c r="N801">
        <v>120</v>
      </c>
      <c r="O801">
        <v>41.63</v>
      </c>
      <c r="P801">
        <v>3.4</v>
      </c>
      <c r="R801" s="12" t="s">
        <v>1064</v>
      </c>
    </row>
    <row r="802" spans="1:18" x14ac:dyDescent="0.3">
      <c r="A802" s="3">
        <v>0.30088495575221241</v>
      </c>
      <c r="B802">
        <v>30</v>
      </c>
      <c r="C802">
        <v>395</v>
      </c>
      <c r="D802">
        <v>170</v>
      </c>
      <c r="F802">
        <v>960</v>
      </c>
      <c r="G802">
        <v>368</v>
      </c>
      <c r="H802">
        <v>170</v>
      </c>
      <c r="I802">
        <v>63.2</v>
      </c>
      <c r="J802">
        <v>5.49</v>
      </c>
      <c r="K802">
        <v>4.1900000000000004</v>
      </c>
      <c r="L802">
        <v>4.32</v>
      </c>
      <c r="M802">
        <v>6.15</v>
      </c>
      <c r="N802">
        <v>7</v>
      </c>
      <c r="O802">
        <v>30.72</v>
      </c>
      <c r="P802">
        <v>4.9000000000000004</v>
      </c>
      <c r="R802" s="12" t="s">
        <v>1064</v>
      </c>
    </row>
    <row r="803" spans="1:18" x14ac:dyDescent="0.3">
      <c r="A803" s="3">
        <v>0.30088495575221241</v>
      </c>
      <c r="B803">
        <v>30</v>
      </c>
      <c r="C803">
        <v>395</v>
      </c>
      <c r="D803">
        <v>170</v>
      </c>
      <c r="F803">
        <v>960</v>
      </c>
      <c r="G803">
        <v>368</v>
      </c>
      <c r="H803">
        <v>170</v>
      </c>
      <c r="I803">
        <v>63.2</v>
      </c>
      <c r="J803">
        <v>5.49</v>
      </c>
      <c r="K803">
        <v>4.1900000000000004</v>
      </c>
      <c r="L803">
        <v>4.32</v>
      </c>
      <c r="M803">
        <v>6.15</v>
      </c>
      <c r="N803">
        <v>28</v>
      </c>
      <c r="O803">
        <v>38.22</v>
      </c>
      <c r="P803">
        <v>4.9000000000000004</v>
      </c>
      <c r="R803" s="12" t="s">
        <v>1064</v>
      </c>
    </row>
    <row r="804" spans="1:18" x14ac:dyDescent="0.3">
      <c r="A804" s="3">
        <v>0.30088495575221241</v>
      </c>
      <c r="B804">
        <v>30</v>
      </c>
      <c r="C804">
        <v>395</v>
      </c>
      <c r="D804">
        <v>170</v>
      </c>
      <c r="F804">
        <v>960</v>
      </c>
      <c r="G804">
        <v>368</v>
      </c>
      <c r="H804">
        <v>170</v>
      </c>
      <c r="I804">
        <v>63.2</v>
      </c>
      <c r="J804">
        <v>5.49</v>
      </c>
      <c r="K804">
        <v>4.1900000000000004</v>
      </c>
      <c r="L804">
        <v>4.32</v>
      </c>
      <c r="M804">
        <v>6.15</v>
      </c>
      <c r="N804">
        <v>56</v>
      </c>
      <c r="O804">
        <v>39.299999999999997</v>
      </c>
      <c r="P804">
        <v>4.9000000000000004</v>
      </c>
      <c r="R804" s="12" t="s">
        <v>1064</v>
      </c>
    </row>
    <row r="805" spans="1:18" x14ac:dyDescent="0.3">
      <c r="A805" s="3">
        <v>0.30088495575221241</v>
      </c>
      <c r="B805">
        <v>30</v>
      </c>
      <c r="C805">
        <v>395</v>
      </c>
      <c r="D805">
        <v>170</v>
      </c>
      <c r="F805">
        <v>960</v>
      </c>
      <c r="G805">
        <v>368</v>
      </c>
      <c r="H805">
        <v>170</v>
      </c>
      <c r="I805">
        <v>63.2</v>
      </c>
      <c r="J805">
        <v>5.49</v>
      </c>
      <c r="K805">
        <v>4.1900000000000004</v>
      </c>
      <c r="L805">
        <v>4.32</v>
      </c>
      <c r="M805">
        <v>6.15</v>
      </c>
      <c r="N805">
        <v>120</v>
      </c>
      <c r="O805">
        <v>40.299999999999997</v>
      </c>
      <c r="P805">
        <v>4.9000000000000004</v>
      </c>
      <c r="R805" s="12" t="s">
        <v>1064</v>
      </c>
    </row>
    <row r="806" spans="1:18" x14ac:dyDescent="0.3">
      <c r="A806" s="3">
        <v>0.30088495575221241</v>
      </c>
      <c r="B806">
        <v>50</v>
      </c>
      <c r="C806">
        <v>283</v>
      </c>
      <c r="D806">
        <v>282</v>
      </c>
      <c r="F806">
        <v>960</v>
      </c>
      <c r="G806">
        <v>368</v>
      </c>
      <c r="H806">
        <v>170</v>
      </c>
      <c r="I806">
        <v>63.2</v>
      </c>
      <c r="J806">
        <v>5.49</v>
      </c>
      <c r="K806">
        <v>4.1900000000000004</v>
      </c>
      <c r="L806">
        <v>4.32</v>
      </c>
      <c r="M806">
        <v>6.15</v>
      </c>
      <c r="N806">
        <v>7</v>
      </c>
      <c r="O806">
        <v>21.56</v>
      </c>
      <c r="P806">
        <v>6.2</v>
      </c>
      <c r="R806" s="12" t="s">
        <v>1064</v>
      </c>
    </row>
    <row r="807" spans="1:18" x14ac:dyDescent="0.3">
      <c r="A807" s="3">
        <v>0.30088495575221241</v>
      </c>
      <c r="B807">
        <v>50</v>
      </c>
      <c r="C807">
        <v>283</v>
      </c>
      <c r="D807">
        <v>282</v>
      </c>
      <c r="F807">
        <v>960</v>
      </c>
      <c r="G807">
        <v>368</v>
      </c>
      <c r="H807">
        <v>170</v>
      </c>
      <c r="I807">
        <v>63.2</v>
      </c>
      <c r="J807">
        <v>5.49</v>
      </c>
      <c r="K807">
        <v>4.1900000000000004</v>
      </c>
      <c r="L807">
        <v>4.32</v>
      </c>
      <c r="M807">
        <v>6.15</v>
      </c>
      <c r="N807">
        <v>28</v>
      </c>
      <c r="O807">
        <v>30.7</v>
      </c>
      <c r="P807">
        <v>6.2</v>
      </c>
      <c r="R807" s="12" t="s">
        <v>1064</v>
      </c>
    </row>
    <row r="808" spans="1:18" x14ac:dyDescent="0.3">
      <c r="A808" s="3">
        <v>0.30088495575221241</v>
      </c>
      <c r="B808">
        <v>50</v>
      </c>
      <c r="C808">
        <v>283</v>
      </c>
      <c r="D808">
        <v>282</v>
      </c>
      <c r="F808">
        <v>960</v>
      </c>
      <c r="G808">
        <v>368</v>
      </c>
      <c r="H808">
        <v>170</v>
      </c>
      <c r="I808">
        <v>63.2</v>
      </c>
      <c r="J808">
        <v>5.49</v>
      </c>
      <c r="K808">
        <v>4.1900000000000004</v>
      </c>
      <c r="L808">
        <v>4.32</v>
      </c>
      <c r="M808">
        <v>6.15</v>
      </c>
      <c r="N808">
        <v>56</v>
      </c>
      <c r="O808">
        <v>31.25</v>
      </c>
      <c r="P808">
        <v>6.2</v>
      </c>
      <c r="R808" s="12" t="s">
        <v>1064</v>
      </c>
    </row>
    <row r="809" spans="1:18" x14ac:dyDescent="0.3">
      <c r="A809" s="3">
        <v>0.30088495575221241</v>
      </c>
      <c r="B809">
        <v>50</v>
      </c>
      <c r="C809">
        <v>283</v>
      </c>
      <c r="D809">
        <v>282</v>
      </c>
      <c r="F809">
        <v>960</v>
      </c>
      <c r="G809">
        <v>368</v>
      </c>
      <c r="H809">
        <v>170</v>
      </c>
      <c r="I809">
        <v>63.2</v>
      </c>
      <c r="J809">
        <v>5.49</v>
      </c>
      <c r="K809">
        <v>4.1900000000000004</v>
      </c>
      <c r="L809">
        <v>4.32</v>
      </c>
      <c r="M809">
        <v>6.15</v>
      </c>
      <c r="N809">
        <v>120</v>
      </c>
      <c r="O809">
        <v>34.35</v>
      </c>
      <c r="P809">
        <v>6.2</v>
      </c>
      <c r="R809" s="12" t="s">
        <v>1064</v>
      </c>
    </row>
    <row r="810" spans="1:18" x14ac:dyDescent="0.3">
      <c r="A810">
        <v>0.4</v>
      </c>
      <c r="B810">
        <v>60</v>
      </c>
      <c r="C810">
        <v>210</v>
      </c>
      <c r="D810">
        <v>315</v>
      </c>
      <c r="F810">
        <v>1578</v>
      </c>
      <c r="G810">
        <v>0</v>
      </c>
      <c r="I810">
        <v>69.3</v>
      </c>
      <c r="J810">
        <v>5.3</v>
      </c>
      <c r="K810">
        <v>5.0999999999999996</v>
      </c>
      <c r="L810">
        <v>9.15</v>
      </c>
      <c r="M810">
        <v>1.3</v>
      </c>
      <c r="N810">
        <v>7</v>
      </c>
      <c r="O810">
        <v>19.377989015862902</v>
      </c>
      <c r="P810">
        <v>0</v>
      </c>
      <c r="R810" s="12" t="s">
        <v>1065</v>
      </c>
    </row>
    <row r="811" spans="1:18" x14ac:dyDescent="0.3">
      <c r="A811">
        <v>0.4</v>
      </c>
      <c r="B811">
        <v>60</v>
      </c>
      <c r="C811">
        <v>210</v>
      </c>
      <c r="D811">
        <v>315</v>
      </c>
      <c r="F811">
        <v>1578</v>
      </c>
      <c r="G811">
        <v>0</v>
      </c>
      <c r="I811">
        <v>69.3</v>
      </c>
      <c r="J811">
        <v>5.3</v>
      </c>
      <c r="K811">
        <v>5.0999999999999996</v>
      </c>
      <c r="L811">
        <v>9.15</v>
      </c>
      <c r="M811">
        <v>1.3</v>
      </c>
      <c r="N811">
        <v>14</v>
      </c>
      <c r="O811">
        <v>33.803826925919999</v>
      </c>
      <c r="P811">
        <v>0</v>
      </c>
      <c r="R811" s="12" t="s">
        <v>1065</v>
      </c>
    </row>
    <row r="812" spans="1:18" x14ac:dyDescent="0.3">
      <c r="A812">
        <v>0.4</v>
      </c>
      <c r="B812">
        <v>60</v>
      </c>
      <c r="C812">
        <v>210</v>
      </c>
      <c r="D812">
        <v>315</v>
      </c>
      <c r="F812">
        <v>1578</v>
      </c>
      <c r="G812">
        <v>0</v>
      </c>
      <c r="I812">
        <v>69.3</v>
      </c>
      <c r="J812">
        <v>5.3</v>
      </c>
      <c r="K812">
        <v>5.0999999999999996</v>
      </c>
      <c r="L812">
        <v>9.15</v>
      </c>
      <c r="M812">
        <v>1.3</v>
      </c>
      <c r="N812">
        <v>28</v>
      </c>
      <c r="O812">
        <v>39.617225273371403</v>
      </c>
      <c r="P812">
        <v>0</v>
      </c>
      <c r="R812" s="12" t="s">
        <v>1065</v>
      </c>
    </row>
    <row r="813" spans="1:18" x14ac:dyDescent="0.3">
      <c r="A813">
        <v>0.4</v>
      </c>
      <c r="B813">
        <v>80</v>
      </c>
      <c r="C813">
        <v>105</v>
      </c>
      <c r="D813">
        <v>420</v>
      </c>
      <c r="F813">
        <v>1578</v>
      </c>
      <c r="G813">
        <v>0</v>
      </c>
      <c r="I813">
        <v>69.3</v>
      </c>
      <c r="J813">
        <v>5.3</v>
      </c>
      <c r="K813">
        <v>5.0999999999999996</v>
      </c>
      <c r="L813">
        <v>9.15</v>
      </c>
      <c r="M813">
        <v>1.3</v>
      </c>
      <c r="N813">
        <v>7</v>
      </c>
      <c r="O813">
        <v>12.7033352133036</v>
      </c>
      <c r="P813">
        <v>0</v>
      </c>
      <c r="R813" s="12" t="s">
        <v>1065</v>
      </c>
    </row>
    <row r="814" spans="1:18" x14ac:dyDescent="0.3">
      <c r="A814">
        <v>0.4</v>
      </c>
      <c r="B814">
        <v>80</v>
      </c>
      <c r="C814">
        <v>105</v>
      </c>
      <c r="D814">
        <v>420</v>
      </c>
      <c r="F814">
        <v>1578</v>
      </c>
      <c r="G814">
        <v>0</v>
      </c>
      <c r="I814">
        <v>69.3</v>
      </c>
      <c r="J814">
        <v>5.3</v>
      </c>
      <c r="K814">
        <v>5.0999999999999996</v>
      </c>
      <c r="L814">
        <v>9.15</v>
      </c>
      <c r="M814">
        <v>1.3</v>
      </c>
      <c r="N814">
        <v>14</v>
      </c>
      <c r="O814">
        <v>25.406703280456799</v>
      </c>
      <c r="P814">
        <v>0</v>
      </c>
      <c r="R814" s="12" t="s">
        <v>1065</v>
      </c>
    </row>
    <row r="815" spans="1:18" x14ac:dyDescent="0.3">
      <c r="A815">
        <v>0.4</v>
      </c>
      <c r="B815">
        <v>80</v>
      </c>
      <c r="C815">
        <v>105</v>
      </c>
      <c r="D815">
        <v>420</v>
      </c>
      <c r="F815">
        <v>1578</v>
      </c>
      <c r="G815">
        <v>0</v>
      </c>
      <c r="I815">
        <v>69.3</v>
      </c>
      <c r="J815">
        <v>5.3</v>
      </c>
      <c r="K815">
        <v>5.0999999999999996</v>
      </c>
      <c r="L815">
        <v>9.15</v>
      </c>
      <c r="M815">
        <v>1.3</v>
      </c>
      <c r="N815">
        <v>28</v>
      </c>
      <c r="O815">
        <v>34.6650741675655</v>
      </c>
      <c r="P815">
        <v>0</v>
      </c>
      <c r="R815" s="12" t="s">
        <v>1065</v>
      </c>
    </row>
    <row r="816" spans="1:18" x14ac:dyDescent="0.3">
      <c r="A816">
        <v>0.4</v>
      </c>
      <c r="B816">
        <v>100</v>
      </c>
      <c r="C816">
        <v>0</v>
      </c>
      <c r="D816">
        <v>525</v>
      </c>
      <c r="F816">
        <v>1578</v>
      </c>
      <c r="G816">
        <v>0</v>
      </c>
      <c r="I816">
        <v>69.3</v>
      </c>
      <c r="J816">
        <v>5.3</v>
      </c>
      <c r="K816">
        <v>5.0999999999999996</v>
      </c>
      <c r="L816">
        <v>9.15</v>
      </c>
      <c r="M816">
        <v>1.3</v>
      </c>
      <c r="N816">
        <v>7</v>
      </c>
      <c r="O816">
        <v>5.3827747266285897</v>
      </c>
      <c r="P816">
        <v>0</v>
      </c>
      <c r="R816" s="12" t="s">
        <v>1065</v>
      </c>
    </row>
    <row r="817" spans="1:18" x14ac:dyDescent="0.3">
      <c r="A817">
        <v>0.4</v>
      </c>
      <c r="B817">
        <v>100</v>
      </c>
      <c r="C817">
        <v>0</v>
      </c>
      <c r="D817">
        <v>525</v>
      </c>
      <c r="F817">
        <v>1578</v>
      </c>
      <c r="G817">
        <v>0</v>
      </c>
      <c r="I817">
        <v>69.3</v>
      </c>
      <c r="J817">
        <v>5.3</v>
      </c>
      <c r="K817">
        <v>5.0999999999999996</v>
      </c>
      <c r="L817">
        <v>9.15</v>
      </c>
      <c r="M817">
        <v>1.3</v>
      </c>
      <c r="N817">
        <v>14</v>
      </c>
      <c r="O817">
        <v>6.8899532927770704</v>
      </c>
      <c r="P817">
        <v>0</v>
      </c>
      <c r="R817" s="12" t="s">
        <v>1065</v>
      </c>
    </row>
    <row r="818" spans="1:18" x14ac:dyDescent="0.3">
      <c r="A818">
        <v>0.4</v>
      </c>
      <c r="B818">
        <v>100</v>
      </c>
      <c r="C818">
        <v>0</v>
      </c>
      <c r="D818">
        <v>525</v>
      </c>
      <c r="F818">
        <v>1578</v>
      </c>
      <c r="G818">
        <v>0</v>
      </c>
      <c r="I818">
        <v>69.3</v>
      </c>
      <c r="J818">
        <v>5.3</v>
      </c>
      <c r="K818">
        <v>5.0999999999999996</v>
      </c>
      <c r="L818">
        <v>9.15</v>
      </c>
      <c r="M818">
        <v>1.3</v>
      </c>
      <c r="N818">
        <v>28</v>
      </c>
      <c r="O818">
        <v>8.3971154320007493</v>
      </c>
      <c r="P818">
        <v>0</v>
      </c>
      <c r="R818" s="12" t="s">
        <v>1065</v>
      </c>
    </row>
    <row r="819" spans="1:18" x14ac:dyDescent="0.3">
      <c r="A819">
        <v>0.45</v>
      </c>
      <c r="B819">
        <v>10</v>
      </c>
      <c r="C819">
        <v>45.56</v>
      </c>
      <c r="D819">
        <v>410</v>
      </c>
      <c r="F819">
        <v>775</v>
      </c>
      <c r="G819">
        <v>775</v>
      </c>
      <c r="H819">
        <v>205</v>
      </c>
      <c r="I819">
        <v>47.44</v>
      </c>
      <c r="J819">
        <v>1.63</v>
      </c>
      <c r="K819">
        <v>10.02</v>
      </c>
      <c r="L819">
        <v>17.04</v>
      </c>
      <c r="N819">
        <v>7</v>
      </c>
      <c r="O819">
        <v>38.5</v>
      </c>
      <c r="P819">
        <v>9.11</v>
      </c>
      <c r="Q819" s="7" t="s">
        <v>1067</v>
      </c>
      <c r="R819" s="12" t="s">
        <v>1066</v>
      </c>
    </row>
    <row r="820" spans="1:18" x14ac:dyDescent="0.3">
      <c r="A820">
        <v>0.45</v>
      </c>
      <c r="B820">
        <v>10</v>
      </c>
      <c r="C820">
        <v>45.56</v>
      </c>
      <c r="D820">
        <v>410</v>
      </c>
      <c r="F820">
        <v>775</v>
      </c>
      <c r="G820">
        <v>775</v>
      </c>
      <c r="H820">
        <v>205</v>
      </c>
      <c r="I820">
        <v>47.44</v>
      </c>
      <c r="J820">
        <v>1.63</v>
      </c>
      <c r="K820">
        <v>10.02</v>
      </c>
      <c r="L820">
        <v>17.04</v>
      </c>
      <c r="N820">
        <v>28</v>
      </c>
      <c r="O820">
        <v>48.1</v>
      </c>
      <c r="P820">
        <v>9.11</v>
      </c>
      <c r="Q820" s="7" t="s">
        <v>1067</v>
      </c>
      <c r="R820" s="12" t="s">
        <v>1066</v>
      </c>
    </row>
    <row r="821" spans="1:18" x14ac:dyDescent="0.3">
      <c r="A821">
        <v>0.45</v>
      </c>
      <c r="B821">
        <v>20</v>
      </c>
      <c r="C821">
        <v>91.11</v>
      </c>
      <c r="D821">
        <v>364.45</v>
      </c>
      <c r="F821">
        <v>775</v>
      </c>
      <c r="G821">
        <v>775</v>
      </c>
      <c r="H821">
        <v>205</v>
      </c>
      <c r="I821">
        <v>47.44</v>
      </c>
      <c r="J821">
        <v>1.63</v>
      </c>
      <c r="K821">
        <v>10.02</v>
      </c>
      <c r="L821">
        <v>17.04</v>
      </c>
      <c r="N821">
        <v>7</v>
      </c>
      <c r="O821">
        <v>33.299999999999997</v>
      </c>
      <c r="P821">
        <v>9.11</v>
      </c>
      <c r="Q821" s="7" t="s">
        <v>1068</v>
      </c>
      <c r="R821" s="12" t="s">
        <v>1066</v>
      </c>
    </row>
    <row r="822" spans="1:18" x14ac:dyDescent="0.3">
      <c r="A822">
        <v>0.45</v>
      </c>
      <c r="B822">
        <v>20</v>
      </c>
      <c r="C822">
        <v>91.11</v>
      </c>
      <c r="D822">
        <v>364.45</v>
      </c>
      <c r="F822">
        <v>775</v>
      </c>
      <c r="G822">
        <v>775</v>
      </c>
      <c r="H822">
        <v>205</v>
      </c>
      <c r="I822">
        <v>47.44</v>
      </c>
      <c r="J822">
        <v>1.63</v>
      </c>
      <c r="K822">
        <v>10.02</v>
      </c>
      <c r="L822">
        <v>17.04</v>
      </c>
      <c r="N822">
        <v>28</v>
      </c>
      <c r="O822">
        <v>45.9</v>
      </c>
      <c r="P822">
        <v>9.11</v>
      </c>
      <c r="Q822" s="7" t="s">
        <v>1068</v>
      </c>
      <c r="R822" s="12" t="s">
        <v>1066</v>
      </c>
    </row>
    <row r="823" spans="1:18" x14ac:dyDescent="0.3">
      <c r="A823">
        <v>0.45</v>
      </c>
      <c r="B823">
        <v>30</v>
      </c>
      <c r="C823">
        <v>318.89</v>
      </c>
      <c r="D823">
        <v>136.66999999999999</v>
      </c>
      <c r="F823">
        <v>775</v>
      </c>
      <c r="G823">
        <v>775</v>
      </c>
      <c r="H823">
        <v>205</v>
      </c>
      <c r="I823">
        <v>47.44</v>
      </c>
      <c r="J823">
        <v>1.63</v>
      </c>
      <c r="K823">
        <v>10.02</v>
      </c>
      <c r="L823">
        <v>17.04</v>
      </c>
      <c r="N823">
        <v>7</v>
      </c>
      <c r="O823">
        <v>28.7</v>
      </c>
      <c r="P823">
        <v>9.11</v>
      </c>
      <c r="Q823" s="7" t="s">
        <v>1069</v>
      </c>
      <c r="R823" s="12" t="s">
        <v>1066</v>
      </c>
    </row>
    <row r="824" spans="1:18" x14ac:dyDescent="0.3">
      <c r="A824">
        <v>0.45</v>
      </c>
      <c r="B824">
        <v>30</v>
      </c>
      <c r="C824">
        <v>318.89</v>
      </c>
      <c r="D824">
        <v>136.66999999999999</v>
      </c>
      <c r="F824">
        <v>775</v>
      </c>
      <c r="G824">
        <v>775</v>
      </c>
      <c r="H824">
        <v>205</v>
      </c>
      <c r="I824">
        <v>47.44</v>
      </c>
      <c r="J824">
        <v>1.63</v>
      </c>
      <c r="K824">
        <v>10.02</v>
      </c>
      <c r="L824">
        <v>17.04</v>
      </c>
      <c r="N824">
        <v>28</v>
      </c>
      <c r="O824">
        <v>42</v>
      </c>
      <c r="P824">
        <v>9.11</v>
      </c>
      <c r="Q824" s="7" t="s">
        <v>1069</v>
      </c>
      <c r="R824" s="12" t="s">
        <v>1066</v>
      </c>
    </row>
    <row r="825" spans="1:18" x14ac:dyDescent="0.3">
      <c r="A825">
        <v>0.5</v>
      </c>
      <c r="B825">
        <v>10</v>
      </c>
      <c r="C825">
        <v>45.56</v>
      </c>
      <c r="D825">
        <v>410</v>
      </c>
      <c r="F825">
        <v>775</v>
      </c>
      <c r="G825">
        <v>775</v>
      </c>
      <c r="H825">
        <v>227.78</v>
      </c>
      <c r="I825">
        <v>47.44</v>
      </c>
      <c r="J825">
        <v>1.63</v>
      </c>
      <c r="K825">
        <v>10.02</v>
      </c>
      <c r="L825">
        <v>17.04</v>
      </c>
      <c r="N825">
        <v>7</v>
      </c>
      <c r="O825">
        <v>32.6</v>
      </c>
      <c r="P825">
        <v>9.11</v>
      </c>
      <c r="Q825" s="7" t="s">
        <v>1073</v>
      </c>
      <c r="R825" s="12" t="s">
        <v>1066</v>
      </c>
    </row>
    <row r="826" spans="1:18" x14ac:dyDescent="0.3">
      <c r="A826">
        <v>0.5</v>
      </c>
      <c r="B826">
        <v>10</v>
      </c>
      <c r="C826">
        <v>45.56</v>
      </c>
      <c r="D826">
        <v>410</v>
      </c>
      <c r="F826">
        <v>775</v>
      </c>
      <c r="G826">
        <v>775</v>
      </c>
      <c r="H826">
        <v>227.78</v>
      </c>
      <c r="I826">
        <v>47.44</v>
      </c>
      <c r="J826">
        <v>1.63</v>
      </c>
      <c r="K826">
        <v>10.02</v>
      </c>
      <c r="L826">
        <v>17.04</v>
      </c>
      <c r="N826">
        <v>28</v>
      </c>
      <c r="O826">
        <v>40.4</v>
      </c>
      <c r="P826">
        <v>9.11</v>
      </c>
      <c r="Q826" s="7" t="s">
        <v>1073</v>
      </c>
      <c r="R826" s="12" t="s">
        <v>1066</v>
      </c>
    </row>
    <row r="827" spans="1:18" x14ac:dyDescent="0.3">
      <c r="A827">
        <v>0.5</v>
      </c>
      <c r="B827">
        <v>20</v>
      </c>
      <c r="C827">
        <v>91.11</v>
      </c>
      <c r="D827">
        <v>364.45</v>
      </c>
      <c r="F827">
        <v>775</v>
      </c>
      <c r="G827">
        <v>775</v>
      </c>
      <c r="H827">
        <v>227.78</v>
      </c>
      <c r="I827">
        <v>47.44</v>
      </c>
      <c r="J827">
        <v>1.63</v>
      </c>
      <c r="K827">
        <v>10.02</v>
      </c>
      <c r="L827">
        <v>17.04</v>
      </c>
      <c r="N827">
        <v>7</v>
      </c>
      <c r="O827">
        <v>28.6</v>
      </c>
      <c r="P827">
        <v>9.11</v>
      </c>
      <c r="Q827" s="7" t="s">
        <v>1074</v>
      </c>
      <c r="R827" s="12" t="s">
        <v>1066</v>
      </c>
    </row>
    <row r="828" spans="1:18" x14ac:dyDescent="0.3">
      <c r="A828">
        <v>0.5</v>
      </c>
      <c r="B828">
        <v>20</v>
      </c>
      <c r="C828">
        <v>91.11</v>
      </c>
      <c r="D828">
        <v>364.45</v>
      </c>
      <c r="F828">
        <v>775</v>
      </c>
      <c r="G828">
        <v>775</v>
      </c>
      <c r="H828">
        <v>227.78</v>
      </c>
      <c r="I828">
        <v>47.44</v>
      </c>
      <c r="J828">
        <v>1.63</v>
      </c>
      <c r="K828">
        <v>10.02</v>
      </c>
      <c r="L828">
        <v>17.04</v>
      </c>
      <c r="N828">
        <v>28</v>
      </c>
      <c r="O828">
        <v>38.299999999999997</v>
      </c>
      <c r="P828">
        <v>9.11</v>
      </c>
      <c r="Q828" s="7" t="s">
        <v>1074</v>
      </c>
      <c r="R828" s="12" t="s">
        <v>1066</v>
      </c>
    </row>
    <row r="829" spans="1:18" x14ac:dyDescent="0.3">
      <c r="A829">
        <v>0.5</v>
      </c>
      <c r="B829">
        <v>30</v>
      </c>
      <c r="C829">
        <v>318.89</v>
      </c>
      <c r="D829">
        <v>136.66999999999999</v>
      </c>
      <c r="F829">
        <v>775</v>
      </c>
      <c r="G829">
        <v>775</v>
      </c>
      <c r="H829">
        <v>227.78</v>
      </c>
      <c r="I829">
        <v>47.44</v>
      </c>
      <c r="J829">
        <v>1.63</v>
      </c>
      <c r="K829">
        <v>10.02</v>
      </c>
      <c r="L829">
        <v>17.04</v>
      </c>
      <c r="N829">
        <v>7</v>
      </c>
      <c r="O829">
        <v>27.3</v>
      </c>
      <c r="P829">
        <v>9.11</v>
      </c>
      <c r="Q829" s="7" t="s">
        <v>1075</v>
      </c>
      <c r="R829" s="12" t="s">
        <v>1066</v>
      </c>
    </row>
    <row r="830" spans="1:18" x14ac:dyDescent="0.3">
      <c r="A830">
        <v>0.5</v>
      </c>
      <c r="B830">
        <v>30</v>
      </c>
      <c r="C830">
        <v>318.89</v>
      </c>
      <c r="D830">
        <v>136.66999999999999</v>
      </c>
      <c r="F830">
        <v>775</v>
      </c>
      <c r="G830">
        <v>775</v>
      </c>
      <c r="H830">
        <v>227.78</v>
      </c>
      <c r="I830">
        <v>47.44</v>
      </c>
      <c r="J830">
        <v>1.63</v>
      </c>
      <c r="K830">
        <v>10.02</v>
      </c>
      <c r="L830">
        <v>17.04</v>
      </c>
      <c r="N830">
        <v>28</v>
      </c>
      <c r="O830">
        <v>39.200000000000003</v>
      </c>
      <c r="P830">
        <v>9.11</v>
      </c>
      <c r="Q830" s="7" t="s">
        <v>1075</v>
      </c>
      <c r="R830" s="12" t="s">
        <v>1066</v>
      </c>
    </row>
    <row r="831" spans="1:18" x14ac:dyDescent="0.3">
      <c r="A831">
        <v>0.55000000000000004</v>
      </c>
      <c r="B831">
        <v>10</v>
      </c>
      <c r="C831">
        <v>45.56</v>
      </c>
      <c r="D831">
        <v>410</v>
      </c>
      <c r="F831">
        <v>775</v>
      </c>
      <c r="G831">
        <v>775</v>
      </c>
      <c r="H831">
        <v>250.56</v>
      </c>
      <c r="I831">
        <v>47.44</v>
      </c>
      <c r="J831">
        <v>1.63</v>
      </c>
      <c r="K831">
        <v>10.02</v>
      </c>
      <c r="L831">
        <v>17.04</v>
      </c>
      <c r="N831">
        <v>7</v>
      </c>
      <c r="O831">
        <v>33.299999999999997</v>
      </c>
      <c r="P831">
        <v>9.11</v>
      </c>
      <c r="Q831" s="7" t="s">
        <v>1070</v>
      </c>
      <c r="R831" s="12" t="s">
        <v>1066</v>
      </c>
    </row>
    <row r="832" spans="1:18" x14ac:dyDescent="0.3">
      <c r="A832">
        <v>0.55000000000000004</v>
      </c>
      <c r="B832">
        <v>10</v>
      </c>
      <c r="C832">
        <v>45.56</v>
      </c>
      <c r="D832">
        <v>410</v>
      </c>
      <c r="F832">
        <v>775</v>
      </c>
      <c r="G832">
        <v>775</v>
      </c>
      <c r="H832">
        <v>250.56</v>
      </c>
      <c r="I832">
        <v>47.44</v>
      </c>
      <c r="J832">
        <v>1.63</v>
      </c>
      <c r="K832">
        <v>10.02</v>
      </c>
      <c r="L832">
        <v>17.04</v>
      </c>
      <c r="N832">
        <v>28</v>
      </c>
      <c r="O832">
        <v>35.6</v>
      </c>
      <c r="P832">
        <v>9.11</v>
      </c>
      <c r="Q832" s="7" t="s">
        <v>1070</v>
      </c>
      <c r="R832" s="12" t="s">
        <v>1066</v>
      </c>
    </row>
    <row r="833" spans="1:19" x14ac:dyDescent="0.3">
      <c r="A833">
        <v>0.55000000000000004</v>
      </c>
      <c r="B833">
        <v>20</v>
      </c>
      <c r="C833">
        <v>91.11</v>
      </c>
      <c r="D833">
        <v>364.45</v>
      </c>
      <c r="F833">
        <v>775</v>
      </c>
      <c r="G833">
        <v>775</v>
      </c>
      <c r="H833">
        <v>250.56</v>
      </c>
      <c r="I833">
        <v>47.44</v>
      </c>
      <c r="J833">
        <v>1.63</v>
      </c>
      <c r="K833">
        <v>10.02</v>
      </c>
      <c r="L833">
        <v>17.04</v>
      </c>
      <c r="N833">
        <v>7</v>
      </c>
      <c r="O833">
        <v>28.6</v>
      </c>
      <c r="P833">
        <v>9.11</v>
      </c>
      <c r="Q833" s="7" t="s">
        <v>1071</v>
      </c>
      <c r="R833" s="12" t="s">
        <v>1066</v>
      </c>
    </row>
    <row r="834" spans="1:19" x14ac:dyDescent="0.3">
      <c r="A834">
        <v>0.55000000000000004</v>
      </c>
      <c r="B834">
        <v>20</v>
      </c>
      <c r="C834">
        <v>91.11</v>
      </c>
      <c r="D834">
        <v>364.45</v>
      </c>
      <c r="F834">
        <v>775</v>
      </c>
      <c r="G834">
        <v>775</v>
      </c>
      <c r="H834">
        <v>250.56</v>
      </c>
      <c r="I834">
        <v>47.44</v>
      </c>
      <c r="J834">
        <v>1.63</v>
      </c>
      <c r="K834">
        <v>10.02</v>
      </c>
      <c r="L834">
        <v>17.04</v>
      </c>
      <c r="N834">
        <v>28</v>
      </c>
      <c r="O834">
        <v>35.6</v>
      </c>
      <c r="P834">
        <v>9.11</v>
      </c>
      <c r="Q834" s="7" t="s">
        <v>1071</v>
      </c>
      <c r="R834" s="12" t="s">
        <v>1066</v>
      </c>
    </row>
    <row r="835" spans="1:19" x14ac:dyDescent="0.3">
      <c r="A835">
        <v>0.55000000000000004</v>
      </c>
      <c r="B835">
        <v>30</v>
      </c>
      <c r="C835">
        <v>318.89</v>
      </c>
      <c r="D835">
        <v>136.66999999999999</v>
      </c>
      <c r="F835">
        <v>775</v>
      </c>
      <c r="G835">
        <v>775</v>
      </c>
      <c r="H835">
        <v>250.56</v>
      </c>
      <c r="I835">
        <v>47.44</v>
      </c>
      <c r="J835">
        <v>1.63</v>
      </c>
      <c r="K835">
        <v>10.02</v>
      </c>
      <c r="L835">
        <v>17.04</v>
      </c>
      <c r="N835">
        <v>7</v>
      </c>
      <c r="O835">
        <v>25.2</v>
      </c>
      <c r="P835">
        <v>9.11</v>
      </c>
      <c r="Q835" s="7" t="s">
        <v>1072</v>
      </c>
      <c r="R835" s="12" t="s">
        <v>1066</v>
      </c>
    </row>
    <row r="836" spans="1:19" x14ac:dyDescent="0.3">
      <c r="A836">
        <v>0.55000000000000004</v>
      </c>
      <c r="B836">
        <v>30</v>
      </c>
      <c r="C836">
        <v>318.89</v>
      </c>
      <c r="D836">
        <v>136.66999999999999</v>
      </c>
      <c r="F836">
        <v>775</v>
      </c>
      <c r="G836">
        <v>775</v>
      </c>
      <c r="H836">
        <v>250.56</v>
      </c>
      <c r="I836">
        <v>47.44</v>
      </c>
      <c r="J836">
        <v>1.63</v>
      </c>
      <c r="K836">
        <v>10.02</v>
      </c>
      <c r="L836">
        <v>17.04</v>
      </c>
      <c r="N836">
        <v>28</v>
      </c>
      <c r="O836">
        <v>35.799999999999997</v>
      </c>
      <c r="P836">
        <v>9.11</v>
      </c>
      <c r="Q836" s="7" t="s">
        <v>1072</v>
      </c>
      <c r="R836" s="12" t="s">
        <v>1066</v>
      </c>
    </row>
    <row r="837" spans="1:19" x14ac:dyDescent="0.3">
      <c r="A837">
        <v>0.55000000000000004</v>
      </c>
      <c r="B837">
        <v>10</v>
      </c>
      <c r="G837">
        <v>0</v>
      </c>
      <c r="I837">
        <v>63.7</v>
      </c>
      <c r="J837">
        <v>3.7</v>
      </c>
      <c r="K837">
        <v>6.3</v>
      </c>
      <c r="L837">
        <v>6</v>
      </c>
      <c r="M837">
        <v>8</v>
      </c>
      <c r="N837">
        <v>7</v>
      </c>
      <c r="O837">
        <v>33.6231827437107</v>
      </c>
      <c r="R837" s="12" t="s">
        <v>1077</v>
      </c>
      <c r="S837" t="s">
        <v>1076</v>
      </c>
    </row>
    <row r="838" spans="1:19" x14ac:dyDescent="0.3">
      <c r="A838">
        <v>0.55000000000000004</v>
      </c>
      <c r="B838">
        <v>10</v>
      </c>
      <c r="G838">
        <v>0</v>
      </c>
      <c r="I838">
        <v>63.7</v>
      </c>
      <c r="J838">
        <v>3.7</v>
      </c>
      <c r="K838">
        <v>6.3</v>
      </c>
      <c r="L838">
        <v>6</v>
      </c>
      <c r="M838">
        <v>8</v>
      </c>
      <c r="N838">
        <v>28</v>
      </c>
      <c r="O838">
        <v>47.246372858816898</v>
      </c>
      <c r="R838" s="12" t="s">
        <v>1077</v>
      </c>
    </row>
    <row r="839" spans="1:19" x14ac:dyDescent="0.3">
      <c r="A839">
        <v>0.55000000000000004</v>
      </c>
      <c r="B839">
        <v>10</v>
      </c>
      <c r="G839">
        <v>0</v>
      </c>
      <c r="I839">
        <v>63.7</v>
      </c>
      <c r="J839">
        <v>3.7</v>
      </c>
      <c r="K839">
        <v>6.3</v>
      </c>
      <c r="L839">
        <v>6</v>
      </c>
      <c r="M839">
        <v>8</v>
      </c>
      <c r="N839">
        <v>90</v>
      </c>
      <c r="O839">
        <v>50.1449234766228</v>
      </c>
      <c r="R839" s="12" t="s">
        <v>1077</v>
      </c>
    </row>
    <row r="840" spans="1:19" x14ac:dyDescent="0.3">
      <c r="A840">
        <v>0.55000000000000004</v>
      </c>
      <c r="B840">
        <v>15</v>
      </c>
      <c r="G840">
        <v>0</v>
      </c>
      <c r="I840">
        <v>63.7</v>
      </c>
      <c r="J840">
        <v>3.7</v>
      </c>
      <c r="K840">
        <v>6.3</v>
      </c>
      <c r="L840">
        <v>6</v>
      </c>
      <c r="M840">
        <v>8</v>
      </c>
      <c r="N840">
        <v>7</v>
      </c>
      <c r="O840">
        <v>32.753619769787598</v>
      </c>
      <c r="R840" s="12" t="s">
        <v>1077</v>
      </c>
    </row>
    <row r="841" spans="1:19" x14ac:dyDescent="0.3">
      <c r="A841">
        <v>0.55000000000000004</v>
      </c>
      <c r="B841">
        <v>15</v>
      </c>
      <c r="G841">
        <v>0</v>
      </c>
      <c r="I841">
        <v>63.7</v>
      </c>
      <c r="J841">
        <v>3.7</v>
      </c>
      <c r="K841">
        <v>6.3</v>
      </c>
      <c r="L841">
        <v>6</v>
      </c>
      <c r="M841">
        <v>8</v>
      </c>
      <c r="N841">
        <v>28</v>
      </c>
      <c r="O841">
        <v>47.246372858816898</v>
      </c>
      <c r="R841" s="12" t="s">
        <v>1077</v>
      </c>
    </row>
    <row r="842" spans="1:19" x14ac:dyDescent="0.3">
      <c r="A842">
        <v>0.55000000000000004</v>
      </c>
      <c r="B842">
        <v>15</v>
      </c>
      <c r="G842">
        <v>0</v>
      </c>
      <c r="I842">
        <v>63.7</v>
      </c>
      <c r="J842">
        <v>3.7</v>
      </c>
      <c r="K842">
        <v>6.3</v>
      </c>
      <c r="L842">
        <v>6</v>
      </c>
      <c r="M842">
        <v>8</v>
      </c>
      <c r="N842">
        <v>90</v>
      </c>
      <c r="O842">
        <v>50.724635811602603</v>
      </c>
      <c r="R842" s="12" t="s">
        <v>1077</v>
      </c>
    </row>
    <row r="843" spans="1:19" x14ac:dyDescent="0.3">
      <c r="A843">
        <v>0.55000000000000004</v>
      </c>
      <c r="B843">
        <v>20</v>
      </c>
      <c r="G843">
        <v>0</v>
      </c>
      <c r="I843">
        <v>63.7</v>
      </c>
      <c r="J843">
        <v>3.7</v>
      </c>
      <c r="K843">
        <v>6.3</v>
      </c>
      <c r="L843">
        <v>6</v>
      </c>
      <c r="M843">
        <v>8</v>
      </c>
      <c r="N843">
        <v>7</v>
      </c>
      <c r="O843">
        <v>32.173907434807802</v>
      </c>
      <c r="R843" s="12" t="s">
        <v>1077</v>
      </c>
    </row>
    <row r="844" spans="1:19" x14ac:dyDescent="0.3">
      <c r="A844">
        <v>0.55000000000000004</v>
      </c>
      <c r="B844">
        <v>20</v>
      </c>
      <c r="G844">
        <v>0</v>
      </c>
      <c r="I844">
        <v>63.7</v>
      </c>
      <c r="J844">
        <v>3.7</v>
      </c>
      <c r="K844">
        <v>6.3</v>
      </c>
      <c r="L844">
        <v>6</v>
      </c>
      <c r="M844">
        <v>8</v>
      </c>
      <c r="N844">
        <v>28</v>
      </c>
      <c r="O844">
        <v>46.086948188857299</v>
      </c>
      <c r="R844" s="12" t="s">
        <v>1077</v>
      </c>
    </row>
    <row r="845" spans="1:19" x14ac:dyDescent="0.3">
      <c r="A845">
        <v>0.55000000000000004</v>
      </c>
      <c r="B845">
        <v>20</v>
      </c>
      <c r="G845">
        <v>0</v>
      </c>
      <c r="I845">
        <v>63.7</v>
      </c>
      <c r="J845">
        <v>3.7</v>
      </c>
      <c r="K845">
        <v>6.3</v>
      </c>
      <c r="L845">
        <v>6</v>
      </c>
      <c r="M845">
        <v>8</v>
      </c>
      <c r="N845">
        <v>90</v>
      </c>
      <c r="O845">
        <v>50.724635811602603</v>
      </c>
      <c r="R845" s="12" t="s">
        <v>1077</v>
      </c>
    </row>
    <row r="846" spans="1:19" x14ac:dyDescent="0.3">
      <c r="A846">
        <v>0.55000000000000004</v>
      </c>
      <c r="B846">
        <v>25</v>
      </c>
      <c r="G846">
        <v>0</v>
      </c>
      <c r="I846">
        <v>63.7</v>
      </c>
      <c r="J846">
        <v>3.7</v>
      </c>
      <c r="K846">
        <v>6.3</v>
      </c>
      <c r="L846">
        <v>6</v>
      </c>
      <c r="M846">
        <v>8</v>
      </c>
      <c r="N846">
        <v>7</v>
      </c>
      <c r="O846">
        <v>27.246369173119199</v>
      </c>
      <c r="R846" s="12" t="s">
        <v>1077</v>
      </c>
    </row>
    <row r="847" spans="1:19" x14ac:dyDescent="0.3">
      <c r="A847">
        <v>0.55000000000000004</v>
      </c>
      <c r="B847">
        <v>25</v>
      </c>
      <c r="G847">
        <v>0</v>
      </c>
      <c r="I847">
        <v>63.7</v>
      </c>
      <c r="J847">
        <v>3.7</v>
      </c>
      <c r="K847">
        <v>6.3</v>
      </c>
      <c r="L847">
        <v>6</v>
      </c>
      <c r="M847">
        <v>8</v>
      </c>
      <c r="N847">
        <v>28</v>
      </c>
      <c r="O847">
        <v>40.579708649281997</v>
      </c>
      <c r="R847" s="12" t="s">
        <v>1077</v>
      </c>
    </row>
    <row r="848" spans="1:19" x14ac:dyDescent="0.3">
      <c r="A848">
        <v>0.55000000000000004</v>
      </c>
      <c r="B848">
        <v>25</v>
      </c>
      <c r="G848">
        <v>0</v>
      </c>
      <c r="I848">
        <v>63.7</v>
      </c>
      <c r="J848">
        <v>3.7</v>
      </c>
      <c r="K848">
        <v>6.3</v>
      </c>
      <c r="L848">
        <v>6</v>
      </c>
      <c r="M848">
        <v>8</v>
      </c>
      <c r="N848">
        <v>90</v>
      </c>
      <c r="O848">
        <v>48.695648167719902</v>
      </c>
      <c r="R848" s="12" t="s">
        <v>1077</v>
      </c>
    </row>
    <row r="849" spans="1:18" x14ac:dyDescent="0.3">
      <c r="A849">
        <v>0.55000000000000004</v>
      </c>
      <c r="B849">
        <v>30</v>
      </c>
      <c r="G849">
        <v>0</v>
      </c>
      <c r="I849">
        <v>63.7</v>
      </c>
      <c r="J849">
        <v>3.7</v>
      </c>
      <c r="K849">
        <v>6.3</v>
      </c>
      <c r="L849">
        <v>6</v>
      </c>
      <c r="M849">
        <v>8</v>
      </c>
      <c r="N849">
        <v>7</v>
      </c>
      <c r="O849">
        <v>26.086955560252701</v>
      </c>
      <c r="R849" s="12" t="s">
        <v>1077</v>
      </c>
    </row>
    <row r="850" spans="1:18" x14ac:dyDescent="0.3">
      <c r="A850">
        <v>0.55000000000000004</v>
      </c>
      <c r="B850">
        <v>30</v>
      </c>
      <c r="G850">
        <v>0</v>
      </c>
      <c r="I850">
        <v>63.7</v>
      </c>
      <c r="J850">
        <v>3.7</v>
      </c>
      <c r="K850">
        <v>6.3</v>
      </c>
      <c r="L850">
        <v>6</v>
      </c>
      <c r="M850">
        <v>8</v>
      </c>
      <c r="N850">
        <v>28</v>
      </c>
      <c r="O850">
        <v>38.260870366455997</v>
      </c>
      <c r="R850" s="12" t="s">
        <v>1077</v>
      </c>
    </row>
    <row r="851" spans="1:18" x14ac:dyDescent="0.3">
      <c r="A851">
        <v>0.55000000000000004</v>
      </c>
      <c r="B851">
        <v>30</v>
      </c>
      <c r="G851">
        <v>0</v>
      </c>
      <c r="I851">
        <v>63.7</v>
      </c>
      <c r="J851">
        <v>3.7</v>
      </c>
      <c r="K851">
        <v>6.3</v>
      </c>
      <c r="L851">
        <v>6</v>
      </c>
      <c r="M851">
        <v>8</v>
      </c>
      <c r="N851">
        <v>90</v>
      </c>
      <c r="O851">
        <v>46.376809884893802</v>
      </c>
      <c r="R851" s="12" t="s">
        <v>1077</v>
      </c>
    </row>
    <row r="852" spans="1:18" x14ac:dyDescent="0.3">
      <c r="A852">
        <v>0.68</v>
      </c>
      <c r="B852">
        <v>10</v>
      </c>
      <c r="C852">
        <v>270</v>
      </c>
      <c r="D852">
        <v>30</v>
      </c>
      <c r="F852">
        <v>805</v>
      </c>
      <c r="G852">
        <v>1026</v>
      </c>
      <c r="H852">
        <v>204</v>
      </c>
      <c r="I852">
        <v>65.3</v>
      </c>
      <c r="J852">
        <v>2.5</v>
      </c>
      <c r="K852">
        <v>1.9</v>
      </c>
      <c r="L852">
        <v>6.4</v>
      </c>
      <c r="M852">
        <v>10</v>
      </c>
      <c r="N852">
        <v>7</v>
      </c>
      <c r="O852">
        <v>24.604732516586001</v>
      </c>
      <c r="P852">
        <v>0</v>
      </c>
      <c r="Q852" s="7" t="s">
        <v>1078</v>
      </c>
      <c r="R852" s="12" t="s">
        <v>1081</v>
      </c>
    </row>
    <row r="853" spans="1:18" x14ac:dyDescent="0.3">
      <c r="A853">
        <v>0.68</v>
      </c>
      <c r="B853">
        <v>10</v>
      </c>
      <c r="C853">
        <v>270</v>
      </c>
      <c r="D853">
        <v>30</v>
      </c>
      <c r="F853">
        <v>805</v>
      </c>
      <c r="G853">
        <v>1026</v>
      </c>
      <c r="H853">
        <v>204</v>
      </c>
      <c r="I853">
        <v>65.3</v>
      </c>
      <c r="J853">
        <v>2.5</v>
      </c>
      <c r="K853">
        <v>1.9</v>
      </c>
      <c r="L853">
        <v>6.4</v>
      </c>
      <c r="M853">
        <v>10</v>
      </c>
      <c r="N853">
        <v>28</v>
      </c>
      <c r="O853">
        <v>32.667982008499898</v>
      </c>
      <c r="P853">
        <v>0</v>
      </c>
      <c r="Q853" s="7" t="s">
        <v>1078</v>
      </c>
      <c r="R853" s="12" t="s">
        <v>1081</v>
      </c>
    </row>
    <row r="854" spans="1:18" x14ac:dyDescent="0.3">
      <c r="A854">
        <v>0.68</v>
      </c>
      <c r="B854">
        <v>10</v>
      </c>
      <c r="C854">
        <v>270</v>
      </c>
      <c r="D854">
        <v>30</v>
      </c>
      <c r="F854">
        <v>805</v>
      </c>
      <c r="G854">
        <v>1026</v>
      </c>
      <c r="H854">
        <v>204</v>
      </c>
      <c r="I854">
        <v>65.3</v>
      </c>
      <c r="J854">
        <v>2.5</v>
      </c>
      <c r="K854">
        <v>1.9</v>
      </c>
      <c r="L854">
        <v>6.4</v>
      </c>
      <c r="M854">
        <v>10</v>
      </c>
      <c r="N854">
        <v>90</v>
      </c>
      <c r="O854">
        <v>39.664031459643397</v>
      </c>
      <c r="P854">
        <v>0</v>
      </c>
      <c r="Q854" s="7" t="s">
        <v>1078</v>
      </c>
      <c r="R854" s="12" t="s">
        <v>1081</v>
      </c>
    </row>
    <row r="855" spans="1:18" x14ac:dyDescent="0.3">
      <c r="A855">
        <v>0.68</v>
      </c>
      <c r="B855">
        <v>10</v>
      </c>
      <c r="C855">
        <v>270</v>
      </c>
      <c r="D855">
        <v>30</v>
      </c>
      <c r="F855">
        <v>805</v>
      </c>
      <c r="G855">
        <v>1026</v>
      </c>
      <c r="H855">
        <v>204</v>
      </c>
      <c r="I855">
        <v>65.3</v>
      </c>
      <c r="J855">
        <v>2.5</v>
      </c>
      <c r="K855">
        <v>1.9</v>
      </c>
      <c r="L855">
        <v>6.4</v>
      </c>
      <c r="M855">
        <v>10</v>
      </c>
      <c r="N855">
        <v>180</v>
      </c>
      <c r="O855">
        <v>40.968377515721301</v>
      </c>
      <c r="P855">
        <v>0</v>
      </c>
      <c r="Q855" s="7" t="s">
        <v>1078</v>
      </c>
      <c r="R855" s="12" t="s">
        <v>1081</v>
      </c>
    </row>
    <row r="856" spans="1:18" x14ac:dyDescent="0.3">
      <c r="A856">
        <v>0.7</v>
      </c>
      <c r="B856">
        <v>20</v>
      </c>
      <c r="C856">
        <v>240</v>
      </c>
      <c r="D856">
        <v>60</v>
      </c>
      <c r="F856">
        <v>801</v>
      </c>
      <c r="G856">
        <v>1021</v>
      </c>
      <c r="H856">
        <v>210</v>
      </c>
      <c r="I856">
        <v>65.3</v>
      </c>
      <c r="J856">
        <v>2.5</v>
      </c>
      <c r="K856">
        <v>1.9</v>
      </c>
      <c r="L856">
        <v>6.4</v>
      </c>
      <c r="M856">
        <v>10</v>
      </c>
      <c r="N856">
        <v>7</v>
      </c>
      <c r="O856">
        <v>23.1818157145327</v>
      </c>
      <c r="P856">
        <v>0</v>
      </c>
      <c r="Q856" s="7" t="s">
        <v>1079</v>
      </c>
      <c r="R856" s="12" t="s">
        <v>1081</v>
      </c>
    </row>
    <row r="857" spans="1:18" x14ac:dyDescent="0.3">
      <c r="A857">
        <v>0.7</v>
      </c>
      <c r="B857">
        <v>20</v>
      </c>
      <c r="C857">
        <v>240</v>
      </c>
      <c r="D857">
        <v>60</v>
      </c>
      <c r="F857">
        <v>801</v>
      </c>
      <c r="G857">
        <v>1021</v>
      </c>
      <c r="H857">
        <v>210</v>
      </c>
      <c r="I857">
        <v>65.3</v>
      </c>
      <c r="J857">
        <v>2.5</v>
      </c>
      <c r="K857">
        <v>1.9</v>
      </c>
      <c r="L857">
        <v>6.4</v>
      </c>
      <c r="M857">
        <v>10</v>
      </c>
      <c r="N857">
        <v>28</v>
      </c>
      <c r="O857">
        <v>32.075096615127002</v>
      </c>
      <c r="P857">
        <v>0</v>
      </c>
      <c r="Q857" s="7" t="s">
        <v>1079</v>
      </c>
      <c r="R857" s="12" t="s">
        <v>1081</v>
      </c>
    </row>
    <row r="858" spans="1:18" x14ac:dyDescent="0.3">
      <c r="A858">
        <v>0.7</v>
      </c>
      <c r="B858">
        <v>20</v>
      </c>
      <c r="C858">
        <v>240</v>
      </c>
      <c r="D858">
        <v>60</v>
      </c>
      <c r="F858">
        <v>801</v>
      </c>
      <c r="G858">
        <v>1021</v>
      </c>
      <c r="H858">
        <v>210</v>
      </c>
      <c r="I858">
        <v>65.3</v>
      </c>
      <c r="J858">
        <v>2.5</v>
      </c>
      <c r="K858">
        <v>1.9</v>
      </c>
      <c r="L858">
        <v>6.4</v>
      </c>
      <c r="M858">
        <v>10</v>
      </c>
      <c r="N858">
        <v>90</v>
      </c>
      <c r="O858">
        <v>39.664031459643397</v>
      </c>
      <c r="P858">
        <v>0</v>
      </c>
      <c r="Q858" s="7" t="s">
        <v>1079</v>
      </c>
      <c r="R858" s="12" t="s">
        <v>1081</v>
      </c>
    </row>
    <row r="859" spans="1:18" x14ac:dyDescent="0.3">
      <c r="A859">
        <v>0.7</v>
      </c>
      <c r="B859">
        <v>20</v>
      </c>
      <c r="C859">
        <v>240</v>
      </c>
      <c r="D859">
        <v>60</v>
      </c>
      <c r="F859">
        <v>801</v>
      </c>
      <c r="G859">
        <v>1021</v>
      </c>
      <c r="H859">
        <v>210</v>
      </c>
      <c r="I859">
        <v>65.3</v>
      </c>
      <c r="J859">
        <v>2.5</v>
      </c>
      <c r="K859">
        <v>1.9</v>
      </c>
      <c r="L859">
        <v>6.4</v>
      </c>
      <c r="M859">
        <v>10</v>
      </c>
      <c r="N859">
        <v>180</v>
      </c>
      <c r="O859">
        <v>39.901186521663902</v>
      </c>
      <c r="P859">
        <v>0</v>
      </c>
      <c r="Q859" s="7" t="s">
        <v>1079</v>
      </c>
      <c r="R859" s="12" t="s">
        <v>1081</v>
      </c>
    </row>
    <row r="860" spans="1:18" x14ac:dyDescent="0.3">
      <c r="A860">
        <v>0.71</v>
      </c>
      <c r="B860">
        <v>30</v>
      </c>
      <c r="C860">
        <v>210</v>
      </c>
      <c r="D860">
        <v>90</v>
      </c>
      <c r="F860">
        <v>798</v>
      </c>
      <c r="G860">
        <v>1016</v>
      </c>
      <c r="H860">
        <v>213</v>
      </c>
      <c r="I860">
        <v>65.3</v>
      </c>
      <c r="J860">
        <v>2.5</v>
      </c>
      <c r="K860">
        <v>1.9</v>
      </c>
      <c r="L860">
        <v>6.4</v>
      </c>
      <c r="M860">
        <v>10</v>
      </c>
      <c r="N860">
        <v>7</v>
      </c>
      <c r="O860">
        <v>21.2845842650819</v>
      </c>
      <c r="P860">
        <v>0</v>
      </c>
      <c r="Q860" s="7" t="s">
        <v>1080</v>
      </c>
      <c r="R860" s="12" t="s">
        <v>1081</v>
      </c>
    </row>
    <row r="861" spans="1:18" x14ac:dyDescent="0.3">
      <c r="A861">
        <v>0.71</v>
      </c>
      <c r="B861">
        <v>30</v>
      </c>
      <c r="C861">
        <v>210</v>
      </c>
      <c r="D861">
        <v>90</v>
      </c>
      <c r="F861">
        <v>798</v>
      </c>
      <c r="G861">
        <v>1016</v>
      </c>
      <c r="H861">
        <v>213</v>
      </c>
      <c r="I861">
        <v>65.3</v>
      </c>
      <c r="J861">
        <v>2.5</v>
      </c>
      <c r="K861">
        <v>1.9</v>
      </c>
      <c r="L861">
        <v>6.4</v>
      </c>
      <c r="M861">
        <v>10</v>
      </c>
      <c r="N861">
        <v>28</v>
      </c>
      <c r="O861">
        <v>30.652170766360602</v>
      </c>
      <c r="P861">
        <v>0</v>
      </c>
      <c r="Q861" s="7" t="s">
        <v>1080</v>
      </c>
      <c r="R861" s="12" t="s">
        <v>1081</v>
      </c>
    </row>
    <row r="862" spans="1:18" x14ac:dyDescent="0.3">
      <c r="A862">
        <v>0.71</v>
      </c>
      <c r="B862">
        <v>30</v>
      </c>
      <c r="C862">
        <v>210</v>
      </c>
      <c r="D862">
        <v>90</v>
      </c>
      <c r="F862">
        <v>798</v>
      </c>
      <c r="G862">
        <v>1016</v>
      </c>
      <c r="H862">
        <v>213</v>
      </c>
      <c r="I862">
        <v>65.3</v>
      </c>
      <c r="J862">
        <v>2.5</v>
      </c>
      <c r="K862">
        <v>1.9</v>
      </c>
      <c r="L862">
        <v>6.4</v>
      </c>
      <c r="M862">
        <v>10</v>
      </c>
      <c r="N862">
        <v>90</v>
      </c>
      <c r="O862">
        <v>37.648220217504097</v>
      </c>
      <c r="P862">
        <v>0</v>
      </c>
      <c r="Q862" s="7" t="s">
        <v>1080</v>
      </c>
      <c r="R862" s="12" t="s">
        <v>1081</v>
      </c>
    </row>
    <row r="863" spans="1:18" x14ac:dyDescent="0.3">
      <c r="A863">
        <v>0.71</v>
      </c>
      <c r="B863">
        <v>30</v>
      </c>
      <c r="C863">
        <v>210</v>
      </c>
      <c r="D863">
        <v>90</v>
      </c>
      <c r="F863">
        <v>798</v>
      </c>
      <c r="G863">
        <v>1016</v>
      </c>
      <c r="H863">
        <v>213</v>
      </c>
      <c r="I863">
        <v>65.3</v>
      </c>
      <c r="J863">
        <v>2.5</v>
      </c>
      <c r="K863">
        <v>1.9</v>
      </c>
      <c r="L863">
        <v>6.4</v>
      </c>
      <c r="M863">
        <v>10</v>
      </c>
      <c r="N863">
        <v>180</v>
      </c>
      <c r="O863">
        <v>38.359680880208998</v>
      </c>
      <c r="P863">
        <v>0</v>
      </c>
      <c r="Q863" s="7" t="s">
        <v>1080</v>
      </c>
      <c r="R863" s="12" t="s">
        <v>1081</v>
      </c>
    </row>
    <row r="864" spans="1:18" x14ac:dyDescent="0.3">
      <c r="A864" s="3">
        <v>0.35148514851485146</v>
      </c>
      <c r="B864">
        <v>10</v>
      </c>
      <c r="C864">
        <v>545</v>
      </c>
      <c r="D864">
        <v>61</v>
      </c>
      <c r="E864">
        <v>2477</v>
      </c>
      <c r="F864">
        <v>836</v>
      </c>
      <c r="G864">
        <v>709</v>
      </c>
      <c r="H864">
        <v>213</v>
      </c>
      <c r="I864">
        <v>65.3</v>
      </c>
      <c r="J864">
        <v>2.5</v>
      </c>
      <c r="K864">
        <v>1.9</v>
      </c>
      <c r="L864">
        <v>6.4</v>
      </c>
      <c r="M864">
        <v>10</v>
      </c>
      <c r="N864">
        <v>1</v>
      </c>
      <c r="O864">
        <v>36.799999999999997</v>
      </c>
      <c r="P864">
        <v>15</v>
      </c>
      <c r="Q864" s="7" t="s">
        <v>1083</v>
      </c>
      <c r="R864" s="12" t="s">
        <v>1082</v>
      </c>
    </row>
    <row r="865" spans="1:18" x14ac:dyDescent="0.3">
      <c r="A865" s="3">
        <v>0.35148514851485146</v>
      </c>
      <c r="B865">
        <v>10</v>
      </c>
      <c r="C865">
        <v>545</v>
      </c>
      <c r="D865">
        <v>61</v>
      </c>
      <c r="E865">
        <v>2463</v>
      </c>
      <c r="F865">
        <v>836</v>
      </c>
      <c r="G865">
        <v>709</v>
      </c>
      <c r="H865">
        <v>213</v>
      </c>
      <c r="I865">
        <v>65.3</v>
      </c>
      <c r="J865">
        <v>2.5</v>
      </c>
      <c r="K865">
        <v>1.9</v>
      </c>
      <c r="L865">
        <v>6.4</v>
      </c>
      <c r="M865">
        <v>10</v>
      </c>
      <c r="N865">
        <v>7</v>
      </c>
      <c r="O865">
        <v>44.6</v>
      </c>
      <c r="P865">
        <v>15</v>
      </c>
      <c r="Q865" s="7" t="s">
        <v>1083</v>
      </c>
      <c r="R865" s="12" t="s">
        <v>1082</v>
      </c>
    </row>
    <row r="866" spans="1:18" x14ac:dyDescent="0.3">
      <c r="A866" s="3">
        <v>0.35148514851485146</v>
      </c>
      <c r="B866">
        <v>10</v>
      </c>
      <c r="C866">
        <v>545</v>
      </c>
      <c r="D866">
        <v>61</v>
      </c>
      <c r="E866">
        <v>2486</v>
      </c>
      <c r="F866">
        <v>836</v>
      </c>
      <c r="G866">
        <v>709</v>
      </c>
      <c r="H866">
        <v>213</v>
      </c>
      <c r="I866">
        <v>65.3</v>
      </c>
      <c r="J866">
        <v>2.5</v>
      </c>
      <c r="K866">
        <v>1.9</v>
      </c>
      <c r="L866">
        <v>6.4</v>
      </c>
      <c r="M866">
        <v>10</v>
      </c>
      <c r="N866">
        <v>28</v>
      </c>
      <c r="O866">
        <v>52.9</v>
      </c>
      <c r="P866">
        <v>15</v>
      </c>
      <c r="Q866" s="7" t="s">
        <v>1083</v>
      </c>
      <c r="R866" s="12" t="s">
        <v>1082</v>
      </c>
    </row>
    <row r="867" spans="1:18" x14ac:dyDescent="0.3">
      <c r="A867" s="3">
        <v>0.35148514851485146</v>
      </c>
      <c r="B867">
        <v>10</v>
      </c>
      <c r="C867">
        <v>545</v>
      </c>
      <c r="D867">
        <v>61</v>
      </c>
      <c r="E867">
        <v>2471</v>
      </c>
      <c r="F867">
        <v>836</v>
      </c>
      <c r="G867">
        <v>709</v>
      </c>
      <c r="H867">
        <v>213</v>
      </c>
      <c r="I867">
        <v>65.3</v>
      </c>
      <c r="J867">
        <v>2.5</v>
      </c>
      <c r="K867">
        <v>1.9</v>
      </c>
      <c r="L867">
        <v>6.4</v>
      </c>
      <c r="M867">
        <v>10</v>
      </c>
      <c r="N867">
        <v>90</v>
      </c>
      <c r="O867">
        <v>60.5</v>
      </c>
      <c r="P867">
        <v>15</v>
      </c>
      <c r="Q867" s="7" t="s">
        <v>1083</v>
      </c>
      <c r="R867" s="12" t="s">
        <v>1082</v>
      </c>
    </row>
    <row r="868" spans="1:18" x14ac:dyDescent="0.3">
      <c r="A868" s="3">
        <v>0.35148514851485146</v>
      </c>
      <c r="B868">
        <v>15</v>
      </c>
      <c r="C868">
        <v>515</v>
      </c>
      <c r="D868">
        <v>91</v>
      </c>
      <c r="E868">
        <v>2468</v>
      </c>
      <c r="F868">
        <v>836</v>
      </c>
      <c r="G868">
        <v>709</v>
      </c>
      <c r="H868">
        <v>213</v>
      </c>
      <c r="I868">
        <v>65.3</v>
      </c>
      <c r="J868">
        <v>2.5</v>
      </c>
      <c r="K868">
        <v>1.9</v>
      </c>
      <c r="L868">
        <v>6.4</v>
      </c>
      <c r="M868">
        <v>10</v>
      </c>
      <c r="N868">
        <v>1</v>
      </c>
      <c r="O868">
        <v>33.1</v>
      </c>
      <c r="P868">
        <v>15</v>
      </c>
      <c r="Q868" s="7" t="s">
        <v>1084</v>
      </c>
      <c r="R868" s="12" t="s">
        <v>1082</v>
      </c>
    </row>
    <row r="869" spans="1:18" x14ac:dyDescent="0.3">
      <c r="A869" s="3">
        <v>0.35148514851485146</v>
      </c>
      <c r="B869">
        <v>15</v>
      </c>
      <c r="C869">
        <v>515</v>
      </c>
      <c r="D869">
        <v>91</v>
      </c>
      <c r="E869">
        <v>2452</v>
      </c>
      <c r="F869">
        <v>836</v>
      </c>
      <c r="G869">
        <v>709</v>
      </c>
      <c r="H869">
        <v>213</v>
      </c>
      <c r="I869">
        <v>65.3</v>
      </c>
      <c r="J869">
        <v>2.5</v>
      </c>
      <c r="K869">
        <v>1.9</v>
      </c>
      <c r="L869">
        <v>6.4</v>
      </c>
      <c r="M869">
        <v>10</v>
      </c>
      <c r="N869">
        <v>7</v>
      </c>
      <c r="O869">
        <v>39.200000000000003</v>
      </c>
      <c r="P869">
        <v>15</v>
      </c>
      <c r="Q869" s="7" t="s">
        <v>1084</v>
      </c>
      <c r="R869" s="12" t="s">
        <v>1082</v>
      </c>
    </row>
    <row r="870" spans="1:18" x14ac:dyDescent="0.3">
      <c r="A870" s="3">
        <v>0.35148514851485146</v>
      </c>
      <c r="B870">
        <v>15</v>
      </c>
      <c r="C870">
        <v>515</v>
      </c>
      <c r="D870">
        <v>91</v>
      </c>
      <c r="E870">
        <v>2483</v>
      </c>
      <c r="F870">
        <v>836</v>
      </c>
      <c r="G870">
        <v>709</v>
      </c>
      <c r="H870">
        <v>213</v>
      </c>
      <c r="I870">
        <v>65.3</v>
      </c>
      <c r="J870">
        <v>2.5</v>
      </c>
      <c r="K870">
        <v>1.9</v>
      </c>
      <c r="L870">
        <v>6.4</v>
      </c>
      <c r="M870">
        <v>10</v>
      </c>
      <c r="N870">
        <v>28</v>
      </c>
      <c r="O870">
        <v>50.9</v>
      </c>
      <c r="P870">
        <v>15</v>
      </c>
      <c r="Q870" s="7" t="s">
        <v>1084</v>
      </c>
      <c r="R870" s="12" t="s">
        <v>1082</v>
      </c>
    </row>
    <row r="871" spans="1:18" x14ac:dyDescent="0.3">
      <c r="A871" s="3">
        <v>0.35148514851485146</v>
      </c>
      <c r="B871">
        <v>15</v>
      </c>
      <c r="C871">
        <v>515</v>
      </c>
      <c r="D871">
        <v>91</v>
      </c>
      <c r="E871">
        <v>2465</v>
      </c>
      <c r="F871">
        <v>836</v>
      </c>
      <c r="G871">
        <v>709</v>
      </c>
      <c r="H871">
        <v>213</v>
      </c>
      <c r="I871">
        <v>65.3</v>
      </c>
      <c r="J871">
        <v>2.5</v>
      </c>
      <c r="K871">
        <v>1.9</v>
      </c>
      <c r="L871">
        <v>6.4</v>
      </c>
      <c r="M871">
        <v>10</v>
      </c>
      <c r="N871">
        <v>90</v>
      </c>
      <c r="O871">
        <v>59.5</v>
      </c>
      <c r="P871">
        <v>15</v>
      </c>
      <c r="Q871" s="7" t="s">
        <v>1084</v>
      </c>
      <c r="R871" s="12" t="s">
        <v>1082</v>
      </c>
    </row>
    <row r="872" spans="1:18" x14ac:dyDescent="0.3">
      <c r="A872" s="3">
        <v>0.35148514851485146</v>
      </c>
      <c r="B872">
        <v>20</v>
      </c>
      <c r="C872">
        <v>485</v>
      </c>
      <c r="D872">
        <v>121</v>
      </c>
      <c r="E872">
        <v>2445</v>
      </c>
      <c r="F872">
        <v>836</v>
      </c>
      <c r="G872">
        <v>709</v>
      </c>
      <c r="H872">
        <v>213</v>
      </c>
      <c r="I872">
        <v>65.3</v>
      </c>
      <c r="J872">
        <v>2.5</v>
      </c>
      <c r="K872">
        <v>1.9</v>
      </c>
      <c r="L872">
        <v>6.4</v>
      </c>
      <c r="M872">
        <v>10</v>
      </c>
      <c r="N872">
        <v>1</v>
      </c>
      <c r="O872">
        <v>32</v>
      </c>
      <c r="P872">
        <v>15</v>
      </c>
      <c r="Q872" s="7" t="s">
        <v>1085</v>
      </c>
      <c r="R872" s="12" t="s">
        <v>1082</v>
      </c>
    </row>
    <row r="873" spans="1:18" x14ac:dyDescent="0.3">
      <c r="A873" s="3">
        <v>0.35148514851485146</v>
      </c>
      <c r="B873">
        <v>20</v>
      </c>
      <c r="C873">
        <v>485</v>
      </c>
      <c r="D873">
        <v>121</v>
      </c>
      <c r="E873">
        <v>2407</v>
      </c>
      <c r="F873">
        <v>836</v>
      </c>
      <c r="G873">
        <v>709</v>
      </c>
      <c r="H873">
        <v>213</v>
      </c>
      <c r="I873">
        <v>65.3</v>
      </c>
      <c r="J873">
        <v>2.5</v>
      </c>
      <c r="K873">
        <v>1.9</v>
      </c>
      <c r="L873">
        <v>6.4</v>
      </c>
      <c r="M873">
        <v>10</v>
      </c>
      <c r="N873">
        <v>7</v>
      </c>
      <c r="O873">
        <v>36.4</v>
      </c>
      <c r="P873">
        <v>15</v>
      </c>
      <c r="Q873" s="7" t="s">
        <v>1085</v>
      </c>
      <c r="R873" s="12" t="s">
        <v>1082</v>
      </c>
    </row>
    <row r="874" spans="1:18" x14ac:dyDescent="0.3">
      <c r="A874" s="3">
        <v>0.35148514851485146</v>
      </c>
      <c r="B874">
        <v>20</v>
      </c>
      <c r="C874">
        <v>485</v>
      </c>
      <c r="D874">
        <v>121</v>
      </c>
      <c r="E874">
        <v>2453</v>
      </c>
      <c r="F874">
        <v>836</v>
      </c>
      <c r="G874">
        <v>709</v>
      </c>
      <c r="H874">
        <v>213</v>
      </c>
      <c r="I874">
        <v>65.3</v>
      </c>
      <c r="J874">
        <v>2.5</v>
      </c>
      <c r="K874">
        <v>1.9</v>
      </c>
      <c r="L874">
        <v>6.4</v>
      </c>
      <c r="M874">
        <v>10</v>
      </c>
      <c r="N874">
        <v>28</v>
      </c>
      <c r="O874">
        <v>49.2</v>
      </c>
      <c r="P874">
        <v>15</v>
      </c>
      <c r="Q874" s="7" t="s">
        <v>1085</v>
      </c>
      <c r="R874" s="12" t="s">
        <v>1082</v>
      </c>
    </row>
    <row r="875" spans="1:18" x14ac:dyDescent="0.3">
      <c r="A875" s="3">
        <v>0.35148514851485146</v>
      </c>
      <c r="B875">
        <v>20</v>
      </c>
      <c r="C875">
        <v>485</v>
      </c>
      <c r="D875">
        <v>121</v>
      </c>
      <c r="E875">
        <v>2456</v>
      </c>
      <c r="F875">
        <v>836</v>
      </c>
      <c r="G875">
        <v>709</v>
      </c>
      <c r="H875">
        <v>213</v>
      </c>
      <c r="I875">
        <v>65.3</v>
      </c>
      <c r="J875">
        <v>2.5</v>
      </c>
      <c r="K875">
        <v>1.9</v>
      </c>
      <c r="L875">
        <v>6.4</v>
      </c>
      <c r="M875">
        <v>10</v>
      </c>
      <c r="N875">
        <v>90</v>
      </c>
      <c r="O875">
        <v>62.3</v>
      </c>
      <c r="P875">
        <v>15</v>
      </c>
      <c r="Q875" s="7" t="s">
        <v>1085</v>
      </c>
      <c r="R875" s="12" t="s">
        <v>1082</v>
      </c>
    </row>
    <row r="876" spans="1:18" x14ac:dyDescent="0.3">
      <c r="A876">
        <v>0.6</v>
      </c>
      <c r="B876">
        <v>10</v>
      </c>
      <c r="C876">
        <v>420.83</v>
      </c>
      <c r="D876">
        <v>46.76</v>
      </c>
      <c r="F876">
        <v>859.19</v>
      </c>
      <c r="G876">
        <v>604.69000000000005</v>
      </c>
      <c r="H876">
        <v>280.48</v>
      </c>
      <c r="I876">
        <v>47.44</v>
      </c>
      <c r="J876">
        <v>1.63</v>
      </c>
      <c r="K876">
        <v>10.02</v>
      </c>
      <c r="L876">
        <v>17.04</v>
      </c>
      <c r="N876">
        <v>7</v>
      </c>
      <c r="O876">
        <v>16.399999999999999</v>
      </c>
      <c r="P876">
        <v>7.0138499999999997</v>
      </c>
      <c r="Q876" s="7" t="s">
        <v>987</v>
      </c>
      <c r="R876" s="12" t="s">
        <v>1086</v>
      </c>
    </row>
    <row r="877" spans="1:18" x14ac:dyDescent="0.3">
      <c r="A877">
        <v>0.6</v>
      </c>
      <c r="B877">
        <v>10</v>
      </c>
      <c r="C877">
        <v>420.83</v>
      </c>
      <c r="D877">
        <v>46.76</v>
      </c>
      <c r="F877">
        <v>859.19</v>
      </c>
      <c r="G877">
        <v>604.69000000000005</v>
      </c>
      <c r="H877">
        <v>280.48</v>
      </c>
      <c r="I877">
        <v>47.44</v>
      </c>
      <c r="J877">
        <v>1.63</v>
      </c>
      <c r="K877">
        <v>10.02</v>
      </c>
      <c r="L877">
        <v>17.04</v>
      </c>
      <c r="N877">
        <v>28</v>
      </c>
      <c r="O877">
        <v>21.2</v>
      </c>
      <c r="P877">
        <v>7.0138499999999997</v>
      </c>
      <c r="Q877" s="7" t="s">
        <v>987</v>
      </c>
      <c r="R877" s="12" t="s">
        <v>1086</v>
      </c>
    </row>
    <row r="878" spans="1:18" x14ac:dyDescent="0.3">
      <c r="A878">
        <v>0.6</v>
      </c>
      <c r="B878">
        <v>20</v>
      </c>
      <c r="C878">
        <v>374.07</v>
      </c>
      <c r="D878">
        <v>93.52</v>
      </c>
      <c r="F878">
        <v>859.19</v>
      </c>
      <c r="G878">
        <v>604.69000000000005</v>
      </c>
      <c r="H878">
        <v>280.48</v>
      </c>
      <c r="I878">
        <v>47.44</v>
      </c>
      <c r="J878">
        <v>1.63</v>
      </c>
      <c r="K878">
        <v>10.02</v>
      </c>
      <c r="L878">
        <v>17.04</v>
      </c>
      <c r="N878">
        <v>7</v>
      </c>
      <c r="O878">
        <v>14</v>
      </c>
      <c r="P878">
        <v>7.0138499999999997</v>
      </c>
      <c r="Q878" s="7" t="s">
        <v>845</v>
      </c>
      <c r="R878" s="12" t="s">
        <v>1086</v>
      </c>
    </row>
    <row r="879" spans="1:18" x14ac:dyDescent="0.3">
      <c r="A879">
        <v>0.6</v>
      </c>
      <c r="B879">
        <v>20</v>
      </c>
      <c r="C879">
        <v>374.07</v>
      </c>
      <c r="D879">
        <v>93.52</v>
      </c>
      <c r="F879">
        <v>859.19</v>
      </c>
      <c r="G879">
        <v>604.69000000000005</v>
      </c>
      <c r="H879">
        <v>280.48</v>
      </c>
      <c r="I879">
        <v>47.44</v>
      </c>
      <c r="J879">
        <v>1.63</v>
      </c>
      <c r="K879">
        <v>10.02</v>
      </c>
      <c r="L879">
        <v>17.04</v>
      </c>
      <c r="N879">
        <v>28</v>
      </c>
      <c r="O879">
        <v>19.600000000000001</v>
      </c>
      <c r="P879">
        <v>7.0138499999999997</v>
      </c>
      <c r="Q879" s="7" t="s">
        <v>845</v>
      </c>
      <c r="R879" s="12" t="s">
        <v>1086</v>
      </c>
    </row>
    <row r="880" spans="1:18" x14ac:dyDescent="0.3">
      <c r="A880">
        <v>0.6</v>
      </c>
      <c r="B880">
        <v>30</v>
      </c>
      <c r="C880">
        <v>327.31</v>
      </c>
      <c r="D880">
        <v>140.28</v>
      </c>
      <c r="F880">
        <v>859.19</v>
      </c>
      <c r="G880">
        <v>604.69000000000005</v>
      </c>
      <c r="H880">
        <v>280.48</v>
      </c>
      <c r="I880">
        <v>47.44</v>
      </c>
      <c r="J880">
        <v>1.63</v>
      </c>
      <c r="K880">
        <v>10.02</v>
      </c>
      <c r="L880">
        <v>17.04</v>
      </c>
      <c r="N880">
        <v>7</v>
      </c>
      <c r="O880">
        <v>12.5</v>
      </c>
      <c r="P880">
        <v>7.0138500000000006</v>
      </c>
      <c r="Q880" s="7" t="s">
        <v>988</v>
      </c>
      <c r="R880" s="12" t="s">
        <v>1086</v>
      </c>
    </row>
    <row r="881" spans="1:18" x14ac:dyDescent="0.3">
      <c r="A881">
        <v>0.6</v>
      </c>
      <c r="B881">
        <v>30</v>
      </c>
      <c r="C881">
        <v>327.31</v>
      </c>
      <c r="D881">
        <v>140.28</v>
      </c>
      <c r="F881">
        <v>859.19</v>
      </c>
      <c r="G881">
        <v>604.69000000000005</v>
      </c>
      <c r="H881">
        <v>280.48</v>
      </c>
      <c r="I881">
        <v>47.44</v>
      </c>
      <c r="J881">
        <v>1.63</v>
      </c>
      <c r="K881">
        <v>10.02</v>
      </c>
      <c r="L881">
        <v>17.04</v>
      </c>
      <c r="N881">
        <v>28</v>
      </c>
      <c r="O881">
        <v>18.2</v>
      </c>
      <c r="P881">
        <v>7.0138500000000006</v>
      </c>
      <c r="Q881" s="7" t="s">
        <v>988</v>
      </c>
      <c r="R881" s="12" t="s">
        <v>1086</v>
      </c>
    </row>
    <row r="882" spans="1:18" x14ac:dyDescent="0.3">
      <c r="A882">
        <v>0.5</v>
      </c>
      <c r="B882">
        <v>15</v>
      </c>
      <c r="C882">
        <v>323</v>
      </c>
      <c r="D882">
        <v>57</v>
      </c>
      <c r="F882">
        <v>750</v>
      </c>
      <c r="G882">
        <v>615</v>
      </c>
      <c r="H882">
        <v>190</v>
      </c>
      <c r="I882">
        <v>43.9</v>
      </c>
      <c r="J882">
        <v>4.32</v>
      </c>
      <c r="K882">
        <v>4.79</v>
      </c>
      <c r="L882">
        <v>8.66</v>
      </c>
      <c r="N882">
        <v>28</v>
      </c>
      <c r="O882">
        <v>40.75</v>
      </c>
      <c r="P882">
        <v>6.84</v>
      </c>
      <c r="Q882" s="7" t="s">
        <v>1087</v>
      </c>
      <c r="R882" s="12" t="s">
        <v>1088</v>
      </c>
    </row>
    <row r="883" spans="1:18" x14ac:dyDescent="0.3">
      <c r="A883">
        <v>0.5</v>
      </c>
      <c r="B883">
        <v>15</v>
      </c>
      <c r="C883">
        <v>323</v>
      </c>
      <c r="D883">
        <v>57</v>
      </c>
      <c r="F883">
        <v>750</v>
      </c>
      <c r="G883">
        <v>615</v>
      </c>
      <c r="H883">
        <v>190</v>
      </c>
      <c r="I883">
        <v>43.9</v>
      </c>
      <c r="J883">
        <v>4.32</v>
      </c>
      <c r="K883">
        <v>4.79</v>
      </c>
      <c r="L883">
        <v>8.66</v>
      </c>
      <c r="N883">
        <v>28</v>
      </c>
      <c r="O883">
        <v>41.01</v>
      </c>
      <c r="P883">
        <v>6.84</v>
      </c>
      <c r="Q883" s="7" t="s">
        <v>1087</v>
      </c>
      <c r="R883" s="12" t="s">
        <v>1088</v>
      </c>
    </row>
    <row r="884" spans="1:18" x14ac:dyDescent="0.3">
      <c r="A884">
        <v>0.5</v>
      </c>
      <c r="B884">
        <v>15</v>
      </c>
      <c r="C884">
        <v>323</v>
      </c>
      <c r="D884">
        <v>57</v>
      </c>
      <c r="F884">
        <v>750</v>
      </c>
      <c r="G884">
        <v>615</v>
      </c>
      <c r="H884">
        <v>190</v>
      </c>
      <c r="I884">
        <v>43.9</v>
      </c>
      <c r="J884">
        <v>4.32</v>
      </c>
      <c r="K884">
        <v>4.79</v>
      </c>
      <c r="L884">
        <v>8.66</v>
      </c>
      <c r="N884">
        <v>28</v>
      </c>
      <c r="O884">
        <v>40.130000000000003</v>
      </c>
      <c r="P884">
        <v>6.84</v>
      </c>
      <c r="Q884" s="7" t="s">
        <v>1087</v>
      </c>
      <c r="R884" s="12" t="s">
        <v>1088</v>
      </c>
    </row>
    <row r="885" spans="1:18" x14ac:dyDescent="0.3">
      <c r="A885">
        <v>0.5</v>
      </c>
      <c r="B885">
        <v>15</v>
      </c>
      <c r="C885">
        <v>323</v>
      </c>
      <c r="D885">
        <v>57</v>
      </c>
      <c r="F885">
        <v>750</v>
      </c>
      <c r="G885">
        <v>615</v>
      </c>
      <c r="H885">
        <v>190</v>
      </c>
      <c r="I885">
        <v>43.9</v>
      </c>
      <c r="J885">
        <v>4.32</v>
      </c>
      <c r="K885">
        <v>4.79</v>
      </c>
      <c r="L885">
        <v>8.66</v>
      </c>
      <c r="N885">
        <v>28</v>
      </c>
      <c r="O885">
        <v>41.13</v>
      </c>
      <c r="P885">
        <v>6.84</v>
      </c>
      <c r="Q885" s="7" t="s">
        <v>1087</v>
      </c>
      <c r="R885" s="12" t="s">
        <v>1088</v>
      </c>
    </row>
    <row r="886" spans="1:18" x14ac:dyDescent="0.3">
      <c r="A886">
        <v>0.5</v>
      </c>
      <c r="B886">
        <v>15</v>
      </c>
      <c r="C886">
        <v>323</v>
      </c>
      <c r="D886">
        <v>57</v>
      </c>
      <c r="F886">
        <v>750</v>
      </c>
      <c r="G886">
        <v>615</v>
      </c>
      <c r="H886">
        <v>190</v>
      </c>
      <c r="I886">
        <v>43.9</v>
      </c>
      <c r="J886">
        <v>4.32</v>
      </c>
      <c r="K886">
        <v>4.79</v>
      </c>
      <c r="L886">
        <v>8.66</v>
      </c>
      <c r="N886">
        <v>28</v>
      </c>
      <c r="O886">
        <v>40.08</v>
      </c>
      <c r="P886">
        <v>6.84</v>
      </c>
      <c r="Q886" s="7" t="s">
        <v>1087</v>
      </c>
      <c r="R886" s="12" t="s">
        <v>1088</v>
      </c>
    </row>
    <row r="887" spans="1:18" x14ac:dyDescent="0.3">
      <c r="A887">
        <v>0.5</v>
      </c>
      <c r="B887">
        <v>15</v>
      </c>
      <c r="C887">
        <v>323</v>
      </c>
      <c r="D887">
        <v>57</v>
      </c>
      <c r="F887">
        <v>750</v>
      </c>
      <c r="G887">
        <v>615</v>
      </c>
      <c r="H887">
        <v>190</v>
      </c>
      <c r="I887">
        <v>43.9</v>
      </c>
      <c r="J887">
        <v>4.32</v>
      </c>
      <c r="K887">
        <v>4.79</v>
      </c>
      <c r="L887">
        <v>8.66</v>
      </c>
      <c r="N887">
        <v>28</v>
      </c>
      <c r="O887">
        <v>40.68</v>
      </c>
      <c r="P887">
        <v>6.84</v>
      </c>
      <c r="Q887" s="7" t="s">
        <v>1087</v>
      </c>
      <c r="R887" s="12" t="s">
        <v>1088</v>
      </c>
    </row>
    <row r="888" spans="1:18" x14ac:dyDescent="0.3">
      <c r="A888" s="3">
        <v>0.55676095507729306</v>
      </c>
      <c r="B888">
        <v>5</v>
      </c>
      <c r="C888">
        <v>377.65</v>
      </c>
      <c r="D888">
        <v>21.48</v>
      </c>
      <c r="E888">
        <v>2271.6</v>
      </c>
      <c r="F888">
        <v>596.29999999999995</v>
      </c>
      <c r="G888">
        <v>1192.5899999999999</v>
      </c>
      <c r="H888">
        <v>222.22</v>
      </c>
      <c r="I888">
        <v>26.42</v>
      </c>
      <c r="J888">
        <v>5.36</v>
      </c>
      <c r="K888">
        <v>5.68</v>
      </c>
      <c r="L888">
        <v>10.8</v>
      </c>
      <c r="N888">
        <v>7</v>
      </c>
      <c r="O888">
        <v>9.82</v>
      </c>
      <c r="P888">
        <v>0</v>
      </c>
      <c r="Q888" s="7" t="s">
        <v>1089</v>
      </c>
      <c r="R888" s="7" t="s">
        <v>1092</v>
      </c>
    </row>
    <row r="889" spans="1:18" x14ac:dyDescent="0.3">
      <c r="A889" s="3">
        <v>0.55676095507729306</v>
      </c>
      <c r="B889">
        <v>5</v>
      </c>
      <c r="C889">
        <v>377.65</v>
      </c>
      <c r="D889">
        <v>21.48</v>
      </c>
      <c r="E889">
        <v>2291.36</v>
      </c>
      <c r="F889">
        <v>596.29999999999995</v>
      </c>
      <c r="G889">
        <v>1192.5899999999999</v>
      </c>
      <c r="H889">
        <v>222.22</v>
      </c>
      <c r="I889">
        <v>26.42</v>
      </c>
      <c r="J889">
        <v>5.36</v>
      </c>
      <c r="K889">
        <v>5.68</v>
      </c>
      <c r="L889">
        <v>10.8</v>
      </c>
      <c r="N889">
        <v>28</v>
      </c>
      <c r="O889">
        <v>11.98</v>
      </c>
      <c r="P889">
        <v>0</v>
      </c>
      <c r="Q889" s="7" t="s">
        <v>1089</v>
      </c>
    </row>
    <row r="890" spans="1:18" x14ac:dyDescent="0.3">
      <c r="A890" s="3">
        <v>0.55676095507729306</v>
      </c>
      <c r="B890">
        <v>5</v>
      </c>
      <c r="C890">
        <v>377.65</v>
      </c>
      <c r="D890">
        <v>21.48</v>
      </c>
      <c r="E890">
        <v>2291.36</v>
      </c>
      <c r="F890">
        <v>596.29999999999995</v>
      </c>
      <c r="G890">
        <v>1192.5899999999999</v>
      </c>
      <c r="H890">
        <v>222.22</v>
      </c>
      <c r="I890">
        <v>26.42</v>
      </c>
      <c r="J890">
        <v>5.36</v>
      </c>
      <c r="K890">
        <v>5.68</v>
      </c>
      <c r="L890">
        <v>10.8</v>
      </c>
      <c r="N890">
        <v>56</v>
      </c>
      <c r="O890">
        <v>16.29</v>
      </c>
      <c r="P890">
        <v>0</v>
      </c>
      <c r="Q890" s="7" t="s">
        <v>1089</v>
      </c>
    </row>
    <row r="891" spans="1:18" x14ac:dyDescent="0.3">
      <c r="A891" s="3">
        <v>0.55676095507729306</v>
      </c>
      <c r="B891">
        <v>5</v>
      </c>
      <c r="C891">
        <v>377.65</v>
      </c>
      <c r="D891">
        <v>21.48</v>
      </c>
      <c r="E891">
        <v>2360.4899999999998</v>
      </c>
      <c r="F891">
        <v>596.29999999999995</v>
      </c>
      <c r="G891">
        <v>1192.5899999999999</v>
      </c>
      <c r="H891">
        <v>222.22</v>
      </c>
      <c r="I891">
        <v>26.42</v>
      </c>
      <c r="J891">
        <v>5.36</v>
      </c>
      <c r="K891">
        <v>5.68</v>
      </c>
      <c r="L891">
        <v>10.8</v>
      </c>
      <c r="N891">
        <v>90</v>
      </c>
      <c r="O891">
        <v>18.61</v>
      </c>
      <c r="P891">
        <v>0</v>
      </c>
      <c r="Q891" s="7" t="s">
        <v>1089</v>
      </c>
    </row>
    <row r="892" spans="1:18" x14ac:dyDescent="0.3">
      <c r="A892" s="3">
        <v>0.55417840843911326</v>
      </c>
      <c r="B892">
        <v>10</v>
      </c>
      <c r="C892">
        <v>357.78</v>
      </c>
      <c r="D892">
        <v>43.21</v>
      </c>
      <c r="E892">
        <v>2271.6</v>
      </c>
      <c r="F892">
        <v>596.29999999999995</v>
      </c>
      <c r="G892">
        <v>1192.5899999999999</v>
      </c>
      <c r="H892">
        <v>222.22</v>
      </c>
      <c r="I892">
        <v>26.42</v>
      </c>
      <c r="J892">
        <v>5.36</v>
      </c>
      <c r="K892">
        <v>5.68</v>
      </c>
      <c r="L892">
        <v>10.8</v>
      </c>
      <c r="N892">
        <v>7</v>
      </c>
      <c r="O892">
        <v>9.06</v>
      </c>
      <c r="P892">
        <v>0</v>
      </c>
      <c r="Q892" s="7" t="s">
        <v>1089</v>
      </c>
    </row>
    <row r="893" spans="1:18" x14ac:dyDescent="0.3">
      <c r="A893" s="3">
        <v>0.55417840843911326</v>
      </c>
      <c r="B893">
        <v>10</v>
      </c>
      <c r="C893">
        <v>357.78</v>
      </c>
      <c r="D893">
        <v>43.21</v>
      </c>
      <c r="E893">
        <v>2212.35</v>
      </c>
      <c r="F893">
        <v>596.29999999999995</v>
      </c>
      <c r="G893">
        <v>1192.5899999999999</v>
      </c>
      <c r="H893">
        <v>222.22</v>
      </c>
      <c r="I893">
        <v>26.42</v>
      </c>
      <c r="J893">
        <v>5.36</v>
      </c>
      <c r="K893">
        <v>5.68</v>
      </c>
      <c r="L893">
        <v>10.8</v>
      </c>
      <c r="N893">
        <v>28</v>
      </c>
      <c r="O893">
        <v>14.29</v>
      </c>
      <c r="P893">
        <v>0</v>
      </c>
      <c r="Q893" s="7" t="s">
        <v>1089</v>
      </c>
    </row>
    <row r="894" spans="1:18" x14ac:dyDescent="0.3">
      <c r="A894" s="3">
        <v>0.55417840843911326</v>
      </c>
      <c r="B894">
        <v>10</v>
      </c>
      <c r="C894">
        <v>357.78</v>
      </c>
      <c r="D894">
        <v>43.21</v>
      </c>
      <c r="E894">
        <v>2271.61</v>
      </c>
      <c r="F894">
        <v>596.29999999999995</v>
      </c>
      <c r="G894">
        <v>1192.5899999999999</v>
      </c>
      <c r="H894">
        <v>222.22</v>
      </c>
      <c r="I894">
        <v>26.42</v>
      </c>
      <c r="J894">
        <v>5.36</v>
      </c>
      <c r="K894">
        <v>5.68</v>
      </c>
      <c r="L894">
        <v>10.8</v>
      </c>
      <c r="N894">
        <v>56</v>
      </c>
      <c r="O894">
        <v>17.05</v>
      </c>
      <c r="P894">
        <v>0</v>
      </c>
      <c r="Q894" s="7" t="s">
        <v>1089</v>
      </c>
    </row>
    <row r="895" spans="1:18" x14ac:dyDescent="0.3">
      <c r="A895" s="3">
        <v>0.55417840843911326</v>
      </c>
      <c r="B895">
        <v>10</v>
      </c>
      <c r="C895">
        <v>357.78</v>
      </c>
      <c r="D895">
        <v>43.21</v>
      </c>
      <c r="E895">
        <v>2390.12</v>
      </c>
      <c r="F895">
        <v>596.29999999999995</v>
      </c>
      <c r="G895">
        <v>1192.5899999999999</v>
      </c>
      <c r="H895">
        <v>222.22</v>
      </c>
      <c r="I895">
        <v>26.42</v>
      </c>
      <c r="J895">
        <v>5.36</v>
      </c>
      <c r="K895">
        <v>5.68</v>
      </c>
      <c r="L895">
        <v>10.8</v>
      </c>
      <c r="N895">
        <v>90</v>
      </c>
      <c r="O895">
        <v>17.170000000000002</v>
      </c>
      <c r="P895">
        <v>0</v>
      </c>
      <c r="Q895" s="7" t="s">
        <v>1089</v>
      </c>
    </row>
    <row r="896" spans="1:18" x14ac:dyDescent="0.3">
      <c r="A896" s="3">
        <v>0.30657296814084578</v>
      </c>
      <c r="B896">
        <v>15</v>
      </c>
      <c r="C896">
        <v>338.02</v>
      </c>
      <c r="D896">
        <v>64.69</v>
      </c>
      <c r="E896">
        <v>2261.73</v>
      </c>
      <c r="F896">
        <v>596.29999999999995</v>
      </c>
      <c r="G896">
        <v>1192.5899999999999</v>
      </c>
      <c r="H896">
        <v>123.46</v>
      </c>
      <c r="I896">
        <v>26.42</v>
      </c>
      <c r="J896">
        <v>5.36</v>
      </c>
      <c r="K896">
        <v>5.68</v>
      </c>
      <c r="L896">
        <v>10.8</v>
      </c>
      <c r="N896">
        <v>7</v>
      </c>
      <c r="O896">
        <v>8.33</v>
      </c>
      <c r="P896">
        <v>0</v>
      </c>
      <c r="Q896" s="7" t="s">
        <v>1089</v>
      </c>
    </row>
    <row r="897" spans="1:17" x14ac:dyDescent="0.3">
      <c r="A897" s="3">
        <v>0.30657296814084578</v>
      </c>
      <c r="B897">
        <v>15</v>
      </c>
      <c r="C897">
        <v>338.02</v>
      </c>
      <c r="D897">
        <v>64.69</v>
      </c>
      <c r="E897">
        <v>2192.59</v>
      </c>
      <c r="F897">
        <v>596.29999999999995</v>
      </c>
      <c r="G897">
        <v>1192.5899999999999</v>
      </c>
      <c r="H897">
        <v>123.46</v>
      </c>
      <c r="I897">
        <v>26.42</v>
      </c>
      <c r="J897">
        <v>5.36</v>
      </c>
      <c r="K897">
        <v>5.68</v>
      </c>
      <c r="L897">
        <v>10.8</v>
      </c>
      <c r="N897">
        <v>28</v>
      </c>
      <c r="O897">
        <v>9.89</v>
      </c>
      <c r="P897">
        <v>0</v>
      </c>
      <c r="Q897" s="7" t="s">
        <v>1089</v>
      </c>
    </row>
    <row r="898" spans="1:17" x14ac:dyDescent="0.3">
      <c r="A898" s="3">
        <v>0.30657296814084578</v>
      </c>
      <c r="B898">
        <v>15</v>
      </c>
      <c r="C898">
        <v>338.02</v>
      </c>
      <c r="D898">
        <v>64.69</v>
      </c>
      <c r="E898">
        <v>2222.2199999999998</v>
      </c>
      <c r="F898">
        <v>596.29999999999995</v>
      </c>
      <c r="G898">
        <v>1192.5899999999999</v>
      </c>
      <c r="H898">
        <v>123.46</v>
      </c>
      <c r="I898">
        <v>26.42</v>
      </c>
      <c r="J898">
        <v>5.36</v>
      </c>
      <c r="K898">
        <v>5.68</v>
      </c>
      <c r="L898">
        <v>10.8</v>
      </c>
      <c r="N898">
        <v>56</v>
      </c>
      <c r="O898">
        <v>12.81</v>
      </c>
      <c r="P898">
        <v>0</v>
      </c>
      <c r="Q898" s="7" t="s">
        <v>1089</v>
      </c>
    </row>
    <row r="899" spans="1:17" x14ac:dyDescent="0.3">
      <c r="A899" s="3">
        <v>0.30657296814084578</v>
      </c>
      <c r="B899">
        <v>15</v>
      </c>
      <c r="C899">
        <v>338.02</v>
      </c>
      <c r="D899">
        <v>64.69</v>
      </c>
      <c r="E899">
        <v>2370.37</v>
      </c>
      <c r="F899">
        <v>596.29999999999995</v>
      </c>
      <c r="G899">
        <v>1192.5899999999999</v>
      </c>
      <c r="H899">
        <v>123.46</v>
      </c>
      <c r="I899">
        <v>26.42</v>
      </c>
      <c r="J899">
        <v>5.36</v>
      </c>
      <c r="K899">
        <v>5.68</v>
      </c>
      <c r="L899">
        <v>10.8</v>
      </c>
      <c r="N899">
        <v>90</v>
      </c>
      <c r="O899">
        <v>15.26</v>
      </c>
      <c r="P899">
        <v>0</v>
      </c>
      <c r="Q899" s="7" t="s">
        <v>1089</v>
      </c>
    </row>
    <row r="900" spans="1:17" x14ac:dyDescent="0.3">
      <c r="A900" s="3">
        <v>0.30545040698681314</v>
      </c>
      <c r="B900">
        <v>20</v>
      </c>
      <c r="C900">
        <v>318.02</v>
      </c>
      <c r="D900">
        <v>86.17</v>
      </c>
      <c r="E900">
        <v>2271.6</v>
      </c>
      <c r="F900">
        <v>596.29999999999995</v>
      </c>
      <c r="G900">
        <v>1192.5899999999999</v>
      </c>
      <c r="H900">
        <v>123.46</v>
      </c>
      <c r="I900">
        <v>26.42</v>
      </c>
      <c r="J900">
        <v>5.36</v>
      </c>
      <c r="K900">
        <v>5.68</v>
      </c>
      <c r="L900">
        <v>10.8</v>
      </c>
      <c r="N900">
        <v>7</v>
      </c>
      <c r="O900">
        <v>7.25</v>
      </c>
      <c r="P900">
        <v>0</v>
      </c>
      <c r="Q900" s="7" t="s">
        <v>1089</v>
      </c>
    </row>
    <row r="901" spans="1:17" x14ac:dyDescent="0.3">
      <c r="A901" s="3">
        <v>0.30545040698681314</v>
      </c>
      <c r="B901">
        <v>20</v>
      </c>
      <c r="C901">
        <v>318.02</v>
      </c>
      <c r="D901">
        <v>86.17</v>
      </c>
      <c r="E901">
        <v>2251.85</v>
      </c>
      <c r="F901">
        <v>596.29999999999995</v>
      </c>
      <c r="G901">
        <v>1192.5899999999999</v>
      </c>
      <c r="H901">
        <v>123.46</v>
      </c>
      <c r="I901">
        <v>26.42</v>
      </c>
      <c r="J901">
        <v>5.36</v>
      </c>
      <c r="K901">
        <v>5.68</v>
      </c>
      <c r="L901">
        <v>10.8</v>
      </c>
      <c r="N901">
        <v>28</v>
      </c>
      <c r="O901">
        <v>7.76</v>
      </c>
      <c r="P901">
        <v>0</v>
      </c>
      <c r="Q901" s="7" t="s">
        <v>1089</v>
      </c>
    </row>
    <row r="902" spans="1:17" x14ac:dyDescent="0.3">
      <c r="A902" s="3">
        <v>0.30545040698681314</v>
      </c>
      <c r="B902">
        <v>20</v>
      </c>
      <c r="C902">
        <v>318.02</v>
      </c>
      <c r="D902">
        <v>86.17</v>
      </c>
      <c r="E902">
        <v>2251.85</v>
      </c>
      <c r="F902">
        <v>596.29999999999995</v>
      </c>
      <c r="G902">
        <v>1192.5899999999999</v>
      </c>
      <c r="H902">
        <v>123.46</v>
      </c>
      <c r="I902">
        <v>26.42</v>
      </c>
      <c r="J902">
        <v>5.36</v>
      </c>
      <c r="K902">
        <v>5.68</v>
      </c>
      <c r="L902">
        <v>10.8</v>
      </c>
      <c r="N902">
        <v>56</v>
      </c>
      <c r="O902">
        <v>10.48</v>
      </c>
      <c r="P902">
        <v>0</v>
      </c>
      <c r="Q902" s="7" t="s">
        <v>1089</v>
      </c>
    </row>
    <row r="903" spans="1:17" x14ac:dyDescent="0.3">
      <c r="A903" s="3">
        <v>0.30545040698681314</v>
      </c>
      <c r="B903">
        <v>20</v>
      </c>
      <c r="C903">
        <v>318.02</v>
      </c>
      <c r="D903">
        <v>86.17</v>
      </c>
      <c r="E903">
        <v>2370.37</v>
      </c>
      <c r="F903">
        <v>596.29999999999995</v>
      </c>
      <c r="G903">
        <v>1192.5899999999999</v>
      </c>
      <c r="H903">
        <v>123.46</v>
      </c>
      <c r="I903">
        <v>26.42</v>
      </c>
      <c r="J903">
        <v>5.36</v>
      </c>
      <c r="K903">
        <v>5.68</v>
      </c>
      <c r="L903">
        <v>10.8</v>
      </c>
      <c r="N903">
        <v>90</v>
      </c>
      <c r="O903">
        <v>14.3</v>
      </c>
      <c r="P903">
        <v>0</v>
      </c>
      <c r="Q903" s="7" t="s">
        <v>1089</v>
      </c>
    </row>
    <row r="904" spans="1:17" x14ac:dyDescent="0.3">
      <c r="A904" s="3">
        <v>0.76606372746734508</v>
      </c>
      <c r="B904">
        <v>5</v>
      </c>
      <c r="C904">
        <v>304.94</v>
      </c>
      <c r="D904">
        <v>17.37</v>
      </c>
      <c r="E904">
        <v>2271.6</v>
      </c>
      <c r="F904">
        <v>641.98</v>
      </c>
      <c r="G904">
        <v>1283.95</v>
      </c>
      <c r="H904">
        <v>246.91</v>
      </c>
      <c r="I904">
        <v>26.42</v>
      </c>
      <c r="J904">
        <v>5.36</v>
      </c>
      <c r="K904">
        <v>5.68</v>
      </c>
      <c r="L904">
        <v>10.8</v>
      </c>
      <c r="N904">
        <v>7</v>
      </c>
      <c r="O904">
        <v>8.6999999999999993</v>
      </c>
      <c r="P904">
        <v>0</v>
      </c>
      <c r="Q904" s="7" t="s">
        <v>1090</v>
      </c>
    </row>
    <row r="905" spans="1:17" x14ac:dyDescent="0.3">
      <c r="A905" s="3">
        <v>0.76606372746734508</v>
      </c>
      <c r="B905">
        <v>5</v>
      </c>
      <c r="C905">
        <v>304.94</v>
      </c>
      <c r="D905">
        <v>17.37</v>
      </c>
      <c r="E905">
        <v>2340.7399999999998</v>
      </c>
      <c r="F905">
        <v>641.98</v>
      </c>
      <c r="G905">
        <v>1283.95</v>
      </c>
      <c r="H905">
        <v>246.91</v>
      </c>
      <c r="I905">
        <v>26.42</v>
      </c>
      <c r="J905">
        <v>5.36</v>
      </c>
      <c r="K905">
        <v>5.68</v>
      </c>
      <c r="L905">
        <v>10.8</v>
      </c>
      <c r="N905">
        <v>28</v>
      </c>
      <c r="O905">
        <v>13.39</v>
      </c>
      <c r="P905">
        <v>0</v>
      </c>
      <c r="Q905" s="7" t="s">
        <v>1090</v>
      </c>
    </row>
    <row r="906" spans="1:17" x14ac:dyDescent="0.3">
      <c r="A906" s="3">
        <v>0.83912627058423717</v>
      </c>
      <c r="B906">
        <v>10</v>
      </c>
      <c r="C906">
        <v>288.89</v>
      </c>
      <c r="D906">
        <v>34.78</v>
      </c>
      <c r="E906">
        <v>2271.6</v>
      </c>
      <c r="F906">
        <v>641.98</v>
      </c>
      <c r="G906">
        <v>1283.95</v>
      </c>
      <c r="H906">
        <v>271.60000000000002</v>
      </c>
      <c r="I906">
        <v>26.42</v>
      </c>
      <c r="J906">
        <v>5.36</v>
      </c>
      <c r="K906">
        <v>5.68</v>
      </c>
      <c r="L906">
        <v>10.8</v>
      </c>
      <c r="N906">
        <v>7</v>
      </c>
      <c r="O906">
        <v>7.95</v>
      </c>
      <c r="P906">
        <v>0</v>
      </c>
      <c r="Q906" s="7" t="s">
        <v>1090</v>
      </c>
    </row>
    <row r="907" spans="1:17" x14ac:dyDescent="0.3">
      <c r="A907" s="3">
        <v>0.83912627058423717</v>
      </c>
      <c r="B907">
        <v>10</v>
      </c>
      <c r="C907">
        <v>288.89</v>
      </c>
      <c r="D907">
        <v>34.78</v>
      </c>
      <c r="E907">
        <v>2271.6</v>
      </c>
      <c r="F907">
        <v>641.98</v>
      </c>
      <c r="G907">
        <v>1283.95</v>
      </c>
      <c r="H907">
        <v>271.60000000000002</v>
      </c>
      <c r="I907">
        <v>26.42</v>
      </c>
      <c r="J907">
        <v>5.36</v>
      </c>
      <c r="K907">
        <v>5.68</v>
      </c>
      <c r="L907">
        <v>10.8</v>
      </c>
      <c r="N907">
        <v>28</v>
      </c>
      <c r="O907">
        <v>4.79</v>
      </c>
      <c r="P907">
        <v>0</v>
      </c>
      <c r="Q907" s="7" t="s">
        <v>1090</v>
      </c>
    </row>
    <row r="908" spans="1:17" x14ac:dyDescent="0.3">
      <c r="A908" s="3">
        <v>0.83610392808767409</v>
      </c>
      <c r="B908">
        <v>15</v>
      </c>
      <c r="C908">
        <v>272.83999999999997</v>
      </c>
      <c r="D908">
        <v>52</v>
      </c>
      <c r="E908">
        <v>2222.2199999999998</v>
      </c>
      <c r="F908">
        <v>641.98</v>
      </c>
      <c r="G908">
        <v>1283.95</v>
      </c>
      <c r="H908">
        <v>271.60000000000002</v>
      </c>
      <c r="I908">
        <v>26.42</v>
      </c>
      <c r="J908">
        <v>5.36</v>
      </c>
      <c r="K908">
        <v>5.68</v>
      </c>
      <c r="L908">
        <v>10.8</v>
      </c>
      <c r="N908">
        <v>7</v>
      </c>
      <c r="O908">
        <v>7.25</v>
      </c>
      <c r="P908">
        <v>0</v>
      </c>
      <c r="Q908" s="7" t="s">
        <v>1090</v>
      </c>
    </row>
    <row r="909" spans="1:17" x14ac:dyDescent="0.3">
      <c r="A909" s="3">
        <v>0.83610392808767409</v>
      </c>
      <c r="B909">
        <v>15</v>
      </c>
      <c r="C909">
        <v>272.83999999999997</v>
      </c>
      <c r="D909">
        <v>52</v>
      </c>
      <c r="E909">
        <v>2212.35</v>
      </c>
      <c r="F909">
        <v>641.98</v>
      </c>
      <c r="G909">
        <v>1283.95</v>
      </c>
      <c r="H909">
        <v>271.60000000000002</v>
      </c>
      <c r="I909">
        <v>26.42</v>
      </c>
      <c r="J909">
        <v>5.36</v>
      </c>
      <c r="K909">
        <v>5.68</v>
      </c>
      <c r="L909">
        <v>10.8</v>
      </c>
      <c r="N909">
        <v>28</v>
      </c>
      <c r="O909">
        <v>4.4800000000000004</v>
      </c>
      <c r="P909">
        <v>0</v>
      </c>
      <c r="Q909" s="7" t="s">
        <v>1090</v>
      </c>
    </row>
    <row r="910" spans="1:17" x14ac:dyDescent="0.3">
      <c r="A910" s="3">
        <v>0.83182750911151271</v>
      </c>
      <c r="B910">
        <v>20</v>
      </c>
      <c r="C910">
        <v>256.79000000000002</v>
      </c>
      <c r="D910">
        <v>69.72</v>
      </c>
      <c r="E910">
        <v>2212.35</v>
      </c>
      <c r="F910">
        <v>641.98</v>
      </c>
      <c r="G910">
        <v>1283.95</v>
      </c>
      <c r="H910">
        <v>271.60000000000002</v>
      </c>
      <c r="I910">
        <v>26.42</v>
      </c>
      <c r="J910">
        <v>5.36</v>
      </c>
      <c r="K910">
        <v>5.68</v>
      </c>
      <c r="L910">
        <v>10.8</v>
      </c>
      <c r="N910">
        <v>7</v>
      </c>
      <c r="O910">
        <v>4.8899999999999997</v>
      </c>
      <c r="P910">
        <v>0</v>
      </c>
      <c r="Q910" s="7" t="s">
        <v>1090</v>
      </c>
    </row>
    <row r="911" spans="1:17" x14ac:dyDescent="0.3">
      <c r="A911" s="3">
        <v>0.83182750911151271</v>
      </c>
      <c r="B911">
        <v>20</v>
      </c>
      <c r="C911">
        <v>256.79000000000002</v>
      </c>
      <c r="D911">
        <v>69.72</v>
      </c>
      <c r="E911">
        <v>2251.85</v>
      </c>
      <c r="F911">
        <v>641.98</v>
      </c>
      <c r="G911">
        <v>1283.95</v>
      </c>
      <c r="H911">
        <v>271.60000000000002</v>
      </c>
      <c r="I911">
        <v>26.42</v>
      </c>
      <c r="J911">
        <v>5.36</v>
      </c>
      <c r="K911">
        <v>5.68</v>
      </c>
      <c r="L911">
        <v>10.8</v>
      </c>
      <c r="N911">
        <v>28</v>
      </c>
      <c r="O911">
        <v>2.5499999999999998</v>
      </c>
      <c r="P911">
        <v>0</v>
      </c>
      <c r="Q911" s="7" t="s">
        <v>1090</v>
      </c>
    </row>
    <row r="912" spans="1:17" x14ac:dyDescent="0.3">
      <c r="A912" s="3">
        <v>1.1907580341093429</v>
      </c>
      <c r="B912">
        <v>5</v>
      </c>
      <c r="C912">
        <v>215.8</v>
      </c>
      <c r="D912">
        <v>12.29</v>
      </c>
      <c r="E912">
        <v>2251.85</v>
      </c>
      <c r="F912">
        <v>681.48</v>
      </c>
      <c r="G912">
        <v>1362.96</v>
      </c>
      <c r="H912">
        <v>271.60000000000002</v>
      </c>
      <c r="I912">
        <v>26.42</v>
      </c>
      <c r="J912">
        <v>5.36</v>
      </c>
      <c r="K912">
        <v>5.68</v>
      </c>
      <c r="L912">
        <v>10.8</v>
      </c>
      <c r="N912">
        <v>7</v>
      </c>
      <c r="O912">
        <v>4.5999999999999996</v>
      </c>
      <c r="P912">
        <v>0</v>
      </c>
      <c r="Q912" s="7" t="s">
        <v>1091</v>
      </c>
    </row>
    <row r="913" spans="1:17" x14ac:dyDescent="0.3">
      <c r="A913" s="3">
        <v>1.1907580341093429</v>
      </c>
      <c r="B913">
        <v>5</v>
      </c>
      <c r="C913">
        <v>215.8</v>
      </c>
      <c r="D913">
        <v>12.29</v>
      </c>
      <c r="E913">
        <v>2370.37</v>
      </c>
      <c r="F913">
        <v>681.48</v>
      </c>
      <c r="G913">
        <v>1362.96</v>
      </c>
      <c r="H913">
        <v>271.60000000000002</v>
      </c>
      <c r="I913">
        <v>26.42</v>
      </c>
      <c r="J913">
        <v>5.36</v>
      </c>
      <c r="K913">
        <v>5.68</v>
      </c>
      <c r="L913">
        <v>10.8</v>
      </c>
      <c r="N913">
        <v>28</v>
      </c>
      <c r="O913">
        <v>7.48</v>
      </c>
      <c r="P913">
        <v>0</v>
      </c>
      <c r="Q913" s="7" t="s">
        <v>1091</v>
      </c>
    </row>
    <row r="914" spans="1:17" x14ac:dyDescent="0.3">
      <c r="A914" s="3">
        <v>1.1857672997162192</v>
      </c>
      <c r="B914">
        <v>10</v>
      </c>
      <c r="C914">
        <v>204.44</v>
      </c>
      <c r="D914">
        <v>24.61</v>
      </c>
      <c r="E914">
        <v>2222.2199999999998</v>
      </c>
      <c r="F914">
        <v>681.48</v>
      </c>
      <c r="G914">
        <v>1362.96</v>
      </c>
      <c r="H914">
        <v>271.60000000000002</v>
      </c>
      <c r="I914">
        <v>26.42</v>
      </c>
      <c r="J914">
        <v>5.36</v>
      </c>
      <c r="K914">
        <v>5.68</v>
      </c>
      <c r="L914">
        <v>10.8</v>
      </c>
      <c r="N914">
        <v>7</v>
      </c>
      <c r="O914">
        <v>4.79</v>
      </c>
      <c r="P914">
        <v>0</v>
      </c>
      <c r="Q914" s="7" t="s">
        <v>1091</v>
      </c>
    </row>
    <row r="915" spans="1:17" x14ac:dyDescent="0.3">
      <c r="A915" s="3">
        <v>1.1857672997162192</v>
      </c>
      <c r="B915">
        <v>10</v>
      </c>
      <c r="C915">
        <v>204.44</v>
      </c>
      <c r="D915">
        <v>24.61</v>
      </c>
      <c r="E915">
        <v>2192.59</v>
      </c>
      <c r="F915">
        <v>681.48</v>
      </c>
      <c r="G915">
        <v>1362.96</v>
      </c>
      <c r="H915">
        <v>271.60000000000002</v>
      </c>
      <c r="I915">
        <v>26.42</v>
      </c>
      <c r="J915">
        <v>5.36</v>
      </c>
      <c r="K915">
        <v>5.68</v>
      </c>
      <c r="L915">
        <v>10.8</v>
      </c>
      <c r="N915">
        <v>28</v>
      </c>
      <c r="O915">
        <v>8.2899999999999991</v>
      </c>
      <c r="P915">
        <v>0</v>
      </c>
      <c r="Q915" s="7" t="s">
        <v>1091</v>
      </c>
    </row>
    <row r="916" spans="1:17" x14ac:dyDescent="0.3">
      <c r="A916" s="3">
        <v>1.1809209096047655</v>
      </c>
      <c r="B916">
        <v>15</v>
      </c>
      <c r="C916">
        <v>193.09</v>
      </c>
      <c r="D916">
        <v>36.9</v>
      </c>
      <c r="E916">
        <v>2271.61</v>
      </c>
      <c r="F916">
        <v>681.48</v>
      </c>
      <c r="G916">
        <v>1362.96</v>
      </c>
      <c r="H916">
        <v>271.60000000000002</v>
      </c>
      <c r="I916">
        <v>26.42</v>
      </c>
      <c r="J916">
        <v>5.36</v>
      </c>
      <c r="K916">
        <v>5.68</v>
      </c>
      <c r="L916">
        <v>10.8</v>
      </c>
      <c r="N916">
        <v>7</v>
      </c>
      <c r="O916">
        <v>4.4800000000000004</v>
      </c>
      <c r="P916">
        <v>0</v>
      </c>
      <c r="Q916" s="7" t="s">
        <v>1091</v>
      </c>
    </row>
    <row r="917" spans="1:17" x14ac:dyDescent="0.3">
      <c r="A917" s="3">
        <v>1.1809209096047655</v>
      </c>
      <c r="B917">
        <v>15</v>
      </c>
      <c r="C917">
        <v>193.09</v>
      </c>
      <c r="D917">
        <v>36.9</v>
      </c>
      <c r="E917">
        <v>2271.6</v>
      </c>
      <c r="F917">
        <v>681.48</v>
      </c>
      <c r="G917">
        <v>1362.96</v>
      </c>
      <c r="H917">
        <v>271.60000000000002</v>
      </c>
      <c r="I917">
        <v>26.42</v>
      </c>
      <c r="J917">
        <v>5.36</v>
      </c>
      <c r="K917">
        <v>5.68</v>
      </c>
      <c r="L917">
        <v>10.8</v>
      </c>
      <c r="N917">
        <v>28</v>
      </c>
      <c r="O917">
        <v>7.32</v>
      </c>
      <c r="P917">
        <v>0</v>
      </c>
      <c r="Q917" s="7" t="s">
        <v>1091</v>
      </c>
    </row>
    <row r="918" spans="1:17" x14ac:dyDescent="0.3">
      <c r="A918" s="3">
        <v>1.1756048997965634</v>
      </c>
      <c r="B918">
        <v>20</v>
      </c>
      <c r="C918">
        <v>181.73</v>
      </c>
      <c r="D918">
        <v>49.3</v>
      </c>
      <c r="E918">
        <v>2133.33</v>
      </c>
      <c r="F918">
        <v>681.48</v>
      </c>
      <c r="G918">
        <v>1362.96</v>
      </c>
      <c r="H918">
        <v>271.60000000000002</v>
      </c>
      <c r="I918">
        <v>26.42</v>
      </c>
      <c r="J918">
        <v>5.36</v>
      </c>
      <c r="K918">
        <v>5.68</v>
      </c>
      <c r="L918">
        <v>10.8</v>
      </c>
      <c r="N918">
        <v>7</v>
      </c>
      <c r="O918">
        <v>2.5499999999999998</v>
      </c>
      <c r="P918">
        <v>0</v>
      </c>
      <c r="Q918" s="7" t="s">
        <v>1091</v>
      </c>
    </row>
    <row r="919" spans="1:17" x14ac:dyDescent="0.3">
      <c r="A919" s="3">
        <v>1.1756048997965634</v>
      </c>
      <c r="B919">
        <v>20</v>
      </c>
      <c r="C919">
        <v>181.73</v>
      </c>
      <c r="D919">
        <v>49.3</v>
      </c>
      <c r="E919">
        <v>2212.35</v>
      </c>
      <c r="F919">
        <v>681.48</v>
      </c>
      <c r="G919">
        <v>1362.96</v>
      </c>
      <c r="H919">
        <v>271.60000000000002</v>
      </c>
      <c r="I919">
        <v>26.42</v>
      </c>
      <c r="J919">
        <v>5.36</v>
      </c>
      <c r="K919">
        <v>5.68</v>
      </c>
      <c r="L919">
        <v>10.8</v>
      </c>
      <c r="N919">
        <v>28</v>
      </c>
      <c r="O919">
        <v>6.45</v>
      </c>
      <c r="P919">
        <v>0</v>
      </c>
      <c r="Q919" s="7" t="s">
        <v>1091</v>
      </c>
    </row>
    <row r="920" spans="1:17" x14ac:dyDescent="0.3">
      <c r="A920"/>
      <c r="B920">
        <v>20</v>
      </c>
      <c r="I920">
        <v>63.6</v>
      </c>
      <c r="J920">
        <v>1.6</v>
      </c>
      <c r="K920">
        <v>1.4</v>
      </c>
      <c r="L920">
        <v>7.6</v>
      </c>
      <c r="M920">
        <v>9.6</v>
      </c>
      <c r="N920">
        <v>7</v>
      </c>
    </row>
    <row r="921" spans="1:17" x14ac:dyDescent="0.3">
      <c r="A921"/>
      <c r="B921">
        <v>20</v>
      </c>
      <c r="I921">
        <v>63.6</v>
      </c>
      <c r="J921">
        <v>1.6</v>
      </c>
      <c r="K921">
        <v>1.4</v>
      </c>
      <c r="L921">
        <v>7.6</v>
      </c>
      <c r="M921">
        <v>9.6</v>
      </c>
      <c r="N921">
        <v>28</v>
      </c>
    </row>
    <row r="922" spans="1:17" x14ac:dyDescent="0.3">
      <c r="A922"/>
      <c r="B922">
        <v>20</v>
      </c>
      <c r="I922">
        <v>63.6</v>
      </c>
      <c r="J922">
        <v>1.6</v>
      </c>
      <c r="K922">
        <v>1.4</v>
      </c>
      <c r="L922">
        <v>7.6</v>
      </c>
      <c r="M922">
        <v>9.6</v>
      </c>
      <c r="N922">
        <v>90</v>
      </c>
    </row>
    <row r="923" spans="1:17" x14ac:dyDescent="0.3">
      <c r="A923"/>
      <c r="B923">
        <v>40</v>
      </c>
      <c r="I923">
        <v>63.6</v>
      </c>
      <c r="J923">
        <v>1.6</v>
      </c>
      <c r="K923">
        <v>1.4</v>
      </c>
      <c r="L923">
        <v>7.6</v>
      </c>
      <c r="M923">
        <v>9.6</v>
      </c>
      <c r="N923">
        <v>7</v>
      </c>
    </row>
    <row r="924" spans="1:17" x14ac:dyDescent="0.3">
      <c r="A924"/>
      <c r="B924">
        <v>40</v>
      </c>
      <c r="I924">
        <v>63.6</v>
      </c>
      <c r="J924">
        <v>1.6</v>
      </c>
      <c r="K924">
        <v>1.4</v>
      </c>
      <c r="L924">
        <v>7.6</v>
      </c>
      <c r="M924">
        <v>9.6</v>
      </c>
      <c r="N924">
        <v>28</v>
      </c>
    </row>
    <row r="925" spans="1:17" x14ac:dyDescent="0.3">
      <c r="A925"/>
      <c r="B925">
        <v>40</v>
      </c>
      <c r="I925">
        <v>63.6</v>
      </c>
      <c r="J925">
        <v>1.6</v>
      </c>
      <c r="K925">
        <v>1.4</v>
      </c>
      <c r="L925">
        <v>7.6</v>
      </c>
      <c r="M925">
        <v>9.6</v>
      </c>
      <c r="N925">
        <v>90</v>
      </c>
    </row>
  </sheetData>
  <hyperlinks>
    <hyperlink ref="R2" r:id="rId1"/>
    <hyperlink ref="R3:R13" r:id="rId2" display="https://www.researchgate.net/publication/258167956_Palm_Oil_Fuel_Ash_Promising_supplementary_cementing_materials"/>
    <hyperlink ref="R14" r:id="rId3"/>
    <hyperlink ref="R15:R45" r:id="rId4" display="https://www.hindawi.com/journals/amse/2017/4927640/"/>
    <hyperlink ref="R46" r:id="rId5"/>
    <hyperlink ref="R47:R73" r:id="rId6" display="https://www.researchgate.net/publication/260286668_Characteristics_of_Treated_Palm_Oil_Fuel_Ash_and_Its_Effects_on_Properties_of_High_Strength_Concrete"/>
    <hyperlink ref="R74" r:id="rId7"/>
    <hyperlink ref="R75:R109" r:id="rId8" display="https://www.researchgate.net/publication/281061157_Long_Term_Studies_on_Compressive_Strength_of_High_Volume_Ultrafine_Palm_Oil_Fuel_Ash_Mortar_Mixes"/>
    <hyperlink ref="R110" r:id="rId9"/>
    <hyperlink ref="R111:R125" r:id="rId10" display="https://www.sciencedirect.com/science/article/abs/pii/S095006180900035X"/>
    <hyperlink ref="R126" r:id="rId11"/>
    <hyperlink ref="R127:R145" r:id="rId12" display="https://www.researchgate.net/publication/251621657_Effect_of_Palm_Oil_Fuel_Ash_Fineness_on_the_Microstructure_of_Blended_Cement_Paste"/>
    <hyperlink ref="R146" r:id="rId13"/>
    <hyperlink ref="R147:R161" r:id="rId14" display="https://www.researchgate.net/publication/241124039_Effect_of_Palm_Oil_Fuel_Ash_Fineness_on_Packing_Effect_and_Pozzolanic_Reaction_of_Blended_Cement_Paste"/>
    <hyperlink ref="R162" r:id="rId15"/>
    <hyperlink ref="R163:R169" r:id="rId16" display="https://www.researchgate.net/publication/374169482_STUDY_ON_PROPERTIES_OF_CONCRETE_BY_USING_PALM_OIL_FUEL_ASH_AS_A_PARTIAL_REPLACEMENT_OF_CEMENT"/>
    <hyperlink ref="R170" r:id="rId17"/>
    <hyperlink ref="R171:R185" r:id="rId18" display="https://www.researchgate.net/publication/371660501_Compressive_strength_porosity_and_sorptivity_of_blended_Palm_Oil_Fuel_Ash_POFA_concrete_containing_silica_fume_in_peat_water"/>
    <hyperlink ref="R186" r:id="rId19"/>
    <hyperlink ref="R187:R210" r:id="rId20" display="https://www.researchgate.net/publication/372344315"/>
    <hyperlink ref="R211" r:id="rId21"/>
    <hyperlink ref="R212:R214" r:id="rId22" display="https://www.researchgate.net/publication/334513331_Effect_of_Curing_Method_on_Concrete_with_Palm_Oil_Fuel_Ash_as_a_Cement_Replacement"/>
    <hyperlink ref="R215" r:id="rId23"/>
    <hyperlink ref="R216:R274" r:id="rId24" display="https://www.researchgate.net/publication/234071560"/>
    <hyperlink ref="R275" r:id="rId25"/>
    <hyperlink ref="R290" r:id="rId26"/>
    <hyperlink ref="R291:R304" r:id="rId27" display="https://www.researchgate.net/publication/259935880"/>
    <hyperlink ref="R305" r:id="rId28"/>
    <hyperlink ref="R306:R314" r:id="rId29" display="https://www.hindawi.com/journals/ace/2022/6454789/"/>
    <hyperlink ref="R315" r:id="rId30"/>
    <hyperlink ref="R471" r:id="rId31"/>
    <hyperlink ref="R472:R482" r:id="rId32" display="https://www.academia.edu/100423057/Utilization_of_Palm_Oil_Fuel_Ash_in_High_Strength_Concrete"/>
    <hyperlink ref="R483" r:id="rId33"/>
    <hyperlink ref="R484:R492" r:id="rId34" display="https://www.academia.edu/67849290/Effect_of_combining_Palm_Oil_Fuel_Ash_POFA_and_Rice_Husk_Ash_RHA_as_pozzolan_to_the_compressive_strength_of_concrete"/>
    <hyperlink ref="R493" r:id="rId35"/>
    <hyperlink ref="R494:R510" r:id="rId36" display="https://www.academia.edu/27119876/STUDY_OF_STRENGTH_OF_CONCRETE_WITH_PALM_OIL_FUEL_ASH_AS_CEMENT_REPLACEMENT"/>
    <hyperlink ref="R511" r:id="rId37"/>
    <hyperlink ref="R512:R534" r:id="rId38" display="https://www.academia.edu/15160764/Development_of_Self_Consolidating_High_Strength_Concrete_Incorporating_Treated_Palm_Oil_Fuel_Ash"/>
    <hyperlink ref="R535" r:id="rId39"/>
    <hyperlink ref="R536:R564" r:id="rId40" display="https://www.academia.edu/48695797/Workability_Setting_Time_and_Strength_of_High_Strength_Concrete_Containing_High_Volume_of_Palm_Oil_Fuel_Ash"/>
    <hyperlink ref="R565" r:id="rId41"/>
    <hyperlink ref="R566:R570" r:id="rId42" display="https://www.academia.edu/26205427/Corrosion_Resistance_of_High_Strength_Concrete_Containing_Palm_Oil_Fuel_Ash_as_Partial_Cement_Replacement"/>
    <hyperlink ref="R571" r:id="rId43"/>
    <hyperlink ref="R572:R574" r:id="rId44" display="https://www.academia.edu/56337497/Mortars_and_Concrete_Incorporating_Palm_Oil_Fuel_Ash_and_Fly_Ash"/>
    <hyperlink ref="R578" r:id="rId45"/>
    <hyperlink ref="R579:R583" r:id="rId46" display="https://www.academia.edu/97621990/Sustainable_Pervious_Concrete_Incorporating_Palm_Oil_Fuel_Ash_as_Cement_Replacement"/>
    <hyperlink ref="R584" r:id="rId47"/>
    <hyperlink ref="R585:R591" r:id="rId48" display="https://www.academia.edu/39421504/IJERT_Palm_oil_fuel_ash_as_partial_replacement_of_cement_in_concrete"/>
    <hyperlink ref="R592" r:id="rId49"/>
    <hyperlink ref="R593:R594" r:id="rId50" display="https://www.academia.edu/42265893/IJERT_Evaluation_of_Sulphate_Attack_on_Concrete_Incorporating_High_Volume_Palm_Oil_Fuel_Ash"/>
    <hyperlink ref="R607" r:id="rId51"/>
    <hyperlink ref="R608:R615" r:id="rId52" display="https://www.academia.edu/84171310/A_Study_Of_Partial_Replacement_Of_Cement_With_Palm_Oil_Fuel_Ash_In_Concrete_Production"/>
    <hyperlink ref="R627" r:id="rId53"/>
    <hyperlink ref="R640" r:id="rId54"/>
    <hyperlink ref="R641:R651" r:id="rId55" display="https://www.academia.edu/85277631/Effect_of_high_volume_ultrafine_palm_oil_fuel_ash_on_the_engineering_and_transport_properties_of_concrete"/>
    <hyperlink ref="R652" r:id="rId56"/>
    <hyperlink ref="R653:R666" r:id="rId57" display="https://www.academia.edu/83520621/Mechanical_and_fresh_properties_of_sustainable_oil_palm_shell_lightweight_concrete_incorporating_palm_oil_fuel_ash"/>
    <hyperlink ref="R667" r:id="rId58"/>
    <hyperlink ref="R668:R676" r:id="rId59" display="https://www.academia.edu/82016653/Strength_and_water_absorption_properties_of_lightweight_concrete_brick_containing_expanded_polystyrene_and_palm_oil_fuel_ash"/>
    <hyperlink ref="R677" r:id="rId60"/>
    <hyperlink ref="R678:R688" r:id="rId61" display="https://www.academia.edu/54495853/Improving_the_Engineering_and_Fluid_Transport_Properties_of_Ultra_High_Strength_Concrete_Utilizing_Ultrafine_Palm_Oil_Fuel_Ash"/>
    <hyperlink ref="R689" r:id="rId62"/>
    <hyperlink ref="R690:R694" r:id="rId63" display="https://www.academia.edu/1484698/Effect_of_Palm_Oil_Fuel_Ash_in_Controlling_Heat_of_Hydration_of_Concrete"/>
    <hyperlink ref="R695" r:id="rId64"/>
    <hyperlink ref="R696:R703" r:id="rId65" display="https://www.academia.edu/95981872/Effects_of_nano_palm_oil_fuel_ash_and_nano_eggshell_powder_on_concrete"/>
    <hyperlink ref="R276:R289" r:id="rId66" display="https://iopscience.iop.org/article/10.1088/1757-899X/1197/1/012082"/>
    <hyperlink ref="R713" r:id="rId67"/>
    <hyperlink ref="R714:R718" r:id="rId68" display="https://www.researchgate.net/publication/315469441_Strength_and_Water_Absorption_Rate_of_Concrete_Made_from_Palm_Oil_Fuel_Ash"/>
    <hyperlink ref="R743" r:id="rId69"/>
    <hyperlink ref="R744:R757" r:id="rId70" display="https://www.researchgate.net/publication/271987954_The_Effect_of_Palm_Oil_Fuel_Ash_as_a_Cementreplacement_Material_on_Self-Compacting_Concrete"/>
    <hyperlink ref="R758" r:id="rId71"/>
    <hyperlink ref="R759:R782" r:id="rId72" display="https://www.researchgate.net/publication/344047356_Mechanical_Performance_of_Palm_Oil_Fuel_Ash_Blended_Concrete_for_Sustainable_Construction"/>
    <hyperlink ref="R783" r:id="rId73"/>
    <hyperlink ref="R784:R788" r:id="rId74" display="https://www.researchgate.net/publication/375636416_Compressive_Strength_and_Porosity_of_POFA_Blended_Concrete_Admixed_with_Micro_Silica"/>
    <hyperlink ref="R789" r:id="rId75"/>
    <hyperlink ref="R790:R797" r:id="rId76" display="https://www.researchgate.net/publication/311432292_A_Study_Of_Partial_Replacement_Of_Cement_With_Palm_Oil_Fuel_Ash_In_Concrete_Production"/>
    <hyperlink ref="R798" r:id="rId77"/>
    <hyperlink ref="R799:R809" r:id="rId78" display="https://www.researchgate.net/publication/357838533_Compressive_Strength_and_Efficiency_Factor_of_Green_Concrete"/>
    <hyperlink ref="R810" r:id="rId79"/>
    <hyperlink ref="R811:R818" r:id="rId80" display="https://www.researchgate.net/publication/281772075_Properties_of_Mortar_Containing_High_Volume_Palm_Oil_Biomass_Waste"/>
    <hyperlink ref="R819" r:id="rId81"/>
    <hyperlink ref="R820:R836" r:id="rId82" display="https://www.researchgate.net/publication/362134092_Effect_of_Water-Binder_Ratio_on_Properties_of_Self-Compacting_Concrete_Containing_Palm_Oil_Fuel_Ash"/>
    <hyperlink ref="R837" r:id="rId83"/>
    <hyperlink ref="R838:R851" r:id="rId84" display="https://www.researchgate.net/publication/288427518_Strength_development_and_porosity_of_blended_cement_mortar_Effect_of_palm_oil_fuel_ash_content"/>
    <hyperlink ref="R852" r:id="rId85"/>
    <hyperlink ref="R853:R863" r:id="rId86" display="https://www.researchgate.net/publication/248504677_Strength_drying_shrinkage_and_water_permeability_of_concrete_incorporating_ground_palm_oil_fuel_ash"/>
    <hyperlink ref="R864" r:id="rId87"/>
    <hyperlink ref="R865:R875" r:id="rId88" display="https://www.researchgate.net/publication/355735152_The_use_of_Palm_Oil_Ash_in_High_Strength_Concrete"/>
    <hyperlink ref="R876" r:id="rId89"/>
    <hyperlink ref="R877:R881" r:id="rId90" display="https://www.researchgate.net/publication/369637351_Properties_of_Self-Compacting_Concrete_Containing_Palm_Oil_Fuel_Ash_and_Rice_Husk_Ash"/>
    <hyperlink ref="R882" r:id="rId91"/>
    <hyperlink ref="R883:R887" r:id="rId92" display="https://www.researchgate.net/publication/351890540_Structural_performance_of_reinforced_self-compacting_concrete_columns_produced_with_palm_oil_fuel_ash"/>
  </hyperlinks>
  <pageMargins left="0.7" right="0.7" top="0.75" bottom="0.75" header="0.3" footer="0.3"/>
  <pageSetup paperSize="9" orientation="portrait" r:id="rId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2"/>
  <sheetViews>
    <sheetView tabSelected="1" zoomScale="55" zoomScaleNormal="55" workbookViewId="0">
      <pane ySplit="1" topLeftCell="A714" activePane="bottomLeft" state="frozen"/>
      <selection activeCell="H1" sqref="H1"/>
      <selection pane="bottomLeft" activeCell="R751" sqref="R751"/>
    </sheetView>
  </sheetViews>
  <sheetFormatPr defaultRowHeight="14.4" x14ac:dyDescent="0.3"/>
  <cols>
    <col min="1" max="1" width="10.21875" bestFit="1" customWidth="1"/>
    <col min="2" max="2" width="10.77734375" bestFit="1" customWidth="1"/>
    <col min="3" max="3" width="8.21875" bestFit="1" customWidth="1"/>
    <col min="4" max="4" width="6.109375" bestFit="1" customWidth="1"/>
    <col min="5" max="5" width="19.5546875" bestFit="1" customWidth="1"/>
    <col min="6" max="6" width="9.33203125" bestFit="1" customWidth="1"/>
    <col min="7" max="7" width="11.77734375" bestFit="1" customWidth="1"/>
    <col min="8" max="8" width="6.77734375" bestFit="1" customWidth="1"/>
    <col min="9" max="9" width="6.6640625" customWidth="1"/>
    <col min="10" max="10" width="7.44140625" customWidth="1"/>
    <col min="11" max="11" width="6.21875" bestFit="1" customWidth="1"/>
    <col min="12" max="12" width="5.88671875" customWidth="1"/>
    <col min="13" max="14" width="5.77734375" customWidth="1"/>
    <col min="15" max="15" width="11" bestFit="1" customWidth="1"/>
    <col min="16" max="16" width="21.5546875" bestFit="1" customWidth="1"/>
    <col min="17" max="17" width="11.109375" style="7" bestFit="1" customWidth="1"/>
    <col min="18" max="18" width="12.88671875" customWidth="1"/>
  </cols>
  <sheetData>
    <row r="1" spans="1:19" ht="18" x14ac:dyDescent="0.4">
      <c r="A1" s="1" t="s">
        <v>0</v>
      </c>
      <c r="B1" s="1" t="s">
        <v>1</v>
      </c>
      <c r="C1" s="1" t="s">
        <v>2</v>
      </c>
      <c r="D1" s="1" t="s">
        <v>208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9</v>
      </c>
      <c r="N1" s="1" t="s">
        <v>1094</v>
      </c>
      <c r="O1" s="1" t="s">
        <v>7</v>
      </c>
      <c r="P1" s="1" t="s">
        <v>10</v>
      </c>
      <c r="Q1" s="6" t="s">
        <v>15</v>
      </c>
      <c r="R1" s="1" t="s">
        <v>17</v>
      </c>
      <c r="S1" s="1" t="s">
        <v>436</v>
      </c>
    </row>
    <row r="2" spans="1:19" x14ac:dyDescent="0.3">
      <c r="A2">
        <v>0.4</v>
      </c>
      <c r="B2">
        <v>10</v>
      </c>
      <c r="G2">
        <v>0</v>
      </c>
      <c r="I2">
        <v>73.540000000000006</v>
      </c>
      <c r="J2">
        <v>18.04</v>
      </c>
      <c r="K2">
        <v>0</v>
      </c>
      <c r="L2">
        <v>0.4</v>
      </c>
      <c r="M2">
        <v>8.1</v>
      </c>
      <c r="O2">
        <v>1</v>
      </c>
      <c r="P2" s="3">
        <v>17.499997185336301</v>
      </c>
      <c r="Q2" s="7" t="s">
        <v>209</v>
      </c>
      <c r="R2" s="2" t="s">
        <v>214</v>
      </c>
    </row>
    <row r="3" spans="1:19" x14ac:dyDescent="0.3">
      <c r="A3">
        <v>0.4</v>
      </c>
      <c r="B3">
        <v>10</v>
      </c>
      <c r="G3">
        <v>0</v>
      </c>
      <c r="I3">
        <v>73.540000000000006</v>
      </c>
      <c r="J3">
        <v>18.04</v>
      </c>
      <c r="K3">
        <v>0</v>
      </c>
      <c r="L3">
        <v>0.4</v>
      </c>
      <c r="M3">
        <v>8.1</v>
      </c>
      <c r="O3">
        <v>2</v>
      </c>
      <c r="P3" s="3">
        <v>27.500003145800498</v>
      </c>
      <c r="Q3" s="7" t="s">
        <v>209</v>
      </c>
      <c r="R3" s="2" t="s">
        <v>215</v>
      </c>
      <c r="S3" s="3"/>
    </row>
    <row r="4" spans="1:19" x14ac:dyDescent="0.3">
      <c r="A4">
        <v>0.4</v>
      </c>
      <c r="B4">
        <v>10</v>
      </c>
      <c r="G4">
        <v>0</v>
      </c>
      <c r="I4">
        <v>73.540000000000006</v>
      </c>
      <c r="J4">
        <v>18.04</v>
      </c>
      <c r="K4">
        <v>0</v>
      </c>
      <c r="L4">
        <v>0.4</v>
      </c>
      <c r="M4">
        <v>8.1</v>
      </c>
      <c r="O4">
        <v>7</v>
      </c>
      <c r="P4" s="3">
        <v>45.555557983892797</v>
      </c>
      <c r="Q4" s="7" t="s">
        <v>209</v>
      </c>
      <c r="R4" s="2" t="s">
        <v>216</v>
      </c>
      <c r="S4" s="3"/>
    </row>
    <row r="5" spans="1:19" x14ac:dyDescent="0.3">
      <c r="A5">
        <v>0.4</v>
      </c>
      <c r="B5">
        <v>10</v>
      </c>
      <c r="G5">
        <v>0</v>
      </c>
      <c r="I5">
        <v>73.540000000000006</v>
      </c>
      <c r="J5">
        <v>18.04</v>
      </c>
      <c r="K5">
        <v>0</v>
      </c>
      <c r="L5">
        <v>0.4</v>
      </c>
      <c r="M5">
        <v>8.1</v>
      </c>
      <c r="O5">
        <v>28</v>
      </c>
      <c r="P5" s="3">
        <v>63.055555169229102</v>
      </c>
      <c r="Q5" s="7" t="s">
        <v>209</v>
      </c>
      <c r="R5" s="2" t="s">
        <v>217</v>
      </c>
      <c r="S5" s="3"/>
    </row>
    <row r="6" spans="1:19" x14ac:dyDescent="0.3">
      <c r="A6">
        <v>0.4</v>
      </c>
      <c r="B6">
        <v>10</v>
      </c>
      <c r="G6">
        <v>0</v>
      </c>
      <c r="I6">
        <v>73.540000000000006</v>
      </c>
      <c r="J6">
        <v>18.04</v>
      </c>
      <c r="K6">
        <v>0</v>
      </c>
      <c r="L6">
        <v>0.4</v>
      </c>
      <c r="M6">
        <v>8.1</v>
      </c>
      <c r="O6">
        <v>180</v>
      </c>
      <c r="P6" s="3">
        <v>78.611111166300503</v>
      </c>
      <c r="Q6" s="7" t="s">
        <v>209</v>
      </c>
      <c r="R6" s="2" t="s">
        <v>218</v>
      </c>
      <c r="S6" s="3"/>
    </row>
    <row r="7" spans="1:19" x14ac:dyDescent="0.3">
      <c r="A7">
        <v>0.4</v>
      </c>
      <c r="B7">
        <v>20</v>
      </c>
      <c r="G7">
        <v>0</v>
      </c>
      <c r="I7">
        <v>73.540000000000006</v>
      </c>
      <c r="J7">
        <v>18.04</v>
      </c>
      <c r="K7">
        <v>0</v>
      </c>
      <c r="L7">
        <v>0.4</v>
      </c>
      <c r="M7">
        <v>8.1</v>
      </c>
      <c r="O7">
        <v>1</v>
      </c>
      <c r="P7" s="3">
        <v>15.5555623581704</v>
      </c>
      <c r="Q7" s="7" t="s">
        <v>209</v>
      </c>
      <c r="R7" s="2" t="s">
        <v>219</v>
      </c>
      <c r="S7" s="3"/>
    </row>
    <row r="8" spans="1:19" x14ac:dyDescent="0.3">
      <c r="A8">
        <v>0.4</v>
      </c>
      <c r="B8">
        <v>20</v>
      </c>
      <c r="G8">
        <v>0</v>
      </c>
      <c r="I8">
        <v>73.540000000000006</v>
      </c>
      <c r="J8">
        <v>18.04</v>
      </c>
      <c r="K8">
        <v>0</v>
      </c>
      <c r="L8">
        <v>0.4</v>
      </c>
      <c r="M8">
        <v>8.1</v>
      </c>
      <c r="O8">
        <v>2</v>
      </c>
      <c r="P8" s="3">
        <v>24.691356861851201</v>
      </c>
      <c r="Q8" s="7" t="s">
        <v>209</v>
      </c>
      <c r="R8" s="2" t="s">
        <v>220</v>
      </c>
      <c r="S8" s="3"/>
    </row>
    <row r="9" spans="1:19" x14ac:dyDescent="0.3">
      <c r="A9">
        <v>0.4</v>
      </c>
      <c r="B9">
        <v>20</v>
      </c>
      <c r="G9">
        <v>0</v>
      </c>
      <c r="I9">
        <v>73.540000000000006</v>
      </c>
      <c r="J9">
        <v>18.04</v>
      </c>
      <c r="K9">
        <v>0</v>
      </c>
      <c r="L9">
        <v>0.4</v>
      </c>
      <c r="M9">
        <v>8.1</v>
      </c>
      <c r="O9">
        <v>7</v>
      </c>
      <c r="P9" s="3">
        <v>44.938280791375298</v>
      </c>
      <c r="Q9" s="7" t="s">
        <v>209</v>
      </c>
      <c r="R9" s="2" t="s">
        <v>221</v>
      </c>
      <c r="S9" s="3"/>
    </row>
    <row r="10" spans="1:19" x14ac:dyDescent="0.3">
      <c r="A10">
        <v>0.4</v>
      </c>
      <c r="B10">
        <v>20</v>
      </c>
      <c r="G10">
        <v>0</v>
      </c>
      <c r="I10">
        <v>73.540000000000006</v>
      </c>
      <c r="J10">
        <v>18.04</v>
      </c>
      <c r="K10">
        <v>0</v>
      </c>
      <c r="L10">
        <v>0.4</v>
      </c>
      <c r="M10">
        <v>8.1</v>
      </c>
      <c r="O10">
        <v>28</v>
      </c>
      <c r="P10" s="3">
        <v>67.407411768057898</v>
      </c>
      <c r="Q10" s="7" t="s">
        <v>209</v>
      </c>
      <c r="R10" s="2" t="s">
        <v>222</v>
      </c>
      <c r="S10" s="3"/>
    </row>
    <row r="11" spans="1:19" x14ac:dyDescent="0.3">
      <c r="A11">
        <v>0.4</v>
      </c>
      <c r="B11">
        <v>20</v>
      </c>
      <c r="G11">
        <v>0</v>
      </c>
      <c r="I11">
        <v>73.540000000000006</v>
      </c>
      <c r="J11">
        <v>18.04</v>
      </c>
      <c r="K11">
        <v>0</v>
      </c>
      <c r="L11">
        <v>0.4</v>
      </c>
      <c r="M11">
        <v>8.1</v>
      </c>
      <c r="O11">
        <v>180</v>
      </c>
      <c r="P11" s="3">
        <v>78.024674496842593</v>
      </c>
      <c r="Q11" s="7" t="s">
        <v>209</v>
      </c>
      <c r="R11" s="2" t="s">
        <v>223</v>
      </c>
      <c r="S11" s="3"/>
    </row>
    <row r="12" spans="1:19" x14ac:dyDescent="0.3">
      <c r="A12">
        <v>0.4</v>
      </c>
      <c r="B12">
        <v>10</v>
      </c>
      <c r="G12">
        <v>0</v>
      </c>
      <c r="I12">
        <v>72.47</v>
      </c>
      <c r="J12">
        <v>18.399999999999999</v>
      </c>
      <c r="K12">
        <v>0</v>
      </c>
      <c r="L12">
        <v>0.35</v>
      </c>
      <c r="M12">
        <v>8</v>
      </c>
      <c r="O12">
        <v>1</v>
      </c>
      <c r="P12" s="3">
        <v>18.055554838092199</v>
      </c>
      <c r="Q12" s="7" t="s">
        <v>210</v>
      </c>
      <c r="R12" s="2" t="s">
        <v>224</v>
      </c>
      <c r="S12" s="3"/>
    </row>
    <row r="13" spans="1:19" x14ac:dyDescent="0.3">
      <c r="A13">
        <v>0.4</v>
      </c>
      <c r="B13">
        <v>10</v>
      </c>
      <c r="G13">
        <v>0</v>
      </c>
      <c r="I13">
        <v>72.47</v>
      </c>
      <c r="J13">
        <v>18.399999999999999</v>
      </c>
      <c r="K13">
        <v>0</v>
      </c>
      <c r="L13">
        <v>0.35</v>
      </c>
      <c r="M13">
        <v>8</v>
      </c>
      <c r="O13">
        <v>2</v>
      </c>
      <c r="P13" s="3">
        <v>29.444444334065398</v>
      </c>
      <c r="Q13" s="7" t="s">
        <v>210</v>
      </c>
      <c r="R13" s="2" t="s">
        <v>225</v>
      </c>
      <c r="S13" s="3"/>
    </row>
    <row r="14" spans="1:19" x14ac:dyDescent="0.3">
      <c r="A14">
        <v>0.4</v>
      </c>
      <c r="B14">
        <v>10</v>
      </c>
      <c r="G14">
        <v>0</v>
      </c>
      <c r="I14">
        <v>72.47</v>
      </c>
      <c r="J14">
        <v>18.399999999999999</v>
      </c>
      <c r="K14">
        <v>0</v>
      </c>
      <c r="L14">
        <v>0.35</v>
      </c>
      <c r="M14">
        <v>8</v>
      </c>
      <c r="O14">
        <v>7</v>
      </c>
      <c r="P14" s="3">
        <v>47.222220345779697</v>
      </c>
      <c r="Q14" s="7" t="s">
        <v>210</v>
      </c>
      <c r="R14" s="2" t="s">
        <v>226</v>
      </c>
      <c r="S14" s="3"/>
    </row>
    <row r="15" spans="1:19" x14ac:dyDescent="0.3">
      <c r="A15">
        <v>0.4</v>
      </c>
      <c r="B15">
        <v>10</v>
      </c>
      <c r="G15">
        <v>0</v>
      </c>
      <c r="I15">
        <v>72.47</v>
      </c>
      <c r="J15">
        <v>18.399999999999999</v>
      </c>
      <c r="K15">
        <v>0</v>
      </c>
      <c r="L15">
        <v>0.35</v>
      </c>
      <c r="M15">
        <v>8</v>
      </c>
      <c r="O15">
        <v>28</v>
      </c>
      <c r="P15" s="3">
        <v>64.166665176550595</v>
      </c>
      <c r="Q15" s="7" t="s">
        <v>210</v>
      </c>
      <c r="R15" s="2" t="s">
        <v>227</v>
      </c>
      <c r="S15" s="3"/>
    </row>
    <row r="16" spans="1:19" x14ac:dyDescent="0.3">
      <c r="A16">
        <v>0.4</v>
      </c>
      <c r="B16">
        <v>10</v>
      </c>
      <c r="G16">
        <v>0</v>
      </c>
      <c r="I16">
        <v>72.47</v>
      </c>
      <c r="J16">
        <v>18.399999999999999</v>
      </c>
      <c r="K16">
        <v>0</v>
      </c>
      <c r="L16">
        <v>0.35</v>
      </c>
      <c r="M16">
        <v>8</v>
      </c>
      <c r="O16">
        <v>180</v>
      </c>
      <c r="P16" s="3">
        <v>79.722223822717197</v>
      </c>
      <c r="Q16" s="7" t="s">
        <v>210</v>
      </c>
      <c r="R16" s="2" t="s">
        <v>228</v>
      </c>
      <c r="S16" s="3"/>
    </row>
    <row r="17" spans="1:19" x14ac:dyDescent="0.3">
      <c r="A17">
        <v>0.4</v>
      </c>
      <c r="B17">
        <v>20</v>
      </c>
      <c r="G17">
        <v>0</v>
      </c>
      <c r="I17">
        <v>72.47</v>
      </c>
      <c r="J17">
        <v>18.399999999999999</v>
      </c>
      <c r="K17">
        <v>0</v>
      </c>
      <c r="L17">
        <v>0.35</v>
      </c>
      <c r="M17">
        <v>8</v>
      </c>
      <c r="O17">
        <v>1</v>
      </c>
      <c r="P17" s="3">
        <v>15.5555623581704</v>
      </c>
      <c r="Q17" s="7" t="s">
        <v>210</v>
      </c>
      <c r="R17" s="2" t="s">
        <v>229</v>
      </c>
      <c r="S17" s="3"/>
    </row>
    <row r="18" spans="1:19" x14ac:dyDescent="0.3">
      <c r="A18">
        <v>0.4</v>
      </c>
      <c r="B18">
        <v>20</v>
      </c>
      <c r="G18">
        <v>0</v>
      </c>
      <c r="I18">
        <v>72.47</v>
      </c>
      <c r="J18">
        <v>18.399999999999999</v>
      </c>
      <c r="K18">
        <v>0</v>
      </c>
      <c r="L18">
        <v>0.35</v>
      </c>
      <c r="M18">
        <v>8</v>
      </c>
      <c r="O18">
        <v>2</v>
      </c>
      <c r="P18" s="3">
        <v>24.691356861851201</v>
      </c>
      <c r="Q18" s="7" t="s">
        <v>210</v>
      </c>
      <c r="R18" s="2" t="s">
        <v>230</v>
      </c>
      <c r="S18" s="3"/>
    </row>
    <row r="19" spans="1:19" x14ac:dyDescent="0.3">
      <c r="A19">
        <v>0.4</v>
      </c>
      <c r="B19">
        <v>20</v>
      </c>
      <c r="G19">
        <v>0</v>
      </c>
      <c r="I19">
        <v>72.47</v>
      </c>
      <c r="J19">
        <v>18.399999999999999</v>
      </c>
      <c r="K19">
        <v>0</v>
      </c>
      <c r="L19">
        <v>0.35</v>
      </c>
      <c r="M19">
        <v>8</v>
      </c>
      <c r="O19">
        <v>7</v>
      </c>
      <c r="P19" s="3">
        <v>45.925919995441198</v>
      </c>
      <c r="Q19" s="7" t="s">
        <v>210</v>
      </c>
      <c r="R19" s="2" t="s">
        <v>231</v>
      </c>
      <c r="S19" s="3"/>
    </row>
    <row r="20" spans="1:19" x14ac:dyDescent="0.3">
      <c r="A20">
        <v>0.4</v>
      </c>
      <c r="B20">
        <v>20</v>
      </c>
      <c r="G20">
        <v>0</v>
      </c>
      <c r="I20">
        <v>72.47</v>
      </c>
      <c r="J20">
        <v>18.399999999999999</v>
      </c>
      <c r="K20">
        <v>0</v>
      </c>
      <c r="L20">
        <v>0.35</v>
      </c>
      <c r="M20">
        <v>8</v>
      </c>
      <c r="O20">
        <v>28</v>
      </c>
      <c r="P20" s="3">
        <v>67.654321569074398</v>
      </c>
      <c r="Q20" s="7" t="s">
        <v>210</v>
      </c>
      <c r="R20" s="2" t="s">
        <v>232</v>
      </c>
      <c r="S20" s="3"/>
    </row>
    <row r="21" spans="1:19" x14ac:dyDescent="0.3">
      <c r="A21">
        <v>0.4</v>
      </c>
      <c r="B21">
        <v>20</v>
      </c>
      <c r="G21">
        <v>0</v>
      </c>
      <c r="I21">
        <v>72.47</v>
      </c>
      <c r="J21">
        <v>18.399999999999999</v>
      </c>
      <c r="K21">
        <v>0</v>
      </c>
      <c r="L21">
        <v>0.35</v>
      </c>
      <c r="M21">
        <v>8</v>
      </c>
      <c r="O21">
        <v>180</v>
      </c>
      <c r="P21" s="3">
        <v>75.308647847651301</v>
      </c>
      <c r="Q21" s="7" t="s">
        <v>210</v>
      </c>
      <c r="R21" s="2" t="s">
        <v>233</v>
      </c>
      <c r="S21" s="3"/>
    </row>
    <row r="22" spans="1:19" x14ac:dyDescent="0.3">
      <c r="A22">
        <v>0.4</v>
      </c>
      <c r="B22">
        <v>10</v>
      </c>
      <c r="G22">
        <v>0</v>
      </c>
      <c r="I22">
        <v>38.92</v>
      </c>
      <c r="J22">
        <v>35.380000000000003</v>
      </c>
      <c r="K22">
        <v>0.6</v>
      </c>
      <c r="L22">
        <v>0.54</v>
      </c>
      <c r="M22">
        <v>21.5</v>
      </c>
      <c r="O22">
        <v>1</v>
      </c>
      <c r="P22" s="3">
        <v>20.833332505491001</v>
      </c>
      <c r="Q22" s="7" t="s">
        <v>211</v>
      </c>
      <c r="R22" s="2" t="s">
        <v>234</v>
      </c>
      <c r="S22" s="3"/>
    </row>
    <row r="23" spans="1:19" x14ac:dyDescent="0.3">
      <c r="A23">
        <v>0.4</v>
      </c>
      <c r="B23">
        <v>10</v>
      </c>
      <c r="G23">
        <v>0</v>
      </c>
      <c r="I23">
        <v>38.92</v>
      </c>
      <c r="J23">
        <v>35.380000000000003</v>
      </c>
      <c r="K23">
        <v>0.6</v>
      </c>
      <c r="L23">
        <v>0.54</v>
      </c>
      <c r="M23">
        <v>21.5</v>
      </c>
      <c r="O23">
        <v>2</v>
      </c>
      <c r="P23" s="3">
        <v>32.222222001464203</v>
      </c>
      <c r="Q23" s="7" t="s">
        <v>211</v>
      </c>
      <c r="R23" s="2" t="s">
        <v>235</v>
      </c>
      <c r="S23" s="3"/>
    </row>
    <row r="24" spans="1:19" x14ac:dyDescent="0.3">
      <c r="A24">
        <v>0.4</v>
      </c>
      <c r="B24">
        <v>10</v>
      </c>
      <c r="G24">
        <v>0</v>
      </c>
      <c r="I24">
        <v>38.92</v>
      </c>
      <c r="J24">
        <v>35.380000000000003</v>
      </c>
      <c r="K24">
        <v>0.6</v>
      </c>
      <c r="L24">
        <v>0.54</v>
      </c>
      <c r="M24">
        <v>21.5</v>
      </c>
      <c r="O24">
        <v>7</v>
      </c>
      <c r="P24" s="3">
        <v>50.277776839556502</v>
      </c>
      <c r="Q24" s="7" t="s">
        <v>211</v>
      </c>
      <c r="R24" s="2" t="s">
        <v>236</v>
      </c>
      <c r="S24" s="3"/>
    </row>
    <row r="25" spans="1:19" x14ac:dyDescent="0.3">
      <c r="A25">
        <v>0.4</v>
      </c>
      <c r="B25">
        <v>10</v>
      </c>
      <c r="G25">
        <v>0</v>
      </c>
      <c r="I25">
        <v>38.92</v>
      </c>
      <c r="J25">
        <v>35.380000000000003</v>
      </c>
      <c r="K25">
        <v>0.6</v>
      </c>
      <c r="L25">
        <v>0.54</v>
      </c>
      <c r="M25">
        <v>21.5</v>
      </c>
      <c r="O25">
        <v>28</v>
      </c>
      <c r="P25" s="3">
        <v>64.7222122329256</v>
      </c>
      <c r="Q25" s="7" t="s">
        <v>211</v>
      </c>
      <c r="R25" s="2" t="s">
        <v>237</v>
      </c>
      <c r="S25" s="3"/>
    </row>
    <row r="26" spans="1:19" x14ac:dyDescent="0.3">
      <c r="A26">
        <v>0.4</v>
      </c>
      <c r="B26">
        <v>10</v>
      </c>
      <c r="G26">
        <v>0</v>
      </c>
      <c r="I26">
        <v>38.92</v>
      </c>
      <c r="J26">
        <v>35.380000000000003</v>
      </c>
      <c r="K26">
        <v>0.6</v>
      </c>
      <c r="L26">
        <v>0.54</v>
      </c>
      <c r="M26">
        <v>21.5</v>
      </c>
      <c r="O26">
        <v>180</v>
      </c>
      <c r="P26" s="3">
        <v>72.499998178747006</v>
      </c>
      <c r="Q26" s="7" t="s">
        <v>211</v>
      </c>
      <c r="R26" s="2" t="s">
        <v>238</v>
      </c>
      <c r="S26" s="3"/>
    </row>
    <row r="27" spans="1:19" x14ac:dyDescent="0.3">
      <c r="A27">
        <v>0.4</v>
      </c>
      <c r="B27">
        <v>20</v>
      </c>
      <c r="G27">
        <v>0</v>
      </c>
      <c r="I27">
        <v>38.92</v>
      </c>
      <c r="J27">
        <v>35.380000000000003</v>
      </c>
      <c r="K27">
        <v>0.6</v>
      </c>
      <c r="L27">
        <v>0.54</v>
      </c>
      <c r="M27">
        <v>21.5</v>
      </c>
      <c r="O27">
        <v>1</v>
      </c>
      <c r="P27" s="3">
        <v>19.012356086431598</v>
      </c>
      <c r="Q27" s="7" t="s">
        <v>211</v>
      </c>
      <c r="R27" s="2" t="s">
        <v>239</v>
      </c>
      <c r="S27" s="3"/>
    </row>
    <row r="28" spans="1:19" x14ac:dyDescent="0.3">
      <c r="A28">
        <v>0.4</v>
      </c>
      <c r="B28">
        <v>20</v>
      </c>
      <c r="G28">
        <v>0</v>
      </c>
      <c r="I28">
        <v>38.92</v>
      </c>
      <c r="J28">
        <v>35.380000000000003</v>
      </c>
      <c r="K28">
        <v>0.6</v>
      </c>
      <c r="L28">
        <v>0.54</v>
      </c>
      <c r="M28">
        <v>21.5</v>
      </c>
      <c r="O28">
        <v>2</v>
      </c>
      <c r="P28" s="3">
        <v>29.382718433205</v>
      </c>
      <c r="Q28" s="7" t="s">
        <v>211</v>
      </c>
      <c r="R28" s="2" t="s">
        <v>240</v>
      </c>
      <c r="S28" s="3"/>
    </row>
    <row r="29" spans="1:19" x14ac:dyDescent="0.3">
      <c r="A29">
        <v>0.4</v>
      </c>
      <c r="B29">
        <v>20</v>
      </c>
      <c r="G29">
        <v>0</v>
      </c>
      <c r="I29">
        <v>38.92</v>
      </c>
      <c r="J29">
        <v>35.380000000000003</v>
      </c>
      <c r="K29">
        <v>0.6</v>
      </c>
      <c r="L29">
        <v>0.54</v>
      </c>
      <c r="M29">
        <v>21.5</v>
      </c>
      <c r="O29">
        <v>7</v>
      </c>
      <c r="P29" s="3">
        <v>49.876542744740398</v>
      </c>
      <c r="Q29" s="7" t="s">
        <v>211</v>
      </c>
      <c r="R29" s="2" t="s">
        <v>241</v>
      </c>
      <c r="S29" s="3"/>
    </row>
    <row r="30" spans="1:19" x14ac:dyDescent="0.3">
      <c r="A30">
        <v>0.4</v>
      </c>
      <c r="B30">
        <v>20</v>
      </c>
      <c r="G30">
        <v>0</v>
      </c>
      <c r="I30">
        <v>38.92</v>
      </c>
      <c r="J30">
        <v>35.380000000000003</v>
      </c>
      <c r="K30">
        <v>0.6</v>
      </c>
      <c r="L30">
        <v>0.54</v>
      </c>
      <c r="M30">
        <v>21.5</v>
      </c>
      <c r="O30">
        <v>28</v>
      </c>
      <c r="P30" s="3">
        <v>68.641979611150504</v>
      </c>
      <c r="Q30" s="7" t="s">
        <v>211</v>
      </c>
      <c r="R30" s="2" t="s">
        <v>242</v>
      </c>
      <c r="S30" s="3"/>
    </row>
    <row r="31" spans="1:19" x14ac:dyDescent="0.3">
      <c r="A31">
        <v>0.4</v>
      </c>
      <c r="B31">
        <v>20</v>
      </c>
      <c r="G31">
        <v>0</v>
      </c>
      <c r="I31">
        <v>38.92</v>
      </c>
      <c r="J31">
        <v>35.380000000000003</v>
      </c>
      <c r="K31">
        <v>0.6</v>
      </c>
      <c r="L31">
        <v>0.54</v>
      </c>
      <c r="M31">
        <v>21.5</v>
      </c>
      <c r="O31">
        <v>180</v>
      </c>
      <c r="P31" s="3">
        <v>72.098763920406498</v>
      </c>
      <c r="Q31" s="7" t="s">
        <v>211</v>
      </c>
      <c r="R31" s="2" t="s">
        <v>243</v>
      </c>
      <c r="S31" s="3"/>
    </row>
    <row r="32" spans="1:19" x14ac:dyDescent="0.3">
      <c r="A32">
        <v>0.4</v>
      </c>
      <c r="B32">
        <v>10</v>
      </c>
      <c r="G32">
        <v>0</v>
      </c>
      <c r="I32">
        <v>65.92</v>
      </c>
      <c r="J32">
        <v>22.56</v>
      </c>
      <c r="K32">
        <v>0</v>
      </c>
      <c r="L32">
        <v>0.36</v>
      </c>
      <c r="M32">
        <v>8.6</v>
      </c>
      <c r="O32">
        <v>1</v>
      </c>
      <c r="P32" s="3">
        <v>19.4444436717916</v>
      </c>
      <c r="Q32" s="7" t="s">
        <v>212</v>
      </c>
      <c r="R32" s="2" t="s">
        <v>244</v>
      </c>
      <c r="S32" s="3"/>
    </row>
    <row r="33" spans="1:19" x14ac:dyDescent="0.3">
      <c r="A33">
        <v>0.4</v>
      </c>
      <c r="B33">
        <v>10</v>
      </c>
      <c r="G33">
        <v>0</v>
      </c>
      <c r="I33">
        <v>65.92</v>
      </c>
      <c r="J33">
        <v>22.56</v>
      </c>
      <c r="K33">
        <v>0</v>
      </c>
      <c r="L33">
        <v>0.36</v>
      </c>
      <c r="M33">
        <v>8.6</v>
      </c>
      <c r="O33">
        <v>2</v>
      </c>
      <c r="P33" s="3">
        <v>31.666669646898701</v>
      </c>
      <c r="Q33" s="7" t="s">
        <v>212</v>
      </c>
      <c r="R33" s="2" t="s">
        <v>245</v>
      </c>
      <c r="S33" s="3"/>
    </row>
    <row r="34" spans="1:19" x14ac:dyDescent="0.3">
      <c r="A34">
        <v>0.4</v>
      </c>
      <c r="B34">
        <v>10</v>
      </c>
      <c r="G34">
        <v>0</v>
      </c>
      <c r="I34">
        <v>65.92</v>
      </c>
      <c r="J34">
        <v>22.56</v>
      </c>
      <c r="K34">
        <v>0</v>
      </c>
      <c r="L34">
        <v>0.36</v>
      </c>
      <c r="M34">
        <v>8.6</v>
      </c>
      <c r="O34">
        <v>7</v>
      </c>
      <c r="P34" s="3">
        <v>50.555555665934499</v>
      </c>
      <c r="Q34" s="7" t="s">
        <v>212</v>
      </c>
      <c r="R34" s="2" t="s">
        <v>246</v>
      </c>
      <c r="S34" s="3"/>
    </row>
    <row r="35" spans="1:19" x14ac:dyDescent="0.3">
      <c r="A35">
        <v>0.4</v>
      </c>
      <c r="B35">
        <v>10</v>
      </c>
      <c r="G35">
        <v>0</v>
      </c>
      <c r="I35">
        <v>65.92</v>
      </c>
      <c r="J35">
        <v>22.56</v>
      </c>
      <c r="K35">
        <v>0</v>
      </c>
      <c r="L35">
        <v>0.36</v>
      </c>
      <c r="M35">
        <v>8.6</v>
      </c>
      <c r="O35">
        <v>28</v>
      </c>
      <c r="P35" s="3">
        <v>67.777779323083294</v>
      </c>
      <c r="Q35" s="7" t="s">
        <v>212</v>
      </c>
      <c r="R35" s="2" t="s">
        <v>247</v>
      </c>
    </row>
    <row r="36" spans="1:19" x14ac:dyDescent="0.3">
      <c r="A36">
        <v>0.4</v>
      </c>
      <c r="B36">
        <v>10</v>
      </c>
      <c r="G36">
        <v>0</v>
      </c>
      <c r="I36">
        <v>65.92</v>
      </c>
      <c r="J36">
        <v>22.56</v>
      </c>
      <c r="K36">
        <v>0</v>
      </c>
      <c r="L36">
        <v>0.36</v>
      </c>
      <c r="M36">
        <v>8.6</v>
      </c>
      <c r="O36">
        <v>180</v>
      </c>
      <c r="P36" s="3">
        <v>79.444439698148798</v>
      </c>
      <c r="Q36" s="7" t="s">
        <v>212</v>
      </c>
      <c r="R36" s="2" t="s">
        <v>248</v>
      </c>
    </row>
    <row r="37" spans="1:19" x14ac:dyDescent="0.3">
      <c r="A37">
        <v>0.4</v>
      </c>
      <c r="B37">
        <v>20</v>
      </c>
      <c r="G37">
        <v>0</v>
      </c>
      <c r="I37">
        <v>65.92</v>
      </c>
      <c r="J37">
        <v>22.56</v>
      </c>
      <c r="K37">
        <v>0</v>
      </c>
      <c r="L37">
        <v>0.36</v>
      </c>
      <c r="M37">
        <v>8.6</v>
      </c>
      <c r="O37">
        <v>1</v>
      </c>
      <c r="P37" s="3">
        <v>18.0246980443555</v>
      </c>
      <c r="Q37" s="7" t="s">
        <v>212</v>
      </c>
      <c r="R37" s="2" t="s">
        <v>249</v>
      </c>
    </row>
    <row r="38" spans="1:19" x14ac:dyDescent="0.3">
      <c r="A38">
        <v>0.4</v>
      </c>
      <c r="B38">
        <v>20</v>
      </c>
      <c r="G38">
        <v>0</v>
      </c>
      <c r="I38">
        <v>65.92</v>
      </c>
      <c r="J38">
        <v>22.56</v>
      </c>
      <c r="K38">
        <v>0</v>
      </c>
      <c r="L38">
        <v>0.36</v>
      </c>
      <c r="M38">
        <v>8.6</v>
      </c>
      <c r="O38">
        <v>2</v>
      </c>
      <c r="P38" s="3">
        <v>28.395060391128901</v>
      </c>
      <c r="Q38" s="7" t="s">
        <v>212</v>
      </c>
      <c r="R38" s="2" t="s">
        <v>250</v>
      </c>
    </row>
    <row r="39" spans="1:19" x14ac:dyDescent="0.3">
      <c r="A39">
        <v>0.4</v>
      </c>
      <c r="B39">
        <v>20</v>
      </c>
      <c r="G39">
        <v>0</v>
      </c>
      <c r="I39">
        <v>65.92</v>
      </c>
      <c r="J39">
        <v>22.56</v>
      </c>
      <c r="K39">
        <v>0</v>
      </c>
      <c r="L39">
        <v>0.36</v>
      </c>
      <c r="M39">
        <v>8.6</v>
      </c>
      <c r="O39">
        <v>7</v>
      </c>
      <c r="P39" s="3">
        <v>50.123461964762001</v>
      </c>
      <c r="Q39" s="7" t="s">
        <v>212</v>
      </c>
      <c r="R39" s="2" t="s">
        <v>251</v>
      </c>
    </row>
    <row r="40" spans="1:19" x14ac:dyDescent="0.3">
      <c r="A40">
        <v>0.4</v>
      </c>
      <c r="B40">
        <v>20</v>
      </c>
      <c r="G40">
        <v>0</v>
      </c>
      <c r="I40">
        <v>65.92</v>
      </c>
      <c r="J40">
        <v>22.56</v>
      </c>
      <c r="K40">
        <v>0</v>
      </c>
      <c r="L40">
        <v>0.36</v>
      </c>
      <c r="M40">
        <v>8.6</v>
      </c>
      <c r="O40">
        <v>28</v>
      </c>
      <c r="P40" s="3">
        <v>65.432105102910796</v>
      </c>
      <c r="Q40" s="7" t="s">
        <v>212</v>
      </c>
      <c r="R40" s="2" t="s">
        <v>252</v>
      </c>
    </row>
    <row r="41" spans="1:19" x14ac:dyDescent="0.3">
      <c r="A41">
        <v>0.4</v>
      </c>
      <c r="B41">
        <v>20</v>
      </c>
      <c r="G41">
        <v>0</v>
      </c>
      <c r="I41">
        <v>65.92</v>
      </c>
      <c r="J41">
        <v>22.56</v>
      </c>
      <c r="K41">
        <v>0</v>
      </c>
      <c r="L41">
        <v>0.36</v>
      </c>
      <c r="M41">
        <v>8.6</v>
      </c>
      <c r="O41">
        <v>180</v>
      </c>
      <c r="P41" s="3">
        <v>78.271603135869299</v>
      </c>
      <c r="Q41" s="7" t="s">
        <v>212</v>
      </c>
      <c r="R41" s="2" t="s">
        <v>253</v>
      </c>
    </row>
    <row r="42" spans="1:19" x14ac:dyDescent="0.3">
      <c r="A42">
        <v>0.4</v>
      </c>
      <c r="B42">
        <v>10</v>
      </c>
      <c r="G42">
        <v>0</v>
      </c>
      <c r="I42">
        <v>47.85</v>
      </c>
      <c r="J42">
        <v>38.200000000000003</v>
      </c>
      <c r="K42">
        <v>0.3</v>
      </c>
      <c r="L42">
        <v>0.32</v>
      </c>
      <c r="M42">
        <v>12.3</v>
      </c>
      <c r="O42">
        <v>1</v>
      </c>
      <c r="P42" s="3">
        <v>19.722227796359999</v>
      </c>
      <c r="Q42" s="7" t="s">
        <v>213</v>
      </c>
      <c r="R42" s="2" t="s">
        <v>254</v>
      </c>
    </row>
    <row r="43" spans="1:19" x14ac:dyDescent="0.3">
      <c r="A43">
        <v>0.4</v>
      </c>
      <c r="B43">
        <v>10</v>
      </c>
      <c r="G43">
        <v>0</v>
      </c>
      <c r="I43">
        <v>47.85</v>
      </c>
      <c r="J43">
        <v>38.200000000000003</v>
      </c>
      <c r="K43">
        <v>0.3</v>
      </c>
      <c r="L43">
        <v>0.32</v>
      </c>
      <c r="M43">
        <v>12.3</v>
      </c>
      <c r="O43">
        <v>2</v>
      </c>
      <c r="P43" s="3">
        <v>32.222222001464203</v>
      </c>
      <c r="Q43" s="7" t="s">
        <v>213</v>
      </c>
      <c r="R43" s="2" t="s">
        <v>255</v>
      </c>
    </row>
    <row r="44" spans="1:19" x14ac:dyDescent="0.3">
      <c r="A44">
        <v>0.4</v>
      </c>
      <c r="B44">
        <v>10</v>
      </c>
      <c r="G44">
        <v>0</v>
      </c>
      <c r="I44">
        <v>47.85</v>
      </c>
      <c r="J44">
        <v>38.200000000000003</v>
      </c>
      <c r="K44">
        <v>0.3</v>
      </c>
      <c r="L44">
        <v>0.32</v>
      </c>
      <c r="M44">
        <v>12.3</v>
      </c>
      <c r="O44">
        <v>7</v>
      </c>
      <c r="P44" s="3">
        <v>52.500002152389797</v>
      </c>
      <c r="Q44" s="7" t="s">
        <v>213</v>
      </c>
      <c r="R44" s="2" t="s">
        <v>256</v>
      </c>
    </row>
    <row r="45" spans="1:19" x14ac:dyDescent="0.3">
      <c r="A45">
        <v>0.4</v>
      </c>
      <c r="B45">
        <v>10</v>
      </c>
      <c r="G45">
        <v>0</v>
      </c>
      <c r="I45">
        <v>47.85</v>
      </c>
      <c r="J45">
        <v>38.200000000000003</v>
      </c>
      <c r="K45">
        <v>0.3</v>
      </c>
      <c r="L45">
        <v>0.32</v>
      </c>
      <c r="M45">
        <v>12.3</v>
      </c>
      <c r="O45">
        <v>28</v>
      </c>
      <c r="P45" s="3">
        <v>71.388888171425506</v>
      </c>
      <c r="Q45" s="7" t="s">
        <v>213</v>
      </c>
      <c r="R45" s="2" t="s">
        <v>257</v>
      </c>
    </row>
    <row r="46" spans="1:19" x14ac:dyDescent="0.3">
      <c r="A46">
        <v>0.4</v>
      </c>
      <c r="B46">
        <v>10</v>
      </c>
      <c r="G46">
        <v>0</v>
      </c>
      <c r="I46">
        <v>47.85</v>
      </c>
      <c r="J46">
        <v>38.200000000000003</v>
      </c>
      <c r="K46">
        <v>0.3</v>
      </c>
      <c r="L46">
        <v>0.32</v>
      </c>
      <c r="M46">
        <v>12.3</v>
      </c>
      <c r="O46">
        <v>180</v>
      </c>
      <c r="P46" s="3">
        <v>74.999999668863097</v>
      </c>
      <c r="Q46" s="7" t="s">
        <v>213</v>
      </c>
      <c r="R46" s="2" t="s">
        <v>258</v>
      </c>
    </row>
    <row r="47" spans="1:19" x14ac:dyDescent="0.3">
      <c r="A47">
        <v>0.4</v>
      </c>
      <c r="B47">
        <v>20</v>
      </c>
      <c r="G47">
        <v>0</v>
      </c>
      <c r="I47">
        <v>47.85</v>
      </c>
      <c r="J47">
        <v>38.200000000000003</v>
      </c>
      <c r="K47">
        <v>0.3</v>
      </c>
      <c r="L47">
        <v>0.32</v>
      </c>
      <c r="M47">
        <v>12.3</v>
      </c>
      <c r="O47">
        <v>1</v>
      </c>
      <c r="P47" s="3">
        <v>18.7654274474048</v>
      </c>
      <c r="Q47" s="7" t="s">
        <v>213</v>
      </c>
      <c r="R47" s="2" t="s">
        <v>259</v>
      </c>
    </row>
    <row r="48" spans="1:19" x14ac:dyDescent="0.3">
      <c r="A48">
        <v>0.4</v>
      </c>
      <c r="B48">
        <v>20</v>
      </c>
      <c r="G48">
        <v>0</v>
      </c>
      <c r="I48">
        <v>47.85</v>
      </c>
      <c r="J48">
        <v>38.200000000000003</v>
      </c>
      <c r="K48">
        <v>0.3</v>
      </c>
      <c r="L48">
        <v>0.32</v>
      </c>
      <c r="M48">
        <v>12.3</v>
      </c>
      <c r="O48">
        <v>2</v>
      </c>
      <c r="P48" s="3">
        <v>28.888898831172099</v>
      </c>
      <c r="Q48" s="7" t="s">
        <v>213</v>
      </c>
      <c r="R48" s="2" t="s">
        <v>260</v>
      </c>
    </row>
    <row r="49" spans="1:25" x14ac:dyDescent="0.3">
      <c r="A49">
        <v>0.4</v>
      </c>
      <c r="B49">
        <v>20</v>
      </c>
      <c r="G49">
        <v>0</v>
      </c>
      <c r="I49">
        <v>47.85</v>
      </c>
      <c r="J49">
        <v>38.200000000000003</v>
      </c>
      <c r="K49">
        <v>0.3</v>
      </c>
      <c r="L49">
        <v>0.32</v>
      </c>
      <c r="M49">
        <v>12.3</v>
      </c>
      <c r="O49">
        <v>7</v>
      </c>
      <c r="P49" s="3">
        <v>50.370371765778501</v>
      </c>
      <c r="Q49" s="7" t="s">
        <v>213</v>
      </c>
      <c r="R49" s="2" t="s">
        <v>261</v>
      </c>
    </row>
    <row r="50" spans="1:25" x14ac:dyDescent="0.3">
      <c r="A50">
        <v>0.4</v>
      </c>
      <c r="B50">
        <v>20</v>
      </c>
      <c r="G50">
        <v>0</v>
      </c>
      <c r="I50">
        <v>47.85</v>
      </c>
      <c r="J50">
        <v>38.200000000000003</v>
      </c>
      <c r="K50">
        <v>0.3</v>
      </c>
      <c r="L50">
        <v>0.32</v>
      </c>
      <c r="M50">
        <v>12.3</v>
      </c>
      <c r="O50">
        <v>28</v>
      </c>
      <c r="P50" s="3">
        <v>69.876547454242996</v>
      </c>
      <c r="Q50" s="7" t="s">
        <v>213</v>
      </c>
      <c r="R50" s="2" t="s">
        <v>262</v>
      </c>
    </row>
    <row r="51" spans="1:25" x14ac:dyDescent="0.3">
      <c r="A51">
        <v>0.4</v>
      </c>
      <c r="B51">
        <v>20</v>
      </c>
      <c r="G51">
        <v>0</v>
      </c>
      <c r="I51">
        <v>47.85</v>
      </c>
      <c r="J51">
        <v>38.200000000000003</v>
      </c>
      <c r="K51">
        <v>0.3</v>
      </c>
      <c r="L51">
        <v>0.32</v>
      </c>
      <c r="M51">
        <v>12.3</v>
      </c>
      <c r="O51">
        <v>180</v>
      </c>
      <c r="P51" s="3">
        <v>75.555538810657495</v>
      </c>
      <c r="Q51" s="7" t="s">
        <v>213</v>
      </c>
      <c r="R51" s="2" t="s">
        <v>263</v>
      </c>
    </row>
    <row r="52" spans="1:25" x14ac:dyDescent="0.3">
      <c r="A52">
        <v>0.4</v>
      </c>
      <c r="B52">
        <v>0</v>
      </c>
      <c r="G52">
        <v>0</v>
      </c>
      <c r="I52">
        <v>21.54</v>
      </c>
      <c r="J52">
        <v>4.83</v>
      </c>
      <c r="K52">
        <v>3.89</v>
      </c>
      <c r="L52">
        <v>65.67</v>
      </c>
      <c r="O52">
        <v>1</v>
      </c>
      <c r="P52" s="3">
        <v>18.055554838092199</v>
      </c>
      <c r="Q52" s="7" t="s">
        <v>19</v>
      </c>
      <c r="R52" s="2" t="s">
        <v>264</v>
      </c>
    </row>
    <row r="53" spans="1:25" x14ac:dyDescent="0.3">
      <c r="A53">
        <v>0.4</v>
      </c>
      <c r="B53">
        <v>0</v>
      </c>
      <c r="G53">
        <v>0</v>
      </c>
      <c r="I53">
        <v>21.54</v>
      </c>
      <c r="J53">
        <v>4.83</v>
      </c>
      <c r="K53">
        <v>3.89</v>
      </c>
      <c r="L53">
        <v>65.67</v>
      </c>
      <c r="O53">
        <v>2</v>
      </c>
      <c r="P53" s="3">
        <v>29.166670805877899</v>
      </c>
      <c r="Q53" s="7" t="s">
        <v>19</v>
      </c>
      <c r="R53" s="2" t="s">
        <v>265</v>
      </c>
    </row>
    <row r="54" spans="1:25" x14ac:dyDescent="0.3">
      <c r="A54">
        <v>0.4</v>
      </c>
      <c r="B54">
        <v>0</v>
      </c>
      <c r="G54">
        <v>0</v>
      </c>
      <c r="I54">
        <v>21.54</v>
      </c>
      <c r="J54">
        <v>4.83</v>
      </c>
      <c r="K54">
        <v>3.89</v>
      </c>
      <c r="L54">
        <v>65.67</v>
      </c>
      <c r="O54">
        <v>7</v>
      </c>
      <c r="P54" s="3">
        <v>44.444447976571396</v>
      </c>
      <c r="Q54" s="7" t="s">
        <v>19</v>
      </c>
      <c r="R54" s="2" t="s">
        <v>266</v>
      </c>
    </row>
    <row r="55" spans="1:25" x14ac:dyDescent="0.3">
      <c r="A55">
        <v>0.4</v>
      </c>
      <c r="B55">
        <v>0</v>
      </c>
      <c r="G55">
        <v>0</v>
      </c>
      <c r="I55">
        <v>21.54</v>
      </c>
      <c r="J55">
        <v>4.83</v>
      </c>
      <c r="K55">
        <v>3.89</v>
      </c>
      <c r="L55">
        <v>65.67</v>
      </c>
      <c r="O55">
        <v>28</v>
      </c>
      <c r="P55" s="3">
        <v>57.499999834431499</v>
      </c>
      <c r="Q55" s="7" t="s">
        <v>19</v>
      </c>
      <c r="R55" s="2" t="s">
        <v>267</v>
      </c>
    </row>
    <row r="56" spans="1:25" x14ac:dyDescent="0.3">
      <c r="A56">
        <v>0.4</v>
      </c>
      <c r="B56">
        <v>0</v>
      </c>
      <c r="G56">
        <v>0</v>
      </c>
      <c r="I56">
        <v>21.54</v>
      </c>
      <c r="J56">
        <v>4.83</v>
      </c>
      <c r="K56">
        <v>3.89</v>
      </c>
      <c r="L56">
        <v>65.67</v>
      </c>
      <c r="O56">
        <v>180</v>
      </c>
      <c r="P56" s="3">
        <v>69.999999337726194</v>
      </c>
      <c r="Q56" s="7" t="s">
        <v>19</v>
      </c>
      <c r="R56" s="2" t="s">
        <v>268</v>
      </c>
    </row>
    <row r="57" spans="1:25" x14ac:dyDescent="0.3">
      <c r="A57">
        <v>0.4</v>
      </c>
      <c r="B57">
        <v>0</v>
      </c>
      <c r="G57">
        <v>0</v>
      </c>
      <c r="I57">
        <v>21.54</v>
      </c>
      <c r="J57">
        <v>4.83</v>
      </c>
      <c r="K57">
        <v>3.89</v>
      </c>
      <c r="L57">
        <v>65.67</v>
      </c>
      <c r="O57">
        <v>1</v>
      </c>
      <c r="P57" s="3">
        <v>17.777788243339</v>
      </c>
      <c r="Q57" s="7" t="s">
        <v>19</v>
      </c>
      <c r="R57" s="2" t="s">
        <v>269</v>
      </c>
    </row>
    <row r="58" spans="1:25" x14ac:dyDescent="0.3">
      <c r="A58">
        <v>0.4</v>
      </c>
      <c r="B58">
        <v>0</v>
      </c>
      <c r="G58">
        <v>0</v>
      </c>
      <c r="I58">
        <v>21.54</v>
      </c>
      <c r="J58">
        <v>4.83</v>
      </c>
      <c r="K58">
        <v>3.89</v>
      </c>
      <c r="L58">
        <v>65.67</v>
      </c>
      <c r="O58">
        <v>2</v>
      </c>
      <c r="P58" s="3">
        <v>29.6296282342214</v>
      </c>
      <c r="Q58" s="7" t="s">
        <v>19</v>
      </c>
      <c r="R58" s="2" t="s">
        <v>270</v>
      </c>
    </row>
    <row r="59" spans="1:25" x14ac:dyDescent="0.3">
      <c r="A59">
        <v>0.4</v>
      </c>
      <c r="B59">
        <v>0</v>
      </c>
      <c r="G59">
        <v>0</v>
      </c>
      <c r="I59">
        <v>21.54</v>
      </c>
      <c r="J59">
        <v>4.83</v>
      </c>
      <c r="K59">
        <v>3.89</v>
      </c>
      <c r="L59">
        <v>65.67</v>
      </c>
      <c r="O59">
        <v>7</v>
      </c>
      <c r="P59" s="3">
        <v>44.4444423513321</v>
      </c>
      <c r="Q59" s="7" t="s">
        <v>19</v>
      </c>
      <c r="R59" s="2" t="s">
        <v>271</v>
      </c>
    </row>
    <row r="60" spans="1:25" x14ac:dyDescent="0.3">
      <c r="A60">
        <v>0.4</v>
      </c>
      <c r="B60">
        <v>0</v>
      </c>
      <c r="G60">
        <v>0</v>
      </c>
      <c r="I60">
        <v>21.54</v>
      </c>
      <c r="J60">
        <v>4.83</v>
      </c>
      <c r="K60">
        <v>3.89</v>
      </c>
      <c r="L60">
        <v>65.67</v>
      </c>
      <c r="O60">
        <v>28</v>
      </c>
      <c r="P60" s="3">
        <v>57.283949803295798</v>
      </c>
      <c r="Q60" s="7" t="s">
        <v>19</v>
      </c>
      <c r="R60" s="2" t="s">
        <v>272</v>
      </c>
    </row>
    <row r="61" spans="1:25" x14ac:dyDescent="0.3">
      <c r="A61">
        <v>0.4</v>
      </c>
      <c r="B61">
        <v>0</v>
      </c>
      <c r="G61">
        <v>0</v>
      </c>
      <c r="I61">
        <v>21.54</v>
      </c>
      <c r="J61">
        <v>4.83</v>
      </c>
      <c r="K61">
        <v>3.89</v>
      </c>
      <c r="L61">
        <v>65.67</v>
      </c>
      <c r="O61">
        <v>180</v>
      </c>
      <c r="P61" s="3">
        <v>70.370376475281105</v>
      </c>
      <c r="Q61" s="7" t="s">
        <v>19</v>
      </c>
      <c r="R61" s="2" t="s">
        <v>273</v>
      </c>
    </row>
    <row r="62" spans="1:25" x14ac:dyDescent="0.3">
      <c r="A62">
        <v>0.5</v>
      </c>
      <c r="B62">
        <v>10</v>
      </c>
      <c r="C62">
        <v>315</v>
      </c>
      <c r="D62">
        <v>35</v>
      </c>
      <c r="F62">
        <v>720</v>
      </c>
      <c r="G62">
        <v>800</v>
      </c>
      <c r="H62">
        <v>175</v>
      </c>
      <c r="I62">
        <v>65.92</v>
      </c>
      <c r="J62">
        <v>22.56</v>
      </c>
      <c r="K62">
        <v>0</v>
      </c>
      <c r="L62">
        <v>0.36</v>
      </c>
      <c r="M62">
        <v>8.6</v>
      </c>
      <c r="O62">
        <v>2</v>
      </c>
      <c r="P62" s="3">
        <v>42.602236008074101</v>
      </c>
      <c r="Q62" s="7" t="s">
        <v>276</v>
      </c>
      <c r="R62" s="2" t="s">
        <v>280</v>
      </c>
    </row>
    <row r="63" spans="1:25" x14ac:dyDescent="0.3">
      <c r="A63">
        <v>0.5</v>
      </c>
      <c r="B63">
        <v>10</v>
      </c>
      <c r="C63">
        <v>315</v>
      </c>
      <c r="D63">
        <v>35</v>
      </c>
      <c r="F63">
        <v>720</v>
      </c>
      <c r="G63">
        <v>800</v>
      </c>
      <c r="H63">
        <v>175</v>
      </c>
      <c r="I63">
        <v>65.92</v>
      </c>
      <c r="J63">
        <v>22.56</v>
      </c>
      <c r="K63">
        <v>0</v>
      </c>
      <c r="L63">
        <v>0.36</v>
      </c>
      <c r="M63">
        <v>8.6</v>
      </c>
      <c r="O63">
        <v>7</v>
      </c>
      <c r="P63" s="3">
        <v>59.553904505511703</v>
      </c>
      <c r="Q63" s="7" t="s">
        <v>276</v>
      </c>
      <c r="R63" s="2" t="s">
        <v>281</v>
      </c>
    </row>
    <row r="64" spans="1:25" x14ac:dyDescent="0.3">
      <c r="A64">
        <v>0.5</v>
      </c>
      <c r="B64">
        <v>10</v>
      </c>
      <c r="C64">
        <v>315</v>
      </c>
      <c r="D64">
        <v>35</v>
      </c>
      <c r="F64">
        <v>720</v>
      </c>
      <c r="G64">
        <v>800</v>
      </c>
      <c r="H64">
        <v>175</v>
      </c>
      <c r="I64">
        <v>65.92</v>
      </c>
      <c r="J64">
        <v>22.56</v>
      </c>
      <c r="K64">
        <v>0</v>
      </c>
      <c r="L64">
        <v>0.36</v>
      </c>
      <c r="M64">
        <v>8.6</v>
      </c>
      <c r="O64">
        <v>28</v>
      </c>
      <c r="P64" s="3">
        <v>80.074348303679301</v>
      </c>
      <c r="Q64" s="7" t="s">
        <v>276</v>
      </c>
      <c r="R64" s="2" t="s">
        <v>282</v>
      </c>
      <c r="X64" s="3"/>
      <c r="Y64" s="3"/>
    </row>
    <row r="65" spans="1:25" x14ac:dyDescent="0.3">
      <c r="A65">
        <v>0.5</v>
      </c>
      <c r="B65">
        <v>10</v>
      </c>
      <c r="C65">
        <v>315</v>
      </c>
      <c r="D65">
        <v>35</v>
      </c>
      <c r="F65">
        <v>720</v>
      </c>
      <c r="G65">
        <v>800</v>
      </c>
      <c r="H65">
        <v>175</v>
      </c>
      <c r="I65">
        <v>65.92</v>
      </c>
      <c r="J65">
        <v>22.56</v>
      </c>
      <c r="K65">
        <v>0</v>
      </c>
      <c r="L65">
        <v>0.36</v>
      </c>
      <c r="M65">
        <v>8.6</v>
      </c>
      <c r="O65">
        <v>90</v>
      </c>
      <c r="P65" s="3">
        <v>91.672865194845897</v>
      </c>
      <c r="Q65" s="7" t="s">
        <v>276</v>
      </c>
      <c r="R65" s="2" t="s">
        <v>283</v>
      </c>
      <c r="S65" s="3"/>
      <c r="T65" s="3"/>
      <c r="X65" s="3"/>
      <c r="Y65" s="3"/>
    </row>
    <row r="66" spans="1:25" x14ac:dyDescent="0.3">
      <c r="A66">
        <v>0.5</v>
      </c>
      <c r="B66">
        <v>20</v>
      </c>
      <c r="C66">
        <v>280</v>
      </c>
      <c r="D66">
        <v>70</v>
      </c>
      <c r="F66">
        <v>720</v>
      </c>
      <c r="G66">
        <v>800</v>
      </c>
      <c r="H66">
        <v>175</v>
      </c>
      <c r="I66">
        <v>65.92</v>
      </c>
      <c r="J66">
        <v>22.56</v>
      </c>
      <c r="K66">
        <v>0</v>
      </c>
      <c r="L66">
        <v>0.36</v>
      </c>
      <c r="M66">
        <v>8.6</v>
      </c>
      <c r="O66">
        <v>2</v>
      </c>
      <c r="P66" s="3">
        <v>34.275101202919998</v>
      </c>
      <c r="Q66" s="7" t="s">
        <v>277</v>
      </c>
      <c r="R66" s="2" t="s">
        <v>284</v>
      </c>
      <c r="S66" s="3"/>
      <c r="T66" s="3"/>
      <c r="X66" s="3"/>
      <c r="Y66" s="3"/>
    </row>
    <row r="67" spans="1:25" x14ac:dyDescent="0.3">
      <c r="A67">
        <v>0.5</v>
      </c>
      <c r="B67">
        <v>20</v>
      </c>
      <c r="C67">
        <v>280</v>
      </c>
      <c r="D67">
        <v>70</v>
      </c>
      <c r="F67">
        <v>720</v>
      </c>
      <c r="G67">
        <v>800</v>
      </c>
      <c r="H67">
        <v>175</v>
      </c>
      <c r="I67">
        <v>65.92</v>
      </c>
      <c r="J67">
        <v>22.56</v>
      </c>
      <c r="K67">
        <v>0</v>
      </c>
      <c r="L67">
        <v>0.36</v>
      </c>
      <c r="M67">
        <v>8.6</v>
      </c>
      <c r="O67">
        <v>7</v>
      </c>
      <c r="P67" s="3">
        <v>54.200741554416702</v>
      </c>
      <c r="Q67" s="7" t="s">
        <v>277</v>
      </c>
      <c r="R67" s="2" t="s">
        <v>285</v>
      </c>
      <c r="S67" s="3"/>
      <c r="T67" s="3"/>
      <c r="X67" s="3"/>
      <c r="Y67" s="3"/>
    </row>
    <row r="68" spans="1:25" x14ac:dyDescent="0.3">
      <c r="A68">
        <v>0.5</v>
      </c>
      <c r="B68">
        <v>20</v>
      </c>
      <c r="C68">
        <v>280</v>
      </c>
      <c r="D68">
        <v>70</v>
      </c>
      <c r="F68">
        <v>720</v>
      </c>
      <c r="G68">
        <v>800</v>
      </c>
      <c r="H68">
        <v>175</v>
      </c>
      <c r="I68">
        <v>65.92</v>
      </c>
      <c r="J68">
        <v>22.56</v>
      </c>
      <c r="K68">
        <v>0</v>
      </c>
      <c r="L68">
        <v>0.36</v>
      </c>
      <c r="M68">
        <v>8.6</v>
      </c>
      <c r="O68">
        <v>28</v>
      </c>
      <c r="P68" s="3">
        <v>77.695168551467304</v>
      </c>
      <c r="Q68" s="7" t="s">
        <v>277</v>
      </c>
      <c r="R68" s="2" t="s">
        <v>286</v>
      </c>
      <c r="S68" s="3"/>
      <c r="T68" s="3"/>
    </row>
    <row r="69" spans="1:25" x14ac:dyDescent="0.3">
      <c r="A69">
        <v>0.5</v>
      </c>
      <c r="B69">
        <v>20</v>
      </c>
      <c r="C69">
        <v>280</v>
      </c>
      <c r="D69">
        <v>70</v>
      </c>
      <c r="F69">
        <v>720</v>
      </c>
      <c r="G69">
        <v>800</v>
      </c>
      <c r="H69">
        <v>175</v>
      </c>
      <c r="I69">
        <v>65.92</v>
      </c>
      <c r="J69">
        <v>22.56</v>
      </c>
      <c r="K69">
        <v>0</v>
      </c>
      <c r="L69">
        <v>0.36</v>
      </c>
      <c r="M69">
        <v>8.6</v>
      </c>
      <c r="O69">
        <v>90</v>
      </c>
      <c r="P69" s="3">
        <v>86.022303356621407</v>
      </c>
      <c r="Q69" s="7" t="s">
        <v>277</v>
      </c>
      <c r="R69" s="2" t="s">
        <v>287</v>
      </c>
      <c r="S69" s="3"/>
      <c r="T69" s="3"/>
    </row>
    <row r="70" spans="1:25" x14ac:dyDescent="0.3">
      <c r="A70">
        <v>0.5</v>
      </c>
      <c r="B70">
        <v>10</v>
      </c>
      <c r="C70">
        <v>315</v>
      </c>
      <c r="D70">
        <v>35</v>
      </c>
      <c r="F70">
        <v>720</v>
      </c>
      <c r="G70">
        <v>800</v>
      </c>
      <c r="H70">
        <v>175</v>
      </c>
      <c r="I70">
        <v>47.85</v>
      </c>
      <c r="J70">
        <v>38.200000000000003</v>
      </c>
      <c r="K70">
        <v>0.3</v>
      </c>
      <c r="L70">
        <v>0.32</v>
      </c>
      <c r="M70">
        <v>12.3</v>
      </c>
      <c r="O70">
        <v>2</v>
      </c>
      <c r="P70" s="3">
        <v>36.363640041718902</v>
      </c>
      <c r="Q70" s="7" t="s">
        <v>278</v>
      </c>
      <c r="R70" s="2" t="s">
        <v>288</v>
      </c>
      <c r="S70" s="3"/>
      <c r="T70" s="3"/>
    </row>
    <row r="71" spans="1:25" x14ac:dyDescent="0.3">
      <c r="A71">
        <v>0.5</v>
      </c>
      <c r="B71">
        <v>10</v>
      </c>
      <c r="C71">
        <v>315</v>
      </c>
      <c r="D71">
        <v>35</v>
      </c>
      <c r="F71">
        <v>720</v>
      </c>
      <c r="G71">
        <v>800</v>
      </c>
      <c r="H71">
        <v>175</v>
      </c>
      <c r="I71">
        <v>47.85</v>
      </c>
      <c r="J71">
        <v>38.200000000000003</v>
      </c>
      <c r="K71">
        <v>0.3</v>
      </c>
      <c r="L71">
        <v>0.32</v>
      </c>
      <c r="M71">
        <v>12.3</v>
      </c>
      <c r="O71">
        <v>7</v>
      </c>
      <c r="P71" s="3">
        <v>54.242431511015901</v>
      </c>
      <c r="Q71" s="7" t="s">
        <v>278</v>
      </c>
      <c r="R71" s="2" t="s">
        <v>289</v>
      </c>
      <c r="S71" s="3"/>
      <c r="T71" s="3"/>
    </row>
    <row r="72" spans="1:25" x14ac:dyDescent="0.3">
      <c r="A72">
        <v>0.5</v>
      </c>
      <c r="B72">
        <v>10</v>
      </c>
      <c r="C72">
        <v>315</v>
      </c>
      <c r="D72">
        <v>35</v>
      </c>
      <c r="F72">
        <v>720</v>
      </c>
      <c r="G72">
        <v>800</v>
      </c>
      <c r="H72">
        <v>175</v>
      </c>
      <c r="I72">
        <v>47.85</v>
      </c>
      <c r="J72">
        <v>38.200000000000003</v>
      </c>
      <c r="K72">
        <v>0.3</v>
      </c>
      <c r="L72">
        <v>0.32</v>
      </c>
      <c r="M72">
        <v>12.3</v>
      </c>
      <c r="O72">
        <v>28</v>
      </c>
      <c r="P72" s="3">
        <v>73.939388509843496</v>
      </c>
      <c r="Q72" s="7" t="s">
        <v>278</v>
      </c>
      <c r="R72" s="2" t="s">
        <v>290</v>
      </c>
      <c r="S72" s="3"/>
      <c r="T72" s="3"/>
    </row>
    <row r="73" spans="1:25" x14ac:dyDescent="0.3">
      <c r="A73">
        <v>0.5</v>
      </c>
      <c r="B73">
        <v>10</v>
      </c>
      <c r="C73">
        <v>315</v>
      </c>
      <c r="D73">
        <v>35</v>
      </c>
      <c r="F73">
        <v>720</v>
      </c>
      <c r="G73">
        <v>800</v>
      </c>
      <c r="H73">
        <v>175</v>
      </c>
      <c r="I73">
        <v>47.85</v>
      </c>
      <c r="J73">
        <v>38.200000000000003</v>
      </c>
      <c r="K73">
        <v>0.3</v>
      </c>
      <c r="L73">
        <v>0.32</v>
      </c>
      <c r="M73">
        <v>12.3</v>
      </c>
      <c r="O73">
        <v>90</v>
      </c>
      <c r="P73" s="3">
        <v>80.303031441484407</v>
      </c>
      <c r="Q73" s="7" t="s">
        <v>278</v>
      </c>
      <c r="R73" s="2" t="s">
        <v>291</v>
      </c>
    </row>
    <row r="74" spans="1:25" x14ac:dyDescent="0.3">
      <c r="A74">
        <v>0.5</v>
      </c>
      <c r="B74">
        <v>20</v>
      </c>
      <c r="C74">
        <v>280</v>
      </c>
      <c r="D74">
        <v>70</v>
      </c>
      <c r="F74">
        <v>720</v>
      </c>
      <c r="G74">
        <v>800</v>
      </c>
      <c r="H74">
        <v>175</v>
      </c>
      <c r="I74">
        <v>47.85</v>
      </c>
      <c r="J74">
        <v>38.200000000000003</v>
      </c>
      <c r="K74">
        <v>0.3</v>
      </c>
      <c r="L74">
        <v>0.32</v>
      </c>
      <c r="M74">
        <v>12.3</v>
      </c>
      <c r="O74">
        <v>2</v>
      </c>
      <c r="P74" s="3">
        <v>33.333337186562602</v>
      </c>
      <c r="Q74" s="7" t="s">
        <v>279</v>
      </c>
      <c r="R74" s="2" t="s">
        <v>292</v>
      </c>
    </row>
    <row r="75" spans="1:25" x14ac:dyDescent="0.3">
      <c r="A75">
        <v>0.5</v>
      </c>
      <c r="B75">
        <v>20</v>
      </c>
      <c r="C75">
        <v>280</v>
      </c>
      <c r="D75">
        <v>70</v>
      </c>
      <c r="F75">
        <v>720</v>
      </c>
      <c r="G75">
        <v>800</v>
      </c>
      <c r="H75">
        <v>175</v>
      </c>
      <c r="I75">
        <v>47.85</v>
      </c>
      <c r="J75">
        <v>38.200000000000003</v>
      </c>
      <c r="K75">
        <v>0.3</v>
      </c>
      <c r="L75">
        <v>0.32</v>
      </c>
      <c r="M75">
        <v>12.3</v>
      </c>
      <c r="O75">
        <v>7</v>
      </c>
      <c r="P75" s="3">
        <v>57.272722806484097</v>
      </c>
      <c r="Q75" s="7" t="s">
        <v>279</v>
      </c>
      <c r="R75" s="2" t="s">
        <v>293</v>
      </c>
    </row>
    <row r="76" spans="1:25" x14ac:dyDescent="0.3">
      <c r="A76">
        <v>0.5</v>
      </c>
      <c r="B76">
        <v>20</v>
      </c>
      <c r="C76">
        <v>280</v>
      </c>
      <c r="D76">
        <v>70</v>
      </c>
      <c r="F76">
        <v>720</v>
      </c>
      <c r="G76">
        <v>800</v>
      </c>
      <c r="H76">
        <v>175</v>
      </c>
      <c r="I76">
        <v>47.85</v>
      </c>
      <c r="J76">
        <v>38.200000000000003</v>
      </c>
      <c r="K76">
        <v>0.3</v>
      </c>
      <c r="L76">
        <v>0.32</v>
      </c>
      <c r="M76">
        <v>12.3</v>
      </c>
      <c r="O76">
        <v>28</v>
      </c>
      <c r="P76" s="3">
        <v>75.4545399374216</v>
      </c>
      <c r="Q76" s="7" t="s">
        <v>279</v>
      </c>
      <c r="R76" s="2" t="s">
        <v>294</v>
      </c>
    </row>
    <row r="77" spans="1:25" x14ac:dyDescent="0.3">
      <c r="A77">
        <v>0.5</v>
      </c>
      <c r="B77">
        <v>20</v>
      </c>
      <c r="C77">
        <v>280</v>
      </c>
      <c r="D77">
        <v>70</v>
      </c>
      <c r="F77">
        <v>720</v>
      </c>
      <c r="G77">
        <v>800</v>
      </c>
      <c r="H77">
        <v>175</v>
      </c>
      <c r="I77">
        <v>47.85</v>
      </c>
      <c r="J77">
        <v>38.200000000000003</v>
      </c>
      <c r="K77">
        <v>0.3</v>
      </c>
      <c r="L77">
        <v>0.32</v>
      </c>
      <c r="M77">
        <v>12.3</v>
      </c>
      <c r="O77">
        <v>90</v>
      </c>
      <c r="P77" s="3">
        <v>85.151511385859195</v>
      </c>
      <c r="Q77" s="7" t="s">
        <v>279</v>
      </c>
      <c r="R77" s="2" t="s">
        <v>295</v>
      </c>
    </row>
    <row r="78" spans="1:25" x14ac:dyDescent="0.3">
      <c r="B78">
        <v>5</v>
      </c>
      <c r="I78">
        <v>62.62</v>
      </c>
      <c r="J78">
        <v>28.63</v>
      </c>
      <c r="K78">
        <v>1.07</v>
      </c>
      <c r="L78">
        <v>0.06</v>
      </c>
      <c r="M78">
        <v>2</v>
      </c>
      <c r="O78">
        <v>7</v>
      </c>
      <c r="P78" s="3">
        <v>74.11</v>
      </c>
      <c r="Q78" s="7">
        <v>2</v>
      </c>
      <c r="R78" s="2" t="s">
        <v>296</v>
      </c>
    </row>
    <row r="79" spans="1:25" x14ac:dyDescent="0.3">
      <c r="B79">
        <v>5</v>
      </c>
      <c r="I79">
        <v>62.62</v>
      </c>
      <c r="J79">
        <v>28.63</v>
      </c>
      <c r="K79">
        <v>1.07</v>
      </c>
      <c r="L79">
        <v>0.06</v>
      </c>
      <c r="M79">
        <v>2</v>
      </c>
      <c r="O79">
        <v>14</v>
      </c>
      <c r="P79" s="3">
        <v>92.2</v>
      </c>
      <c r="Q79" s="7">
        <v>2</v>
      </c>
      <c r="R79" s="2" t="s">
        <v>297</v>
      </c>
    </row>
    <row r="80" spans="1:25" x14ac:dyDescent="0.3">
      <c r="B80">
        <v>5</v>
      </c>
      <c r="I80">
        <v>62.62</v>
      </c>
      <c r="J80">
        <v>28.63</v>
      </c>
      <c r="K80">
        <v>1.07</v>
      </c>
      <c r="L80">
        <v>0.06</v>
      </c>
      <c r="M80">
        <v>2</v>
      </c>
      <c r="O80">
        <v>28</v>
      </c>
      <c r="P80" s="3">
        <v>100.39</v>
      </c>
      <c r="Q80" s="7">
        <v>2</v>
      </c>
      <c r="R80" s="2" t="s">
        <v>298</v>
      </c>
    </row>
    <row r="81" spans="2:18" x14ac:dyDescent="0.3">
      <c r="B81">
        <v>5</v>
      </c>
      <c r="I81">
        <v>62.62</v>
      </c>
      <c r="J81">
        <v>28.63</v>
      </c>
      <c r="K81">
        <v>1.07</v>
      </c>
      <c r="L81">
        <v>0.06</v>
      </c>
      <c r="M81">
        <v>2</v>
      </c>
      <c r="O81">
        <v>56</v>
      </c>
      <c r="P81" s="3">
        <v>108.94</v>
      </c>
      <c r="Q81" s="7">
        <v>2</v>
      </c>
      <c r="R81" s="2" t="s">
        <v>299</v>
      </c>
    </row>
    <row r="82" spans="2:18" x14ac:dyDescent="0.3">
      <c r="B82">
        <v>5</v>
      </c>
      <c r="I82">
        <v>62.62</v>
      </c>
      <c r="J82">
        <v>28.63</v>
      </c>
      <c r="K82">
        <v>1.07</v>
      </c>
      <c r="L82">
        <v>0.06</v>
      </c>
      <c r="M82">
        <v>2</v>
      </c>
      <c r="O82">
        <v>90</v>
      </c>
      <c r="P82" s="3">
        <v>111.44</v>
      </c>
      <c r="Q82" s="7">
        <v>2</v>
      </c>
      <c r="R82" s="2" t="s">
        <v>300</v>
      </c>
    </row>
    <row r="83" spans="2:18" x14ac:dyDescent="0.3">
      <c r="B83">
        <v>10</v>
      </c>
      <c r="I83">
        <v>62.62</v>
      </c>
      <c r="J83">
        <v>28.63</v>
      </c>
      <c r="K83">
        <v>1.07</v>
      </c>
      <c r="L83">
        <v>0.06</v>
      </c>
      <c r="M83">
        <v>2</v>
      </c>
      <c r="O83">
        <v>7</v>
      </c>
      <c r="P83" s="3">
        <v>74.44</v>
      </c>
      <c r="Q83" s="7">
        <v>3</v>
      </c>
      <c r="R83" s="2" t="s">
        <v>301</v>
      </c>
    </row>
    <row r="84" spans="2:18" x14ac:dyDescent="0.3">
      <c r="B84">
        <v>10</v>
      </c>
      <c r="I84">
        <v>62.62</v>
      </c>
      <c r="J84">
        <v>28.63</v>
      </c>
      <c r="K84">
        <v>1.07</v>
      </c>
      <c r="L84">
        <v>0.06</v>
      </c>
      <c r="M84">
        <v>2</v>
      </c>
      <c r="O84">
        <v>14</v>
      </c>
      <c r="P84" s="3">
        <v>94.32</v>
      </c>
      <c r="Q84" s="7">
        <v>3</v>
      </c>
      <c r="R84" s="2" t="s">
        <v>302</v>
      </c>
    </row>
    <row r="85" spans="2:18" x14ac:dyDescent="0.3">
      <c r="B85">
        <v>10</v>
      </c>
      <c r="I85">
        <v>62.62</v>
      </c>
      <c r="J85">
        <v>28.63</v>
      </c>
      <c r="K85">
        <v>1.07</v>
      </c>
      <c r="L85">
        <v>0.06</v>
      </c>
      <c r="M85">
        <v>2</v>
      </c>
      <c r="O85">
        <v>28</v>
      </c>
      <c r="P85" s="3">
        <v>102.16</v>
      </c>
      <c r="Q85" s="7">
        <v>3</v>
      </c>
      <c r="R85" s="2" t="s">
        <v>303</v>
      </c>
    </row>
    <row r="86" spans="2:18" x14ac:dyDescent="0.3">
      <c r="B86">
        <v>10</v>
      </c>
      <c r="I86">
        <v>62.62</v>
      </c>
      <c r="J86">
        <v>28.63</v>
      </c>
      <c r="K86">
        <v>1.07</v>
      </c>
      <c r="L86">
        <v>0.06</v>
      </c>
      <c r="M86">
        <v>2</v>
      </c>
      <c r="O86">
        <v>56</v>
      </c>
      <c r="P86" s="3">
        <v>114.41</v>
      </c>
      <c r="Q86" s="7">
        <v>3</v>
      </c>
      <c r="R86" s="2" t="s">
        <v>304</v>
      </c>
    </row>
    <row r="87" spans="2:18" x14ac:dyDescent="0.3">
      <c r="B87">
        <v>10</v>
      </c>
      <c r="I87">
        <v>62.62</v>
      </c>
      <c r="J87">
        <v>28.63</v>
      </c>
      <c r="K87">
        <v>1.07</v>
      </c>
      <c r="L87">
        <v>0.06</v>
      </c>
      <c r="M87">
        <v>2</v>
      </c>
      <c r="O87">
        <v>90</v>
      </c>
      <c r="P87" s="3">
        <v>116.32</v>
      </c>
      <c r="Q87" s="7">
        <v>3</v>
      </c>
      <c r="R87" s="2" t="s">
        <v>305</v>
      </c>
    </row>
    <row r="88" spans="2:18" x14ac:dyDescent="0.3">
      <c r="B88">
        <v>15</v>
      </c>
      <c r="I88">
        <v>62.62</v>
      </c>
      <c r="J88">
        <v>28.63</v>
      </c>
      <c r="K88">
        <v>1.07</v>
      </c>
      <c r="L88">
        <v>0.06</v>
      </c>
      <c r="M88">
        <v>2</v>
      </c>
      <c r="O88">
        <v>7</v>
      </c>
      <c r="P88" s="3">
        <v>69.819999999999993</v>
      </c>
      <c r="Q88" s="7">
        <v>4</v>
      </c>
      <c r="R88" s="2" t="s">
        <v>306</v>
      </c>
    </row>
    <row r="89" spans="2:18" x14ac:dyDescent="0.3">
      <c r="B89">
        <v>15</v>
      </c>
      <c r="I89">
        <v>62.62</v>
      </c>
      <c r="J89">
        <v>28.63</v>
      </c>
      <c r="K89">
        <v>1.07</v>
      </c>
      <c r="L89">
        <v>0.06</v>
      </c>
      <c r="M89">
        <v>2</v>
      </c>
      <c r="O89">
        <v>14</v>
      </c>
      <c r="P89" s="3">
        <v>88.2</v>
      </c>
      <c r="Q89" s="7">
        <v>4</v>
      </c>
      <c r="R89" s="2" t="s">
        <v>307</v>
      </c>
    </row>
    <row r="90" spans="2:18" x14ac:dyDescent="0.3">
      <c r="B90">
        <v>15</v>
      </c>
      <c r="I90">
        <v>62.62</v>
      </c>
      <c r="J90">
        <v>28.63</v>
      </c>
      <c r="K90">
        <v>1.07</v>
      </c>
      <c r="L90">
        <v>0.06</v>
      </c>
      <c r="M90">
        <v>2</v>
      </c>
      <c r="O90">
        <v>28</v>
      </c>
      <c r="P90" s="3">
        <v>100.57</v>
      </c>
      <c r="Q90" s="7">
        <v>4</v>
      </c>
      <c r="R90" s="2" t="s">
        <v>308</v>
      </c>
    </row>
    <row r="91" spans="2:18" x14ac:dyDescent="0.3">
      <c r="B91">
        <v>15</v>
      </c>
      <c r="I91">
        <v>62.62</v>
      </c>
      <c r="J91">
        <v>28.63</v>
      </c>
      <c r="K91">
        <v>1.07</v>
      </c>
      <c r="L91">
        <v>0.06</v>
      </c>
      <c r="M91">
        <v>2</v>
      </c>
      <c r="O91">
        <v>56</v>
      </c>
      <c r="P91" s="3">
        <v>106.32</v>
      </c>
      <c r="Q91" s="7">
        <v>4</v>
      </c>
      <c r="R91" s="2" t="s">
        <v>309</v>
      </c>
    </row>
    <row r="92" spans="2:18" x14ac:dyDescent="0.3">
      <c r="B92">
        <v>15</v>
      </c>
      <c r="I92">
        <v>62.62</v>
      </c>
      <c r="J92">
        <v>28.63</v>
      </c>
      <c r="K92">
        <v>1.07</v>
      </c>
      <c r="L92">
        <v>0.06</v>
      </c>
      <c r="M92">
        <v>2</v>
      </c>
      <c r="O92">
        <v>90</v>
      </c>
      <c r="P92" s="3">
        <v>108.52</v>
      </c>
      <c r="Q92" s="7">
        <v>4</v>
      </c>
      <c r="R92" s="2" t="s">
        <v>310</v>
      </c>
    </row>
    <row r="93" spans="2:18" x14ac:dyDescent="0.3">
      <c r="B93">
        <v>20</v>
      </c>
      <c r="I93">
        <v>62.62</v>
      </c>
      <c r="J93">
        <v>28.63</v>
      </c>
      <c r="K93">
        <v>1.07</v>
      </c>
      <c r="L93">
        <v>0.06</v>
      </c>
      <c r="M93">
        <v>2</v>
      </c>
      <c r="O93">
        <v>7</v>
      </c>
      <c r="P93" s="3">
        <v>67.760000000000005</v>
      </c>
      <c r="Q93" s="7">
        <v>5</v>
      </c>
      <c r="R93" s="2" t="s">
        <v>311</v>
      </c>
    </row>
    <row r="94" spans="2:18" x14ac:dyDescent="0.3">
      <c r="B94">
        <v>20</v>
      </c>
      <c r="I94">
        <v>62.62</v>
      </c>
      <c r="J94">
        <v>28.63</v>
      </c>
      <c r="K94">
        <v>1.07</v>
      </c>
      <c r="L94">
        <v>0.06</v>
      </c>
      <c r="M94">
        <v>2</v>
      </c>
      <c r="O94">
        <v>14</v>
      </c>
      <c r="P94" s="3">
        <v>83.42</v>
      </c>
      <c r="Q94" s="7">
        <v>5</v>
      </c>
      <c r="R94" s="2" t="s">
        <v>312</v>
      </c>
    </row>
    <row r="95" spans="2:18" x14ac:dyDescent="0.3">
      <c r="B95">
        <v>20</v>
      </c>
      <c r="I95">
        <v>62.62</v>
      </c>
      <c r="J95">
        <v>28.63</v>
      </c>
      <c r="K95">
        <v>1.07</v>
      </c>
      <c r="L95">
        <v>0.06</v>
      </c>
      <c r="M95">
        <v>2</v>
      </c>
      <c r="O95">
        <v>28</v>
      </c>
      <c r="P95" s="3">
        <v>99.74</v>
      </c>
      <c r="Q95" s="7">
        <v>5</v>
      </c>
      <c r="R95" s="2" t="s">
        <v>313</v>
      </c>
    </row>
    <row r="96" spans="2:18" x14ac:dyDescent="0.3">
      <c r="B96">
        <v>20</v>
      </c>
      <c r="I96">
        <v>62.62</v>
      </c>
      <c r="J96">
        <v>28.63</v>
      </c>
      <c r="K96">
        <v>1.07</v>
      </c>
      <c r="L96">
        <v>0.06</v>
      </c>
      <c r="M96">
        <v>2</v>
      </c>
      <c r="O96">
        <v>56</v>
      </c>
      <c r="P96" s="3">
        <v>104.51</v>
      </c>
      <c r="Q96" s="7">
        <v>5</v>
      </c>
      <c r="R96" s="2" t="s">
        <v>314</v>
      </c>
    </row>
    <row r="97" spans="1:20" x14ac:dyDescent="0.3">
      <c r="B97">
        <v>20</v>
      </c>
      <c r="I97">
        <v>62.62</v>
      </c>
      <c r="J97">
        <v>28.63</v>
      </c>
      <c r="K97">
        <v>1.07</v>
      </c>
      <c r="L97">
        <v>0.06</v>
      </c>
      <c r="M97">
        <v>2</v>
      </c>
      <c r="O97">
        <v>90</v>
      </c>
      <c r="P97" s="3">
        <v>104.5</v>
      </c>
      <c r="Q97" s="7">
        <v>5</v>
      </c>
      <c r="R97" s="2" t="s">
        <v>315</v>
      </c>
    </row>
    <row r="98" spans="1:20" x14ac:dyDescent="0.3">
      <c r="A98">
        <v>0.5</v>
      </c>
      <c r="B98">
        <v>5</v>
      </c>
      <c r="C98">
        <v>380</v>
      </c>
      <c r="D98">
        <v>20</v>
      </c>
      <c r="F98">
        <v>777</v>
      </c>
      <c r="G98">
        <v>1199</v>
      </c>
      <c r="H98">
        <v>156</v>
      </c>
      <c r="I98">
        <v>54.32</v>
      </c>
      <c r="J98">
        <v>41.31</v>
      </c>
      <c r="K98">
        <v>4.26</v>
      </c>
      <c r="L98">
        <v>0.49</v>
      </c>
      <c r="M98">
        <v>0.62</v>
      </c>
      <c r="O98">
        <v>7</v>
      </c>
      <c r="P98" s="3">
        <v>19.55</v>
      </c>
      <c r="Q98" s="7" t="s">
        <v>316</v>
      </c>
      <c r="R98" s="2" t="s">
        <v>321</v>
      </c>
    </row>
    <row r="99" spans="1:20" x14ac:dyDescent="0.3">
      <c r="A99">
        <v>0.5</v>
      </c>
      <c r="B99">
        <v>5</v>
      </c>
      <c r="C99">
        <v>380</v>
      </c>
      <c r="D99">
        <v>20</v>
      </c>
      <c r="F99">
        <v>777</v>
      </c>
      <c r="G99">
        <v>1199</v>
      </c>
      <c r="H99">
        <v>156</v>
      </c>
      <c r="I99">
        <v>54.32</v>
      </c>
      <c r="J99">
        <v>41.31</v>
      </c>
      <c r="K99">
        <v>4.26</v>
      </c>
      <c r="L99">
        <v>0.49</v>
      </c>
      <c r="M99">
        <v>0.62</v>
      </c>
      <c r="O99">
        <v>28</v>
      </c>
      <c r="P99" s="3">
        <v>28.03</v>
      </c>
      <c r="Q99" s="7" t="s">
        <v>316</v>
      </c>
      <c r="R99" s="2" t="s">
        <v>322</v>
      </c>
    </row>
    <row r="100" spans="1:20" x14ac:dyDescent="0.3">
      <c r="A100">
        <v>0.5</v>
      </c>
      <c r="B100">
        <v>10</v>
      </c>
      <c r="C100">
        <v>360</v>
      </c>
      <c r="D100">
        <v>40</v>
      </c>
      <c r="F100">
        <v>777</v>
      </c>
      <c r="G100">
        <v>1199</v>
      </c>
      <c r="H100">
        <v>156</v>
      </c>
      <c r="I100">
        <v>54.32</v>
      </c>
      <c r="J100">
        <v>41.31</v>
      </c>
      <c r="K100">
        <v>4.26</v>
      </c>
      <c r="L100">
        <v>0.49</v>
      </c>
      <c r="M100">
        <v>0.62</v>
      </c>
      <c r="O100">
        <v>7</v>
      </c>
      <c r="P100" s="3">
        <v>21.02</v>
      </c>
      <c r="Q100" s="7" t="s">
        <v>317</v>
      </c>
      <c r="R100" s="2" t="s">
        <v>323</v>
      </c>
    </row>
    <row r="101" spans="1:20" x14ac:dyDescent="0.3">
      <c r="A101">
        <v>0.5</v>
      </c>
      <c r="B101">
        <v>10</v>
      </c>
      <c r="C101">
        <v>360</v>
      </c>
      <c r="D101">
        <v>40</v>
      </c>
      <c r="F101">
        <v>777</v>
      </c>
      <c r="G101">
        <v>1199</v>
      </c>
      <c r="H101">
        <v>156</v>
      </c>
      <c r="I101">
        <v>54.32</v>
      </c>
      <c r="J101">
        <v>41.31</v>
      </c>
      <c r="K101">
        <v>4.26</v>
      </c>
      <c r="L101">
        <v>0.49</v>
      </c>
      <c r="M101">
        <v>0.62</v>
      </c>
      <c r="O101">
        <v>28</v>
      </c>
      <c r="P101" s="3">
        <v>31.09</v>
      </c>
      <c r="Q101" s="7" t="s">
        <v>317</v>
      </c>
      <c r="R101" s="2" t="s">
        <v>324</v>
      </c>
    </row>
    <row r="102" spans="1:20" x14ac:dyDescent="0.3">
      <c r="A102">
        <v>0.5</v>
      </c>
      <c r="B102">
        <v>15</v>
      </c>
      <c r="C102">
        <v>340</v>
      </c>
      <c r="D102">
        <v>60</v>
      </c>
      <c r="F102">
        <v>777</v>
      </c>
      <c r="G102">
        <v>1199</v>
      </c>
      <c r="H102">
        <v>156</v>
      </c>
      <c r="I102">
        <v>54.32</v>
      </c>
      <c r="J102">
        <v>41.31</v>
      </c>
      <c r="K102">
        <v>4.26</v>
      </c>
      <c r="L102">
        <v>0.49</v>
      </c>
      <c r="M102">
        <v>0.62</v>
      </c>
      <c r="O102">
        <v>7</v>
      </c>
      <c r="P102" s="3">
        <v>22.24</v>
      </c>
      <c r="Q102" s="7" t="s">
        <v>318</v>
      </c>
      <c r="R102" s="2" t="s">
        <v>325</v>
      </c>
    </row>
    <row r="103" spans="1:20" x14ac:dyDescent="0.3">
      <c r="A103">
        <v>0.5</v>
      </c>
      <c r="B103">
        <v>15</v>
      </c>
      <c r="C103">
        <v>340</v>
      </c>
      <c r="D103">
        <v>60</v>
      </c>
      <c r="F103">
        <v>777</v>
      </c>
      <c r="G103">
        <v>1199</v>
      </c>
      <c r="H103">
        <v>156</v>
      </c>
      <c r="I103">
        <v>54.32</v>
      </c>
      <c r="J103">
        <v>41.31</v>
      </c>
      <c r="K103">
        <v>4.26</v>
      </c>
      <c r="L103">
        <v>0.49</v>
      </c>
      <c r="M103">
        <v>0.62</v>
      </c>
      <c r="O103">
        <v>28</v>
      </c>
      <c r="P103" s="3">
        <v>31.51</v>
      </c>
      <c r="Q103" s="7" t="s">
        <v>318</v>
      </c>
      <c r="R103" s="2" t="s">
        <v>326</v>
      </c>
    </row>
    <row r="104" spans="1:20" x14ac:dyDescent="0.3">
      <c r="A104">
        <v>0.5</v>
      </c>
      <c r="B104">
        <v>20</v>
      </c>
      <c r="C104">
        <v>320</v>
      </c>
      <c r="D104">
        <v>80</v>
      </c>
      <c r="F104">
        <v>777</v>
      </c>
      <c r="G104">
        <v>1199</v>
      </c>
      <c r="H104">
        <v>156</v>
      </c>
      <c r="I104">
        <v>54.32</v>
      </c>
      <c r="J104">
        <v>41.31</v>
      </c>
      <c r="K104">
        <v>4.26</v>
      </c>
      <c r="L104">
        <v>0.49</v>
      </c>
      <c r="M104">
        <v>0.62</v>
      </c>
      <c r="O104">
        <v>7</v>
      </c>
      <c r="P104" s="3">
        <v>20.9</v>
      </c>
      <c r="Q104" s="7" t="s">
        <v>319</v>
      </c>
      <c r="R104" s="2" t="s">
        <v>327</v>
      </c>
    </row>
    <row r="105" spans="1:20" x14ac:dyDescent="0.3">
      <c r="A105">
        <v>0.5</v>
      </c>
      <c r="B105">
        <v>20</v>
      </c>
      <c r="C105">
        <v>320</v>
      </c>
      <c r="D105">
        <v>80</v>
      </c>
      <c r="F105">
        <v>777</v>
      </c>
      <c r="G105">
        <v>1199</v>
      </c>
      <c r="H105">
        <v>156</v>
      </c>
      <c r="I105">
        <v>54.32</v>
      </c>
      <c r="J105">
        <v>41.31</v>
      </c>
      <c r="K105">
        <v>4.26</v>
      </c>
      <c r="L105">
        <v>0.49</v>
      </c>
      <c r="M105">
        <v>0.62</v>
      </c>
      <c r="O105">
        <v>28</v>
      </c>
      <c r="P105" s="3">
        <v>29.23</v>
      </c>
      <c r="Q105" s="7" t="s">
        <v>319</v>
      </c>
      <c r="R105" s="2" t="s">
        <v>328</v>
      </c>
    </row>
    <row r="106" spans="1:20" x14ac:dyDescent="0.3">
      <c r="A106">
        <v>0.5</v>
      </c>
      <c r="B106">
        <v>0</v>
      </c>
      <c r="C106">
        <v>400</v>
      </c>
      <c r="D106">
        <v>0</v>
      </c>
      <c r="F106">
        <v>777</v>
      </c>
      <c r="G106">
        <v>1199</v>
      </c>
      <c r="H106">
        <v>156</v>
      </c>
      <c r="I106">
        <v>20.07</v>
      </c>
      <c r="J106">
        <v>5.52</v>
      </c>
      <c r="K106">
        <v>4.62</v>
      </c>
      <c r="L106">
        <v>61.85</v>
      </c>
      <c r="M106">
        <v>1.76</v>
      </c>
      <c r="O106">
        <v>7</v>
      </c>
      <c r="P106" s="3">
        <v>18.760000000000002</v>
      </c>
      <c r="Q106" s="7" t="s">
        <v>320</v>
      </c>
      <c r="R106" s="2" t="s">
        <v>329</v>
      </c>
    </row>
    <row r="107" spans="1:20" x14ac:dyDescent="0.3">
      <c r="A107">
        <v>0.5</v>
      </c>
      <c r="B107">
        <v>0</v>
      </c>
      <c r="C107">
        <v>400</v>
      </c>
      <c r="D107">
        <v>0</v>
      </c>
      <c r="F107">
        <v>777</v>
      </c>
      <c r="G107">
        <v>1199</v>
      </c>
      <c r="H107">
        <v>156</v>
      </c>
      <c r="I107">
        <v>20.07</v>
      </c>
      <c r="J107">
        <v>5.52</v>
      </c>
      <c r="K107">
        <v>4.62</v>
      </c>
      <c r="L107">
        <v>61.85</v>
      </c>
      <c r="M107">
        <v>1.76</v>
      </c>
      <c r="O107">
        <v>28</v>
      </c>
      <c r="P107" s="3">
        <v>26.8</v>
      </c>
      <c r="Q107" s="7" t="s">
        <v>320</v>
      </c>
      <c r="R107" s="2" t="s">
        <v>330</v>
      </c>
    </row>
    <row r="108" spans="1:20" x14ac:dyDescent="0.3">
      <c r="A108">
        <v>0.5</v>
      </c>
      <c r="C108">
        <v>501.59999999999991</v>
      </c>
      <c r="D108">
        <v>0</v>
      </c>
      <c r="E108">
        <v>2280</v>
      </c>
      <c r="F108">
        <v>1527.6000000000001</v>
      </c>
      <c r="G108">
        <v>0</v>
      </c>
      <c r="H108">
        <v>250.79999999999995</v>
      </c>
      <c r="O108" s="3">
        <v>7</v>
      </c>
      <c r="P108" s="3">
        <v>46</v>
      </c>
      <c r="Q108" s="7" t="s">
        <v>344</v>
      </c>
      <c r="R108" s="2" t="s">
        <v>376</v>
      </c>
      <c r="S108" t="s">
        <v>437</v>
      </c>
    </row>
    <row r="109" spans="1:20" x14ac:dyDescent="0.3">
      <c r="A109">
        <v>0.5</v>
      </c>
      <c r="C109">
        <v>501.59999999999991</v>
      </c>
      <c r="D109">
        <v>0</v>
      </c>
      <c r="E109">
        <v>2280</v>
      </c>
      <c r="F109">
        <v>1527.6000000000001</v>
      </c>
      <c r="G109">
        <v>0</v>
      </c>
      <c r="H109">
        <v>250.79999999999995</v>
      </c>
      <c r="O109" s="3">
        <v>28</v>
      </c>
      <c r="P109" s="3">
        <v>52</v>
      </c>
      <c r="Q109" s="7" t="s">
        <v>344</v>
      </c>
      <c r="R109" s="2" t="s">
        <v>377</v>
      </c>
      <c r="S109" t="s">
        <v>438</v>
      </c>
      <c r="T109" s="3"/>
    </row>
    <row r="110" spans="1:20" x14ac:dyDescent="0.3">
      <c r="A110">
        <v>0.5</v>
      </c>
      <c r="C110">
        <v>450</v>
      </c>
      <c r="D110">
        <v>45</v>
      </c>
      <c r="E110">
        <v>2250</v>
      </c>
      <c r="F110">
        <v>1507.5</v>
      </c>
      <c r="G110">
        <v>0</v>
      </c>
      <c r="H110">
        <v>247.5</v>
      </c>
      <c r="O110" s="3">
        <v>7</v>
      </c>
      <c r="P110" s="3">
        <v>61</v>
      </c>
      <c r="Q110" s="7" t="s">
        <v>345</v>
      </c>
      <c r="R110" s="2" t="s">
        <v>378</v>
      </c>
      <c r="S110" t="s">
        <v>439</v>
      </c>
      <c r="T110" s="3"/>
    </row>
    <row r="111" spans="1:20" x14ac:dyDescent="0.3">
      <c r="A111">
        <v>0.5</v>
      </c>
      <c r="C111">
        <v>450</v>
      </c>
      <c r="D111">
        <v>45</v>
      </c>
      <c r="E111">
        <v>2250</v>
      </c>
      <c r="F111">
        <v>1507.5</v>
      </c>
      <c r="G111">
        <v>0</v>
      </c>
      <c r="H111">
        <v>247.5</v>
      </c>
      <c r="O111" s="3">
        <v>28</v>
      </c>
      <c r="P111" s="3">
        <v>73</v>
      </c>
      <c r="Q111" s="7" t="s">
        <v>345</v>
      </c>
      <c r="R111" s="2" t="s">
        <v>379</v>
      </c>
      <c r="S111" t="s">
        <v>440</v>
      </c>
      <c r="T111" s="3"/>
    </row>
    <row r="112" spans="1:20" x14ac:dyDescent="0.3">
      <c r="A112">
        <v>0.54</v>
      </c>
      <c r="C112">
        <v>399.6</v>
      </c>
      <c r="D112">
        <v>88.8</v>
      </c>
      <c r="E112">
        <v>2220</v>
      </c>
      <c r="F112">
        <v>1465.2000000000003</v>
      </c>
      <c r="G112">
        <v>0</v>
      </c>
      <c r="H112">
        <v>266.40000000000003</v>
      </c>
      <c r="O112" s="3">
        <v>7</v>
      </c>
      <c r="P112" s="3">
        <v>61</v>
      </c>
      <c r="Q112" s="7" t="s">
        <v>346</v>
      </c>
      <c r="R112" s="2" t="s">
        <v>380</v>
      </c>
      <c r="S112" t="s">
        <v>441</v>
      </c>
      <c r="T112" s="3"/>
    </row>
    <row r="113" spans="1:25" x14ac:dyDescent="0.3">
      <c r="A113">
        <v>0.54</v>
      </c>
      <c r="C113">
        <v>399.6</v>
      </c>
      <c r="D113">
        <v>88.8</v>
      </c>
      <c r="E113">
        <v>2220</v>
      </c>
      <c r="F113">
        <v>1465.2000000000003</v>
      </c>
      <c r="G113">
        <v>0</v>
      </c>
      <c r="H113">
        <v>266.40000000000003</v>
      </c>
      <c r="O113" s="3">
        <v>28</v>
      </c>
      <c r="P113" s="3">
        <v>69</v>
      </c>
      <c r="Q113" s="7" t="s">
        <v>346</v>
      </c>
      <c r="R113" s="2" t="s">
        <v>381</v>
      </c>
      <c r="S113" t="s">
        <v>442</v>
      </c>
      <c r="T113" s="3"/>
    </row>
    <row r="114" spans="1:25" x14ac:dyDescent="0.3">
      <c r="A114">
        <v>0.61</v>
      </c>
      <c r="C114">
        <v>327</v>
      </c>
      <c r="D114">
        <v>152.60000000000002</v>
      </c>
      <c r="E114">
        <v>2180</v>
      </c>
      <c r="F114">
        <v>1417.0000000000002</v>
      </c>
      <c r="G114">
        <v>0</v>
      </c>
      <c r="H114">
        <v>283.40000000000003</v>
      </c>
      <c r="O114" s="3">
        <v>7</v>
      </c>
      <c r="P114" s="3">
        <v>49</v>
      </c>
      <c r="Q114" s="7" t="s">
        <v>347</v>
      </c>
      <c r="R114" s="2" t="s">
        <v>382</v>
      </c>
      <c r="S114" t="s">
        <v>443</v>
      </c>
      <c r="T114" s="3"/>
    </row>
    <row r="115" spans="1:25" x14ac:dyDescent="0.3">
      <c r="A115">
        <v>0.61</v>
      </c>
      <c r="C115">
        <v>327</v>
      </c>
      <c r="D115">
        <v>152.60000000000002</v>
      </c>
      <c r="E115">
        <v>2180</v>
      </c>
      <c r="F115">
        <v>1417.0000000000002</v>
      </c>
      <c r="G115">
        <v>0</v>
      </c>
      <c r="H115">
        <v>283.40000000000003</v>
      </c>
      <c r="O115" s="3">
        <v>28</v>
      </c>
      <c r="P115" s="3">
        <v>65</v>
      </c>
      <c r="Q115" s="7" t="s">
        <v>347</v>
      </c>
      <c r="R115" s="2" t="s">
        <v>383</v>
      </c>
      <c r="S115" t="s">
        <v>444</v>
      </c>
      <c r="T115" s="3"/>
    </row>
    <row r="116" spans="1:25" x14ac:dyDescent="0.3">
      <c r="A116">
        <v>0.68</v>
      </c>
      <c r="C116">
        <v>278.2</v>
      </c>
      <c r="D116">
        <v>192.6</v>
      </c>
      <c r="E116">
        <v>2140</v>
      </c>
      <c r="F116">
        <v>1369.6000000000001</v>
      </c>
      <c r="G116">
        <v>0</v>
      </c>
      <c r="H116">
        <v>299.60000000000002</v>
      </c>
      <c r="O116" s="3">
        <v>7</v>
      </c>
      <c r="P116" s="3">
        <v>35</v>
      </c>
      <c r="Q116" s="7" t="s">
        <v>348</v>
      </c>
      <c r="R116" s="2" t="s">
        <v>384</v>
      </c>
      <c r="S116" t="s">
        <v>445</v>
      </c>
      <c r="T116" s="3"/>
    </row>
    <row r="117" spans="1:25" x14ac:dyDescent="0.3">
      <c r="A117">
        <v>0.68</v>
      </c>
      <c r="C117">
        <v>278.2</v>
      </c>
      <c r="D117">
        <v>192.6</v>
      </c>
      <c r="E117">
        <v>2140</v>
      </c>
      <c r="F117">
        <v>1369.6000000000001</v>
      </c>
      <c r="G117">
        <v>0</v>
      </c>
      <c r="H117">
        <v>299.60000000000002</v>
      </c>
      <c r="O117" s="3">
        <v>28</v>
      </c>
      <c r="P117" s="3">
        <v>55</v>
      </c>
      <c r="Q117" s="7" t="s">
        <v>348</v>
      </c>
      <c r="R117" s="2" t="s">
        <v>385</v>
      </c>
      <c r="S117" t="s">
        <v>446</v>
      </c>
      <c r="T117" s="3"/>
    </row>
    <row r="118" spans="1:25" x14ac:dyDescent="0.3">
      <c r="A118">
        <v>0.77</v>
      </c>
      <c r="C118">
        <v>209</v>
      </c>
      <c r="D118">
        <v>209</v>
      </c>
      <c r="E118">
        <v>2090</v>
      </c>
      <c r="F118">
        <v>1316.7</v>
      </c>
      <c r="G118">
        <v>0</v>
      </c>
      <c r="H118">
        <v>334.4</v>
      </c>
      <c r="O118" s="3">
        <v>7</v>
      </c>
      <c r="P118" s="3">
        <v>23</v>
      </c>
      <c r="Q118" s="7" t="s">
        <v>349</v>
      </c>
      <c r="R118" s="2" t="s">
        <v>386</v>
      </c>
      <c r="S118" t="s">
        <v>447</v>
      </c>
      <c r="T118" s="3"/>
      <c r="U118" s="3"/>
      <c r="V118" s="3"/>
      <c r="W118" s="3"/>
      <c r="X118" s="3"/>
      <c r="Y118" s="3"/>
    </row>
    <row r="119" spans="1:25" x14ac:dyDescent="0.3">
      <c r="A119">
        <v>0.77</v>
      </c>
      <c r="C119">
        <v>209</v>
      </c>
      <c r="D119">
        <v>209</v>
      </c>
      <c r="E119">
        <v>2090</v>
      </c>
      <c r="F119">
        <v>1316.7</v>
      </c>
      <c r="G119">
        <v>0</v>
      </c>
      <c r="H119">
        <v>334.4</v>
      </c>
      <c r="O119" s="3">
        <v>28</v>
      </c>
      <c r="P119" s="3">
        <v>39</v>
      </c>
      <c r="Q119" s="7" t="s">
        <v>349</v>
      </c>
      <c r="R119" s="2" t="s">
        <v>387</v>
      </c>
      <c r="S119" t="s">
        <v>448</v>
      </c>
      <c r="T119" s="3"/>
    </row>
    <row r="120" spans="1:25" x14ac:dyDescent="0.3">
      <c r="A120">
        <v>0.52</v>
      </c>
      <c r="C120">
        <v>446</v>
      </c>
      <c r="D120">
        <v>44.6</v>
      </c>
      <c r="E120">
        <v>2230</v>
      </c>
      <c r="F120">
        <v>1471.8</v>
      </c>
      <c r="G120">
        <v>0</v>
      </c>
      <c r="H120">
        <v>267.60000000000002</v>
      </c>
      <c r="O120" s="3">
        <v>7</v>
      </c>
      <c r="P120" s="3">
        <v>59</v>
      </c>
      <c r="Q120" s="7" t="s">
        <v>350</v>
      </c>
      <c r="R120" s="2" t="s">
        <v>388</v>
      </c>
      <c r="S120" t="s">
        <v>449</v>
      </c>
      <c r="T120" s="3"/>
    </row>
    <row r="121" spans="1:25" x14ac:dyDescent="0.3">
      <c r="A121">
        <v>0.52</v>
      </c>
      <c r="C121">
        <v>446</v>
      </c>
      <c r="D121">
        <v>44.6</v>
      </c>
      <c r="E121">
        <v>2230</v>
      </c>
      <c r="F121">
        <v>1471.8</v>
      </c>
      <c r="G121">
        <v>0</v>
      </c>
      <c r="H121">
        <v>267.60000000000002</v>
      </c>
      <c r="O121" s="3">
        <v>28</v>
      </c>
      <c r="P121" s="3">
        <v>62</v>
      </c>
      <c r="Q121" s="7" t="s">
        <v>350</v>
      </c>
      <c r="R121" s="2" t="s">
        <v>389</v>
      </c>
      <c r="S121" t="s">
        <v>450</v>
      </c>
      <c r="T121" s="3"/>
    </row>
    <row r="122" spans="1:25" x14ac:dyDescent="0.3">
      <c r="A122">
        <v>0.59</v>
      </c>
      <c r="C122">
        <v>370.6</v>
      </c>
      <c r="D122">
        <v>87.200000000000017</v>
      </c>
      <c r="E122">
        <v>2180</v>
      </c>
      <c r="F122">
        <v>1417.0000000000002</v>
      </c>
      <c r="G122">
        <v>0</v>
      </c>
      <c r="H122">
        <v>283.40000000000003</v>
      </c>
      <c r="O122" s="3">
        <v>7</v>
      </c>
      <c r="P122" s="3">
        <v>52</v>
      </c>
      <c r="Q122" s="7" t="s">
        <v>351</v>
      </c>
      <c r="R122" s="2" t="s">
        <v>390</v>
      </c>
      <c r="S122" t="s">
        <v>451</v>
      </c>
      <c r="T122" s="3"/>
    </row>
    <row r="123" spans="1:25" x14ac:dyDescent="0.3">
      <c r="A123">
        <v>0.59</v>
      </c>
      <c r="C123">
        <v>370.6</v>
      </c>
      <c r="D123">
        <v>87.200000000000017</v>
      </c>
      <c r="E123">
        <v>2180</v>
      </c>
      <c r="F123">
        <v>1417.0000000000002</v>
      </c>
      <c r="G123">
        <v>0</v>
      </c>
      <c r="H123">
        <v>283.40000000000003</v>
      </c>
      <c r="O123" s="3">
        <v>28</v>
      </c>
      <c r="P123" s="3">
        <v>59</v>
      </c>
      <c r="Q123" s="7" t="s">
        <v>351</v>
      </c>
      <c r="R123" s="2" t="s">
        <v>391</v>
      </c>
      <c r="S123" t="s">
        <v>452</v>
      </c>
      <c r="T123" s="3"/>
    </row>
    <row r="124" spans="1:25" x14ac:dyDescent="0.3">
      <c r="A124">
        <v>0.7</v>
      </c>
      <c r="C124">
        <v>318</v>
      </c>
      <c r="D124">
        <v>127.2</v>
      </c>
      <c r="E124">
        <v>2120</v>
      </c>
      <c r="F124">
        <v>1356.8</v>
      </c>
      <c r="G124">
        <v>0</v>
      </c>
      <c r="H124">
        <v>318</v>
      </c>
      <c r="O124" s="3">
        <v>7</v>
      </c>
      <c r="P124" s="3">
        <v>38</v>
      </c>
      <c r="Q124" s="7" t="s">
        <v>352</v>
      </c>
      <c r="R124" s="2" t="s">
        <v>392</v>
      </c>
      <c r="S124" t="s">
        <v>453</v>
      </c>
      <c r="T124" s="3"/>
    </row>
    <row r="125" spans="1:25" x14ac:dyDescent="0.3">
      <c r="A125">
        <v>0.7</v>
      </c>
      <c r="C125">
        <v>318</v>
      </c>
      <c r="D125">
        <v>127.2</v>
      </c>
      <c r="E125">
        <v>2120</v>
      </c>
      <c r="F125">
        <v>1356.8</v>
      </c>
      <c r="G125">
        <v>0</v>
      </c>
      <c r="H125">
        <v>318</v>
      </c>
      <c r="O125" s="3">
        <v>28</v>
      </c>
      <c r="P125" s="3">
        <v>50</v>
      </c>
      <c r="Q125" s="7" t="s">
        <v>352</v>
      </c>
      <c r="R125" s="2" t="s">
        <v>393</v>
      </c>
      <c r="S125" t="s">
        <v>454</v>
      </c>
      <c r="T125" s="3"/>
    </row>
    <row r="126" spans="1:25" x14ac:dyDescent="0.3">
      <c r="A126">
        <v>0.79</v>
      </c>
      <c r="C126">
        <v>267.8</v>
      </c>
      <c r="D126">
        <v>164.8</v>
      </c>
      <c r="E126">
        <v>2060</v>
      </c>
      <c r="F126">
        <v>1297.8</v>
      </c>
      <c r="G126">
        <v>0</v>
      </c>
      <c r="H126">
        <v>329.6</v>
      </c>
      <c r="O126" s="3">
        <v>7</v>
      </c>
      <c r="P126" s="3">
        <v>26</v>
      </c>
      <c r="Q126" s="7" t="s">
        <v>353</v>
      </c>
      <c r="R126" s="2" t="s">
        <v>394</v>
      </c>
      <c r="S126" t="s">
        <v>455</v>
      </c>
      <c r="T126" s="3"/>
    </row>
    <row r="127" spans="1:25" x14ac:dyDescent="0.3">
      <c r="A127">
        <v>0.79</v>
      </c>
      <c r="C127">
        <v>267.8</v>
      </c>
      <c r="D127">
        <v>164.8</v>
      </c>
      <c r="E127">
        <v>2060</v>
      </c>
      <c r="F127">
        <v>1297.8</v>
      </c>
      <c r="G127">
        <v>0</v>
      </c>
      <c r="H127">
        <v>329.6</v>
      </c>
      <c r="O127" s="3">
        <v>28</v>
      </c>
      <c r="P127" s="3">
        <v>40</v>
      </c>
      <c r="Q127" s="7" t="s">
        <v>353</v>
      </c>
      <c r="R127" s="2" t="s">
        <v>395</v>
      </c>
      <c r="S127" t="s">
        <v>456</v>
      </c>
      <c r="T127" s="3"/>
    </row>
    <row r="128" spans="1:25" x14ac:dyDescent="0.3">
      <c r="A128">
        <v>0.9</v>
      </c>
      <c r="C128">
        <v>200.99999999999997</v>
      </c>
      <c r="D128">
        <v>200.99999999999997</v>
      </c>
      <c r="E128">
        <v>2009.9999999999998</v>
      </c>
      <c r="F128">
        <v>1226.0999999999997</v>
      </c>
      <c r="G128">
        <v>0</v>
      </c>
      <c r="H128">
        <v>361.79999999999995</v>
      </c>
      <c r="O128" s="3">
        <v>7</v>
      </c>
      <c r="P128" s="3">
        <v>18</v>
      </c>
      <c r="Q128" s="7" t="s">
        <v>354</v>
      </c>
      <c r="R128" s="2" t="s">
        <v>396</v>
      </c>
      <c r="S128" t="s">
        <v>457</v>
      </c>
      <c r="T128" s="3"/>
    </row>
    <row r="129" spans="1:20" x14ac:dyDescent="0.3">
      <c r="A129">
        <v>0.9</v>
      </c>
      <c r="C129">
        <v>200.99999999999997</v>
      </c>
      <c r="D129">
        <v>200.99999999999997</v>
      </c>
      <c r="E129">
        <v>2009.9999999999998</v>
      </c>
      <c r="F129">
        <v>1226.0999999999997</v>
      </c>
      <c r="G129">
        <v>0</v>
      </c>
      <c r="H129">
        <v>361.79999999999995</v>
      </c>
      <c r="O129" s="3">
        <v>28</v>
      </c>
      <c r="P129" s="3">
        <v>26</v>
      </c>
      <c r="Q129" s="7" t="s">
        <v>354</v>
      </c>
      <c r="R129" s="2" t="s">
        <v>397</v>
      </c>
      <c r="S129" t="s">
        <v>458</v>
      </c>
      <c r="T129" s="3"/>
    </row>
    <row r="130" spans="1:20" x14ac:dyDescent="0.3">
      <c r="A130">
        <v>0.52</v>
      </c>
      <c r="C130">
        <v>448.00000000000006</v>
      </c>
      <c r="D130">
        <v>44.800000000000004</v>
      </c>
      <c r="E130">
        <v>2240</v>
      </c>
      <c r="F130">
        <v>1478.4</v>
      </c>
      <c r="G130">
        <v>0</v>
      </c>
      <c r="H130">
        <v>268.8</v>
      </c>
      <c r="O130" s="3">
        <v>7</v>
      </c>
      <c r="P130" s="3">
        <v>53</v>
      </c>
      <c r="Q130" s="7" t="s">
        <v>355</v>
      </c>
      <c r="R130" s="2" t="s">
        <v>398</v>
      </c>
      <c r="S130" t="s">
        <v>459</v>
      </c>
      <c r="T130" s="3"/>
    </row>
    <row r="131" spans="1:20" x14ac:dyDescent="0.3">
      <c r="A131">
        <v>0.52</v>
      </c>
      <c r="C131">
        <v>448.00000000000006</v>
      </c>
      <c r="D131">
        <v>44.800000000000004</v>
      </c>
      <c r="E131">
        <v>2240</v>
      </c>
      <c r="F131">
        <v>1478.4</v>
      </c>
      <c r="G131">
        <v>0</v>
      </c>
      <c r="H131">
        <v>268.8</v>
      </c>
      <c r="O131" s="3">
        <v>28</v>
      </c>
      <c r="P131" s="3">
        <v>59</v>
      </c>
      <c r="Q131" s="7" t="s">
        <v>355</v>
      </c>
      <c r="R131" s="2" t="s">
        <v>399</v>
      </c>
      <c r="S131" t="s">
        <v>460</v>
      </c>
      <c r="T131" s="3"/>
    </row>
    <row r="132" spans="1:20" x14ac:dyDescent="0.3">
      <c r="A132">
        <v>0.59</v>
      </c>
      <c r="C132">
        <v>372.3</v>
      </c>
      <c r="D132">
        <v>87.6</v>
      </c>
      <c r="E132">
        <v>2190</v>
      </c>
      <c r="F132">
        <v>1423.5</v>
      </c>
      <c r="G132">
        <v>0</v>
      </c>
      <c r="H132">
        <v>284.7</v>
      </c>
      <c r="O132" s="3">
        <v>7</v>
      </c>
      <c r="P132" s="3">
        <v>40</v>
      </c>
      <c r="Q132" s="7" t="s">
        <v>356</v>
      </c>
      <c r="R132" s="2" t="s">
        <v>400</v>
      </c>
      <c r="S132" t="s">
        <v>461</v>
      </c>
      <c r="T132" s="3"/>
    </row>
    <row r="133" spans="1:20" x14ac:dyDescent="0.3">
      <c r="A133">
        <v>0.59</v>
      </c>
      <c r="C133">
        <v>372.3</v>
      </c>
      <c r="D133">
        <v>87.6</v>
      </c>
      <c r="E133">
        <v>2190</v>
      </c>
      <c r="F133">
        <v>1423.5</v>
      </c>
      <c r="G133">
        <v>0</v>
      </c>
      <c r="H133">
        <v>284.7</v>
      </c>
      <c r="O133" s="3">
        <v>28</v>
      </c>
      <c r="P133" s="3">
        <v>52</v>
      </c>
      <c r="Q133" s="7" t="s">
        <v>356</v>
      </c>
      <c r="R133" s="2" t="s">
        <v>401</v>
      </c>
      <c r="S133" t="s">
        <v>462</v>
      </c>
      <c r="T133" s="3"/>
    </row>
    <row r="134" spans="1:20" x14ac:dyDescent="0.3">
      <c r="A134">
        <v>0.68</v>
      </c>
      <c r="C134">
        <v>321</v>
      </c>
      <c r="D134">
        <v>128.4</v>
      </c>
      <c r="E134">
        <v>2140</v>
      </c>
      <c r="F134">
        <v>1369.6000000000001</v>
      </c>
      <c r="G134">
        <v>0</v>
      </c>
      <c r="H134">
        <v>299.60000000000002</v>
      </c>
      <c r="O134" s="3">
        <v>7</v>
      </c>
      <c r="P134" s="3">
        <v>43</v>
      </c>
      <c r="Q134" s="7" t="s">
        <v>357</v>
      </c>
      <c r="R134" s="2" t="s">
        <v>402</v>
      </c>
      <c r="S134" t="s">
        <v>463</v>
      </c>
      <c r="T134" s="3"/>
    </row>
    <row r="135" spans="1:20" x14ac:dyDescent="0.3">
      <c r="A135">
        <v>0.68</v>
      </c>
      <c r="C135">
        <v>321</v>
      </c>
      <c r="D135">
        <v>128.4</v>
      </c>
      <c r="E135">
        <v>2140</v>
      </c>
      <c r="F135">
        <v>1369.6000000000001</v>
      </c>
      <c r="G135">
        <v>0</v>
      </c>
      <c r="H135">
        <v>299.60000000000002</v>
      </c>
      <c r="O135" s="3">
        <v>28</v>
      </c>
      <c r="P135" s="3">
        <v>42</v>
      </c>
      <c r="Q135" s="7" t="s">
        <v>357</v>
      </c>
      <c r="R135" s="2" t="s">
        <v>403</v>
      </c>
      <c r="S135" t="s">
        <v>464</v>
      </c>
      <c r="T135" s="3"/>
    </row>
    <row r="136" spans="1:20" x14ac:dyDescent="0.3">
      <c r="A136">
        <v>0.74</v>
      </c>
      <c r="C136">
        <v>271.7</v>
      </c>
      <c r="D136">
        <v>167.2</v>
      </c>
      <c r="E136">
        <v>2090</v>
      </c>
      <c r="F136">
        <v>1316.7</v>
      </c>
      <c r="G136">
        <v>0</v>
      </c>
      <c r="H136">
        <v>334.4</v>
      </c>
      <c r="O136" s="3">
        <v>7</v>
      </c>
      <c r="P136" s="3">
        <v>29</v>
      </c>
      <c r="Q136" s="7" t="s">
        <v>358</v>
      </c>
      <c r="R136" s="2" t="s">
        <v>404</v>
      </c>
      <c r="S136" t="s">
        <v>465</v>
      </c>
      <c r="T136" s="3"/>
    </row>
    <row r="137" spans="1:20" x14ac:dyDescent="0.3">
      <c r="A137">
        <v>0.74</v>
      </c>
      <c r="C137">
        <v>271.7</v>
      </c>
      <c r="D137">
        <v>167.2</v>
      </c>
      <c r="E137">
        <v>2090</v>
      </c>
      <c r="F137">
        <v>1316.7</v>
      </c>
      <c r="G137">
        <v>0</v>
      </c>
      <c r="H137">
        <v>334.4</v>
      </c>
      <c r="O137" s="3">
        <v>28</v>
      </c>
      <c r="P137" s="3">
        <v>32</v>
      </c>
      <c r="Q137" s="7" t="s">
        <v>358</v>
      </c>
      <c r="R137" s="2" t="s">
        <v>405</v>
      </c>
      <c r="S137" t="s">
        <v>466</v>
      </c>
      <c r="T137" s="3"/>
    </row>
    <row r="138" spans="1:20" x14ac:dyDescent="0.3">
      <c r="A138">
        <v>0.83</v>
      </c>
      <c r="C138">
        <v>203</v>
      </c>
      <c r="D138">
        <v>203</v>
      </c>
      <c r="E138">
        <v>2029.9999999999998</v>
      </c>
      <c r="F138">
        <v>1258.5999999999999</v>
      </c>
      <c r="G138">
        <v>0</v>
      </c>
      <c r="H138">
        <v>345.1</v>
      </c>
      <c r="O138" s="3">
        <v>7</v>
      </c>
      <c r="P138" s="3">
        <v>22</v>
      </c>
      <c r="Q138" s="7" t="s">
        <v>359</v>
      </c>
      <c r="R138" s="2" t="s">
        <v>406</v>
      </c>
      <c r="S138" t="s">
        <v>467</v>
      </c>
      <c r="T138" s="3"/>
    </row>
    <row r="139" spans="1:20" x14ac:dyDescent="0.3">
      <c r="A139">
        <v>0.83</v>
      </c>
      <c r="C139">
        <v>203</v>
      </c>
      <c r="D139">
        <v>203</v>
      </c>
      <c r="E139">
        <v>2029.9999999999998</v>
      </c>
      <c r="F139">
        <v>1258.5999999999999</v>
      </c>
      <c r="G139">
        <v>0</v>
      </c>
      <c r="H139">
        <v>345.1</v>
      </c>
      <c r="O139" s="3">
        <v>28</v>
      </c>
      <c r="P139" s="3">
        <v>23</v>
      </c>
      <c r="Q139" s="7" t="s">
        <v>359</v>
      </c>
      <c r="R139" s="2" t="s">
        <v>407</v>
      </c>
      <c r="S139" t="s">
        <v>468</v>
      </c>
      <c r="T139" s="3"/>
    </row>
    <row r="140" spans="1:20" x14ac:dyDescent="0.3">
      <c r="A140">
        <v>0.5</v>
      </c>
      <c r="C140">
        <v>454</v>
      </c>
      <c r="D140">
        <v>45.400000000000006</v>
      </c>
      <c r="E140">
        <v>2270</v>
      </c>
      <c r="F140">
        <v>1520.9</v>
      </c>
      <c r="G140">
        <v>0</v>
      </c>
      <c r="H140">
        <v>249.70000000000002</v>
      </c>
      <c r="O140" s="3">
        <v>7</v>
      </c>
      <c r="P140" s="3">
        <v>53</v>
      </c>
      <c r="Q140" s="7" t="s">
        <v>360</v>
      </c>
      <c r="R140" s="2" t="s">
        <v>408</v>
      </c>
      <c r="S140" t="s">
        <v>469</v>
      </c>
      <c r="T140" s="3"/>
    </row>
    <row r="141" spans="1:20" x14ac:dyDescent="0.3">
      <c r="A141">
        <v>0.5</v>
      </c>
      <c r="C141">
        <v>454</v>
      </c>
      <c r="D141">
        <v>45.400000000000006</v>
      </c>
      <c r="E141">
        <v>2270</v>
      </c>
      <c r="F141">
        <v>1520.9</v>
      </c>
      <c r="G141">
        <v>0</v>
      </c>
      <c r="H141">
        <v>249.70000000000002</v>
      </c>
      <c r="O141" s="3">
        <v>28</v>
      </c>
      <c r="P141" s="3">
        <v>54</v>
      </c>
      <c r="Q141" s="7" t="s">
        <v>360</v>
      </c>
      <c r="R141" s="2" t="s">
        <v>409</v>
      </c>
      <c r="S141" t="s">
        <v>470</v>
      </c>
    </row>
    <row r="142" spans="1:20" x14ac:dyDescent="0.3">
      <c r="A142">
        <v>0.52</v>
      </c>
      <c r="C142">
        <v>403.2</v>
      </c>
      <c r="D142">
        <v>89.600000000000009</v>
      </c>
      <c r="E142">
        <v>2240</v>
      </c>
      <c r="F142">
        <v>1478.4</v>
      </c>
      <c r="G142">
        <v>0</v>
      </c>
      <c r="H142">
        <v>268.8</v>
      </c>
      <c r="O142" s="3">
        <v>7</v>
      </c>
      <c r="P142" s="3">
        <v>52</v>
      </c>
      <c r="Q142" s="7" t="s">
        <v>361</v>
      </c>
      <c r="R142" s="2" t="s">
        <v>410</v>
      </c>
      <c r="S142" t="s">
        <v>471</v>
      </c>
    </row>
    <row r="143" spans="1:20" x14ac:dyDescent="0.3">
      <c r="A143">
        <v>0.52</v>
      </c>
      <c r="C143">
        <v>403.2</v>
      </c>
      <c r="D143">
        <v>89.600000000000009</v>
      </c>
      <c r="E143">
        <v>2240</v>
      </c>
      <c r="F143">
        <v>1478.4</v>
      </c>
      <c r="G143">
        <v>0</v>
      </c>
      <c r="H143">
        <v>268.8</v>
      </c>
      <c r="O143" s="3">
        <v>28</v>
      </c>
      <c r="P143" s="3">
        <v>51</v>
      </c>
      <c r="Q143" s="7" t="s">
        <v>361</v>
      </c>
      <c r="R143" s="2" t="s">
        <v>411</v>
      </c>
      <c r="S143" t="s">
        <v>472</v>
      </c>
    </row>
    <row r="144" spans="1:20" x14ac:dyDescent="0.3">
      <c r="A144">
        <v>0.56999999999999995</v>
      </c>
      <c r="C144">
        <v>331.49999999999994</v>
      </c>
      <c r="D144">
        <v>154.70000000000002</v>
      </c>
      <c r="E144">
        <v>2210</v>
      </c>
      <c r="F144">
        <v>1458.6000000000001</v>
      </c>
      <c r="G144">
        <v>0</v>
      </c>
      <c r="H144">
        <v>265.2</v>
      </c>
      <c r="O144" s="3">
        <v>7</v>
      </c>
      <c r="P144" s="3">
        <v>40</v>
      </c>
      <c r="Q144" s="7" t="s">
        <v>362</v>
      </c>
      <c r="R144" s="2" t="s">
        <v>412</v>
      </c>
      <c r="S144" t="s">
        <v>473</v>
      </c>
    </row>
    <row r="145" spans="1:19" x14ac:dyDescent="0.3">
      <c r="A145">
        <v>0.56999999999999995</v>
      </c>
      <c r="C145">
        <v>331.49999999999994</v>
      </c>
      <c r="D145">
        <v>154.70000000000002</v>
      </c>
      <c r="E145">
        <v>2210</v>
      </c>
      <c r="F145">
        <v>1458.6000000000001</v>
      </c>
      <c r="G145">
        <v>0</v>
      </c>
      <c r="H145">
        <v>265.2</v>
      </c>
      <c r="O145" s="3">
        <v>28</v>
      </c>
      <c r="P145" s="3">
        <v>35</v>
      </c>
      <c r="Q145" s="7" t="s">
        <v>362</v>
      </c>
      <c r="R145" s="2" t="s">
        <v>413</v>
      </c>
      <c r="S145" t="s">
        <v>474</v>
      </c>
    </row>
    <row r="146" spans="1:19" x14ac:dyDescent="0.3">
      <c r="A146">
        <v>0.59</v>
      </c>
      <c r="C146">
        <v>284.7</v>
      </c>
      <c r="D146">
        <v>197.1</v>
      </c>
      <c r="E146">
        <v>2190</v>
      </c>
      <c r="F146">
        <v>1423.5</v>
      </c>
      <c r="G146">
        <v>0</v>
      </c>
      <c r="H146">
        <v>284.7</v>
      </c>
      <c r="O146" s="3">
        <v>7</v>
      </c>
      <c r="P146" s="3">
        <v>32</v>
      </c>
      <c r="Q146" s="7" t="s">
        <v>363</v>
      </c>
      <c r="R146" s="2" t="s">
        <v>414</v>
      </c>
      <c r="S146" t="s">
        <v>475</v>
      </c>
    </row>
    <row r="147" spans="1:19" x14ac:dyDescent="0.3">
      <c r="A147">
        <v>0.59</v>
      </c>
      <c r="C147">
        <v>284.7</v>
      </c>
      <c r="D147">
        <v>197.1</v>
      </c>
      <c r="E147">
        <v>2190</v>
      </c>
      <c r="F147">
        <v>1423.5</v>
      </c>
      <c r="G147">
        <v>0</v>
      </c>
      <c r="H147">
        <v>284.7</v>
      </c>
      <c r="O147" s="3">
        <v>28</v>
      </c>
      <c r="P147" s="3">
        <v>35</v>
      </c>
      <c r="Q147" s="7" t="s">
        <v>363</v>
      </c>
      <c r="R147" s="2" t="s">
        <v>415</v>
      </c>
      <c r="S147" t="s">
        <v>476</v>
      </c>
    </row>
    <row r="148" spans="1:19" x14ac:dyDescent="0.3">
      <c r="A148">
        <v>0.63</v>
      </c>
      <c r="C148">
        <v>237.6</v>
      </c>
      <c r="D148">
        <v>237.6</v>
      </c>
      <c r="E148">
        <v>2160</v>
      </c>
      <c r="F148">
        <v>1404.0000000000002</v>
      </c>
      <c r="G148">
        <v>0</v>
      </c>
      <c r="H148">
        <v>302.40000000000003</v>
      </c>
      <c r="O148" s="3">
        <v>7</v>
      </c>
      <c r="P148" s="3">
        <v>22</v>
      </c>
      <c r="Q148" s="7" t="s">
        <v>364</v>
      </c>
      <c r="R148" s="2" t="s">
        <v>416</v>
      </c>
      <c r="S148" t="s">
        <v>477</v>
      </c>
    </row>
    <row r="149" spans="1:19" x14ac:dyDescent="0.3">
      <c r="A149">
        <v>0.63</v>
      </c>
      <c r="C149">
        <v>237.6</v>
      </c>
      <c r="D149">
        <v>237.6</v>
      </c>
      <c r="E149">
        <v>2160</v>
      </c>
      <c r="F149">
        <v>1404.0000000000002</v>
      </c>
      <c r="G149">
        <v>0</v>
      </c>
      <c r="H149">
        <v>302.40000000000003</v>
      </c>
      <c r="O149" s="3">
        <v>28</v>
      </c>
      <c r="P149" s="3">
        <v>28</v>
      </c>
      <c r="Q149" s="7" t="s">
        <v>364</v>
      </c>
      <c r="R149" s="2" t="s">
        <v>417</v>
      </c>
      <c r="S149" t="s">
        <v>478</v>
      </c>
    </row>
    <row r="150" spans="1:19" x14ac:dyDescent="0.3">
      <c r="A150">
        <v>0.5</v>
      </c>
      <c r="C150">
        <v>454</v>
      </c>
      <c r="D150">
        <v>45.400000000000006</v>
      </c>
      <c r="E150">
        <v>2270</v>
      </c>
      <c r="F150">
        <v>1520.9</v>
      </c>
      <c r="G150">
        <v>0</v>
      </c>
      <c r="H150">
        <v>249.70000000000002</v>
      </c>
      <c r="O150" s="3">
        <v>7</v>
      </c>
      <c r="P150" s="3">
        <v>45</v>
      </c>
      <c r="Q150" s="7" t="s">
        <v>365</v>
      </c>
      <c r="R150" s="2" t="s">
        <v>418</v>
      </c>
      <c r="S150" t="s">
        <v>479</v>
      </c>
    </row>
    <row r="151" spans="1:19" x14ac:dyDescent="0.3">
      <c r="A151">
        <v>0.5</v>
      </c>
      <c r="C151">
        <v>454</v>
      </c>
      <c r="D151">
        <v>45.400000000000006</v>
      </c>
      <c r="E151">
        <v>2270</v>
      </c>
      <c r="F151">
        <v>1520.9</v>
      </c>
      <c r="G151">
        <v>0</v>
      </c>
      <c r="H151">
        <v>249.70000000000002</v>
      </c>
      <c r="O151" s="3">
        <v>28</v>
      </c>
      <c r="P151" s="3">
        <v>53</v>
      </c>
      <c r="Q151" s="7" t="s">
        <v>365</v>
      </c>
      <c r="R151" s="2" t="s">
        <v>419</v>
      </c>
      <c r="S151" t="s">
        <v>480</v>
      </c>
    </row>
    <row r="152" spans="1:19" x14ac:dyDescent="0.3">
      <c r="A152">
        <v>0.5</v>
      </c>
      <c r="C152">
        <v>403.2</v>
      </c>
      <c r="D152">
        <v>89.600000000000009</v>
      </c>
      <c r="E152">
        <v>2240</v>
      </c>
      <c r="F152">
        <v>1500.8000000000002</v>
      </c>
      <c r="G152">
        <v>0</v>
      </c>
      <c r="H152">
        <v>246.40000000000003</v>
      </c>
      <c r="O152" s="3">
        <v>7</v>
      </c>
      <c r="P152" s="3">
        <v>45</v>
      </c>
      <c r="Q152" s="7" t="s">
        <v>366</v>
      </c>
      <c r="R152" s="2" t="s">
        <v>420</v>
      </c>
      <c r="S152" t="s">
        <v>481</v>
      </c>
    </row>
    <row r="153" spans="1:19" x14ac:dyDescent="0.3">
      <c r="A153">
        <v>0.5</v>
      </c>
      <c r="C153">
        <v>403.2</v>
      </c>
      <c r="D153">
        <v>89.600000000000009</v>
      </c>
      <c r="E153">
        <v>2240</v>
      </c>
      <c r="F153">
        <v>1500.8000000000002</v>
      </c>
      <c r="G153">
        <v>0</v>
      </c>
      <c r="H153">
        <v>246.40000000000003</v>
      </c>
      <c r="O153" s="3">
        <v>28</v>
      </c>
      <c r="P153" s="3">
        <v>54</v>
      </c>
      <c r="Q153" s="7" t="s">
        <v>366</v>
      </c>
      <c r="R153" s="2" t="s">
        <v>421</v>
      </c>
      <c r="S153" t="s">
        <v>482</v>
      </c>
    </row>
    <row r="154" spans="1:19" x14ac:dyDescent="0.3">
      <c r="A154">
        <v>0.5</v>
      </c>
      <c r="C154">
        <v>356.8</v>
      </c>
      <c r="D154">
        <v>156.10000000000002</v>
      </c>
      <c r="E154">
        <v>2230</v>
      </c>
      <c r="F154">
        <v>1494.1</v>
      </c>
      <c r="G154">
        <v>0</v>
      </c>
      <c r="H154">
        <v>245.29999999999998</v>
      </c>
      <c r="O154" s="3">
        <v>7</v>
      </c>
      <c r="P154" s="3">
        <v>45</v>
      </c>
      <c r="Q154" s="7" t="s">
        <v>367</v>
      </c>
      <c r="R154" s="2" t="s">
        <v>422</v>
      </c>
      <c r="S154" t="s">
        <v>483</v>
      </c>
    </row>
    <row r="155" spans="1:19" x14ac:dyDescent="0.3">
      <c r="A155">
        <v>0.5</v>
      </c>
      <c r="C155">
        <v>356.8</v>
      </c>
      <c r="D155">
        <v>156.10000000000002</v>
      </c>
      <c r="E155">
        <v>2230</v>
      </c>
      <c r="F155">
        <v>1494.1</v>
      </c>
      <c r="G155">
        <v>0</v>
      </c>
      <c r="H155">
        <v>245.29999999999998</v>
      </c>
      <c r="O155" s="3">
        <v>28</v>
      </c>
      <c r="P155" s="3">
        <v>44</v>
      </c>
      <c r="Q155" s="7" t="s">
        <v>367</v>
      </c>
      <c r="R155" s="2" t="s">
        <v>423</v>
      </c>
      <c r="S155" t="s">
        <v>484</v>
      </c>
    </row>
    <row r="156" spans="1:19" x14ac:dyDescent="0.3">
      <c r="A156">
        <v>0.52</v>
      </c>
      <c r="C156">
        <v>287.3</v>
      </c>
      <c r="D156">
        <v>198.9</v>
      </c>
      <c r="E156">
        <v>2210</v>
      </c>
      <c r="F156">
        <v>1458.6000000000001</v>
      </c>
      <c r="G156">
        <v>0</v>
      </c>
      <c r="H156">
        <v>265.2</v>
      </c>
      <c r="O156" s="3">
        <v>7</v>
      </c>
      <c r="P156" s="3">
        <v>36</v>
      </c>
      <c r="Q156" s="7" t="s">
        <v>368</v>
      </c>
      <c r="R156" s="2" t="s">
        <v>424</v>
      </c>
      <c r="S156" t="s">
        <v>485</v>
      </c>
    </row>
    <row r="157" spans="1:19" x14ac:dyDescent="0.3">
      <c r="A157">
        <v>0.52</v>
      </c>
      <c r="C157">
        <v>287.3</v>
      </c>
      <c r="D157">
        <v>198.9</v>
      </c>
      <c r="E157">
        <v>2210</v>
      </c>
      <c r="F157">
        <v>1458.6000000000001</v>
      </c>
      <c r="G157">
        <v>0</v>
      </c>
      <c r="H157">
        <v>265.2</v>
      </c>
      <c r="O157" s="3">
        <v>28</v>
      </c>
      <c r="P157" s="3">
        <v>47</v>
      </c>
      <c r="Q157" s="7" t="s">
        <v>368</v>
      </c>
      <c r="R157" s="2" t="s">
        <v>425</v>
      </c>
      <c r="S157" t="s">
        <v>486</v>
      </c>
    </row>
    <row r="158" spans="1:19" x14ac:dyDescent="0.3">
      <c r="A158">
        <v>0.54</v>
      </c>
      <c r="C158">
        <v>242.00000000000003</v>
      </c>
      <c r="D158">
        <v>242.00000000000003</v>
      </c>
      <c r="E158">
        <v>2200</v>
      </c>
      <c r="F158">
        <v>1452.0000000000002</v>
      </c>
      <c r="G158">
        <v>0</v>
      </c>
      <c r="H158">
        <v>264</v>
      </c>
      <c r="O158" s="3">
        <v>7</v>
      </c>
      <c r="P158" s="3">
        <v>27</v>
      </c>
      <c r="Q158" s="7" t="s">
        <v>369</v>
      </c>
      <c r="R158" s="2" t="s">
        <v>426</v>
      </c>
      <c r="S158" t="s">
        <v>487</v>
      </c>
    </row>
    <row r="159" spans="1:19" x14ac:dyDescent="0.3">
      <c r="A159">
        <v>0.54</v>
      </c>
      <c r="C159">
        <v>242.00000000000003</v>
      </c>
      <c r="D159">
        <v>242.00000000000003</v>
      </c>
      <c r="E159">
        <v>2200</v>
      </c>
      <c r="F159">
        <v>1452.0000000000002</v>
      </c>
      <c r="G159">
        <v>0</v>
      </c>
      <c r="H159">
        <v>264</v>
      </c>
      <c r="O159" s="3">
        <v>28</v>
      </c>
      <c r="P159" s="3">
        <v>53</v>
      </c>
      <c r="Q159" s="7" t="s">
        <v>369</v>
      </c>
      <c r="R159" s="2" t="s">
        <v>427</v>
      </c>
      <c r="S159" t="s">
        <v>488</v>
      </c>
    </row>
    <row r="160" spans="1:19" x14ac:dyDescent="0.3">
      <c r="A160">
        <v>0.5</v>
      </c>
      <c r="C160">
        <v>451.99999999999994</v>
      </c>
      <c r="D160">
        <v>45.199999999999996</v>
      </c>
      <c r="E160">
        <v>2260</v>
      </c>
      <c r="F160">
        <v>1514.2</v>
      </c>
      <c r="G160">
        <v>0</v>
      </c>
      <c r="H160">
        <v>248.6</v>
      </c>
      <c r="O160" s="3">
        <v>7</v>
      </c>
      <c r="P160" s="3">
        <v>49</v>
      </c>
      <c r="Q160" s="7" t="s">
        <v>370</v>
      </c>
      <c r="R160" s="2" t="s">
        <v>428</v>
      </c>
      <c r="S160" t="s">
        <v>489</v>
      </c>
    </row>
    <row r="161" spans="1:19" x14ac:dyDescent="0.3">
      <c r="A161">
        <v>0.5</v>
      </c>
      <c r="C161">
        <v>451.99999999999994</v>
      </c>
      <c r="D161">
        <v>45.199999999999996</v>
      </c>
      <c r="E161">
        <v>2260</v>
      </c>
      <c r="F161">
        <v>1514.2</v>
      </c>
      <c r="G161">
        <v>0</v>
      </c>
      <c r="H161">
        <v>248.6</v>
      </c>
      <c r="O161" s="3">
        <v>28</v>
      </c>
      <c r="P161" s="3">
        <v>56</v>
      </c>
      <c r="Q161" s="7" t="s">
        <v>370</v>
      </c>
      <c r="R161" s="2" t="s">
        <v>429</v>
      </c>
      <c r="S161" t="s">
        <v>490</v>
      </c>
    </row>
    <row r="162" spans="1:19" x14ac:dyDescent="0.3">
      <c r="A162">
        <v>0.5</v>
      </c>
      <c r="C162">
        <v>403.2</v>
      </c>
      <c r="D162">
        <v>89.600000000000009</v>
      </c>
      <c r="E162">
        <v>2240</v>
      </c>
      <c r="F162">
        <v>1500.8000000000002</v>
      </c>
      <c r="G162">
        <v>0</v>
      </c>
      <c r="H162">
        <v>246.40000000000003</v>
      </c>
      <c r="O162" s="3">
        <v>7</v>
      </c>
      <c r="P162" s="3">
        <v>49</v>
      </c>
      <c r="Q162" s="7" t="s">
        <v>371</v>
      </c>
      <c r="R162" s="2" t="s">
        <v>430</v>
      </c>
      <c r="S162" t="s">
        <v>491</v>
      </c>
    </row>
    <row r="163" spans="1:19" x14ac:dyDescent="0.3">
      <c r="A163">
        <v>0.5</v>
      </c>
      <c r="C163">
        <v>403.2</v>
      </c>
      <c r="D163">
        <v>89.600000000000009</v>
      </c>
      <c r="E163">
        <v>2240</v>
      </c>
      <c r="F163">
        <v>1500.8000000000002</v>
      </c>
      <c r="G163">
        <v>0</v>
      </c>
      <c r="H163">
        <v>246.40000000000003</v>
      </c>
      <c r="O163" s="3">
        <v>28</v>
      </c>
      <c r="P163" s="3">
        <v>60</v>
      </c>
      <c r="Q163" s="7" t="s">
        <v>371</v>
      </c>
      <c r="R163" s="2" t="s">
        <v>431</v>
      </c>
      <c r="S163" t="s">
        <v>492</v>
      </c>
    </row>
    <row r="164" spans="1:19" x14ac:dyDescent="0.3">
      <c r="A164">
        <v>0.5</v>
      </c>
      <c r="C164">
        <v>355.2</v>
      </c>
      <c r="D164">
        <v>155.40000000000003</v>
      </c>
      <c r="E164">
        <v>2220</v>
      </c>
      <c r="F164">
        <v>1487.4000000000003</v>
      </c>
      <c r="G164">
        <v>0</v>
      </c>
      <c r="H164">
        <v>244.20000000000002</v>
      </c>
      <c r="O164" s="3">
        <v>7</v>
      </c>
      <c r="P164" s="3">
        <v>48</v>
      </c>
      <c r="Q164" s="7" t="s">
        <v>372</v>
      </c>
      <c r="R164" s="2" t="s">
        <v>432</v>
      </c>
      <c r="S164" t="s">
        <v>493</v>
      </c>
    </row>
    <row r="165" spans="1:19" x14ac:dyDescent="0.3">
      <c r="A165">
        <v>0.5</v>
      </c>
      <c r="C165">
        <v>355.2</v>
      </c>
      <c r="D165">
        <v>155.40000000000003</v>
      </c>
      <c r="E165">
        <v>2220</v>
      </c>
      <c r="F165">
        <v>1487.4000000000003</v>
      </c>
      <c r="G165">
        <v>0</v>
      </c>
      <c r="H165">
        <v>244.20000000000002</v>
      </c>
      <c r="O165" s="3">
        <v>28</v>
      </c>
      <c r="P165" s="3">
        <v>57</v>
      </c>
      <c r="Q165" s="7" t="s">
        <v>372</v>
      </c>
      <c r="R165" s="2" t="s">
        <v>433</v>
      </c>
      <c r="S165" t="s">
        <v>494</v>
      </c>
    </row>
    <row r="166" spans="1:19" x14ac:dyDescent="0.3">
      <c r="A166">
        <v>0.52</v>
      </c>
      <c r="C166">
        <v>286.00000000000006</v>
      </c>
      <c r="D166">
        <v>198</v>
      </c>
      <c r="E166">
        <v>2200</v>
      </c>
      <c r="F166">
        <v>1452.0000000000002</v>
      </c>
      <c r="G166">
        <v>0</v>
      </c>
      <c r="H166">
        <v>264</v>
      </c>
      <c r="O166" s="3">
        <v>7</v>
      </c>
      <c r="P166" s="3">
        <v>43</v>
      </c>
      <c r="Q166" s="7" t="s">
        <v>373</v>
      </c>
      <c r="R166" s="2" t="s">
        <v>434</v>
      </c>
      <c r="S166" t="s">
        <v>495</v>
      </c>
    </row>
    <row r="167" spans="1:19" x14ac:dyDescent="0.3">
      <c r="A167">
        <v>0.52</v>
      </c>
      <c r="C167">
        <v>286.00000000000006</v>
      </c>
      <c r="D167">
        <v>198</v>
      </c>
      <c r="E167">
        <v>2200</v>
      </c>
      <c r="F167">
        <v>1452.0000000000002</v>
      </c>
      <c r="G167">
        <v>0</v>
      </c>
      <c r="H167">
        <v>264</v>
      </c>
      <c r="O167" s="3">
        <v>28</v>
      </c>
      <c r="P167" s="3">
        <v>49</v>
      </c>
      <c r="Q167" s="7" t="s">
        <v>373</v>
      </c>
      <c r="R167" s="2" t="s">
        <v>435</v>
      </c>
      <c r="S167" t="s">
        <v>496</v>
      </c>
    </row>
    <row r="168" spans="1:19" x14ac:dyDescent="0.3">
      <c r="A168">
        <v>0.4</v>
      </c>
      <c r="B168">
        <v>10</v>
      </c>
      <c r="C168">
        <v>405</v>
      </c>
      <c r="D168">
        <v>45</v>
      </c>
      <c r="F168">
        <v>582.96</v>
      </c>
      <c r="G168">
        <v>1099</v>
      </c>
      <c r="H168">
        <v>179</v>
      </c>
      <c r="I168">
        <v>57.4</v>
      </c>
      <c r="J168">
        <v>35.26</v>
      </c>
      <c r="K168">
        <v>0.94</v>
      </c>
      <c r="L168">
        <v>0.02</v>
      </c>
      <c r="M168">
        <v>2.52</v>
      </c>
      <c r="O168" s="3">
        <v>7</v>
      </c>
      <c r="P168" s="3">
        <v>23.9285741533552</v>
      </c>
      <c r="Q168" s="7" t="s">
        <v>497</v>
      </c>
      <c r="R168" s="2" t="s">
        <v>499</v>
      </c>
    </row>
    <row r="169" spans="1:19" x14ac:dyDescent="0.3">
      <c r="A169">
        <v>0.4</v>
      </c>
      <c r="B169">
        <v>10</v>
      </c>
      <c r="C169">
        <v>405</v>
      </c>
      <c r="D169">
        <v>45</v>
      </c>
      <c r="F169">
        <v>582.96</v>
      </c>
      <c r="G169">
        <v>1099</v>
      </c>
      <c r="H169">
        <v>179</v>
      </c>
      <c r="I169">
        <v>57.4</v>
      </c>
      <c r="J169">
        <v>35.26</v>
      </c>
      <c r="K169">
        <v>0.94</v>
      </c>
      <c r="L169">
        <v>0.02</v>
      </c>
      <c r="M169">
        <v>2.52</v>
      </c>
      <c r="O169" s="3">
        <v>28</v>
      </c>
      <c r="P169" s="3">
        <v>61.4285741533551</v>
      </c>
      <c r="Q169" s="7" t="s">
        <v>497</v>
      </c>
      <c r="R169" s="2" t="s">
        <v>499</v>
      </c>
    </row>
    <row r="170" spans="1:19" x14ac:dyDescent="0.3">
      <c r="A170">
        <v>0.4</v>
      </c>
      <c r="B170">
        <v>10</v>
      </c>
      <c r="C170">
        <v>405</v>
      </c>
      <c r="D170">
        <v>45</v>
      </c>
      <c r="F170">
        <v>582.96</v>
      </c>
      <c r="G170">
        <v>1099</v>
      </c>
      <c r="H170">
        <v>179</v>
      </c>
      <c r="I170">
        <v>57.4</v>
      </c>
      <c r="J170">
        <v>35.26</v>
      </c>
      <c r="K170">
        <v>0.94</v>
      </c>
      <c r="L170">
        <v>0.02</v>
      </c>
      <c r="M170">
        <v>2.52</v>
      </c>
      <c r="O170" s="3">
        <v>90</v>
      </c>
      <c r="P170" s="3">
        <v>65.7142775399344</v>
      </c>
      <c r="Q170" s="7" t="s">
        <v>497</v>
      </c>
      <c r="R170" s="2" t="s">
        <v>499</v>
      </c>
    </row>
    <row r="171" spans="1:19" x14ac:dyDescent="0.3">
      <c r="A171">
        <v>0.3</v>
      </c>
      <c r="B171">
        <v>10</v>
      </c>
      <c r="C171">
        <v>499.5</v>
      </c>
      <c r="D171">
        <v>55.5</v>
      </c>
      <c r="F171">
        <v>634.82000000000005</v>
      </c>
      <c r="G171">
        <v>1088</v>
      </c>
      <c r="H171">
        <v>167</v>
      </c>
      <c r="I171">
        <v>57.4</v>
      </c>
      <c r="J171">
        <v>35.26</v>
      </c>
      <c r="K171">
        <v>0.94</v>
      </c>
      <c r="L171">
        <v>0.02</v>
      </c>
      <c r="M171">
        <v>2.52</v>
      </c>
      <c r="O171" s="3">
        <v>7</v>
      </c>
      <c r="P171" s="3">
        <v>33.928571428571402</v>
      </c>
      <c r="Q171" s="7" t="s">
        <v>498</v>
      </c>
      <c r="R171" s="2" t="s">
        <v>499</v>
      </c>
    </row>
    <row r="172" spans="1:19" x14ac:dyDescent="0.3">
      <c r="A172">
        <v>0.3</v>
      </c>
      <c r="B172">
        <v>10</v>
      </c>
      <c r="C172">
        <v>499.5</v>
      </c>
      <c r="D172">
        <v>55.5</v>
      </c>
      <c r="F172">
        <v>634.82000000000005</v>
      </c>
      <c r="G172">
        <v>1088</v>
      </c>
      <c r="H172">
        <v>167</v>
      </c>
      <c r="I172">
        <v>57.4</v>
      </c>
      <c r="J172">
        <v>35.26</v>
      </c>
      <c r="K172">
        <v>0.94</v>
      </c>
      <c r="L172">
        <v>0.02</v>
      </c>
      <c r="M172">
        <v>2.52</v>
      </c>
      <c r="O172" s="3">
        <v>28</v>
      </c>
      <c r="P172" s="3">
        <v>86.785711560930494</v>
      </c>
      <c r="Q172" s="7" t="s">
        <v>498</v>
      </c>
      <c r="R172" s="2" t="s">
        <v>499</v>
      </c>
    </row>
    <row r="173" spans="1:19" x14ac:dyDescent="0.3">
      <c r="A173">
        <v>0.3</v>
      </c>
      <c r="B173">
        <v>10</v>
      </c>
      <c r="C173">
        <v>499.5</v>
      </c>
      <c r="D173">
        <v>55.5</v>
      </c>
      <c r="F173">
        <v>634.82000000000005</v>
      </c>
      <c r="G173">
        <v>1088</v>
      </c>
      <c r="H173">
        <v>167</v>
      </c>
      <c r="I173">
        <v>57.4</v>
      </c>
      <c r="J173">
        <v>35.26</v>
      </c>
      <c r="K173">
        <v>0.94</v>
      </c>
      <c r="L173">
        <v>0.02</v>
      </c>
      <c r="M173">
        <v>2.52</v>
      </c>
      <c r="O173" s="3">
        <v>90</v>
      </c>
      <c r="P173" s="3">
        <v>93.214280264718099</v>
      </c>
      <c r="Q173" s="7" t="s">
        <v>498</v>
      </c>
      <c r="R173" s="2" t="s">
        <v>499</v>
      </c>
    </row>
    <row r="174" spans="1:19" x14ac:dyDescent="0.3">
      <c r="A174">
        <v>0.35</v>
      </c>
      <c r="B174">
        <v>5</v>
      </c>
      <c r="C174">
        <v>760</v>
      </c>
      <c r="D174">
        <v>40</v>
      </c>
      <c r="F174">
        <v>0</v>
      </c>
      <c r="G174">
        <v>0</v>
      </c>
      <c r="I174">
        <v>47.4</v>
      </c>
      <c r="J174">
        <v>36.799999999999997</v>
      </c>
      <c r="K174">
        <v>0.85</v>
      </c>
      <c r="L174">
        <v>0.03</v>
      </c>
      <c r="O174" s="3">
        <v>7</v>
      </c>
      <c r="P174" s="3">
        <v>60.268105738302197</v>
      </c>
      <c r="Q174" s="7" t="s">
        <v>501</v>
      </c>
      <c r="R174" s="2" t="s">
        <v>568</v>
      </c>
    </row>
    <row r="175" spans="1:19" x14ac:dyDescent="0.3">
      <c r="A175">
        <v>0.35</v>
      </c>
      <c r="B175">
        <v>5</v>
      </c>
      <c r="C175">
        <v>760</v>
      </c>
      <c r="D175">
        <v>40</v>
      </c>
      <c r="F175">
        <v>0</v>
      </c>
      <c r="G175">
        <v>0</v>
      </c>
      <c r="I175">
        <v>47.4</v>
      </c>
      <c r="J175">
        <v>36.799999999999997</v>
      </c>
      <c r="K175">
        <v>0.85</v>
      </c>
      <c r="L175">
        <v>0.03</v>
      </c>
      <c r="O175" s="3">
        <v>14</v>
      </c>
      <c r="P175" s="3">
        <v>61.769439783030599</v>
      </c>
      <c r="Q175" s="7" t="s">
        <v>501</v>
      </c>
      <c r="R175" s="2" t="s">
        <v>568</v>
      </c>
    </row>
    <row r="176" spans="1:19" x14ac:dyDescent="0.3">
      <c r="A176">
        <v>0.35</v>
      </c>
      <c r="B176">
        <v>5</v>
      </c>
      <c r="C176">
        <v>760</v>
      </c>
      <c r="D176">
        <v>40</v>
      </c>
      <c r="F176">
        <v>0</v>
      </c>
      <c r="G176">
        <v>0</v>
      </c>
      <c r="I176">
        <v>47.4</v>
      </c>
      <c r="J176">
        <v>36.799999999999997</v>
      </c>
      <c r="K176">
        <v>0.85</v>
      </c>
      <c r="L176">
        <v>0.03</v>
      </c>
      <c r="O176" s="3">
        <v>28</v>
      </c>
      <c r="P176" s="3">
        <v>62.8418259187834</v>
      </c>
      <c r="Q176" s="7" t="s">
        <v>501</v>
      </c>
      <c r="R176" s="2" t="s">
        <v>568</v>
      </c>
    </row>
    <row r="177" spans="1:19" x14ac:dyDescent="0.3">
      <c r="A177">
        <v>0.4</v>
      </c>
      <c r="B177">
        <v>10</v>
      </c>
      <c r="C177">
        <v>720</v>
      </c>
      <c r="D177">
        <v>80</v>
      </c>
      <c r="F177">
        <v>0</v>
      </c>
      <c r="G177">
        <v>0</v>
      </c>
      <c r="I177">
        <v>47.4</v>
      </c>
      <c r="J177">
        <v>36.799999999999997</v>
      </c>
      <c r="K177">
        <v>0.85</v>
      </c>
      <c r="L177">
        <v>0.03</v>
      </c>
      <c r="O177" s="3">
        <v>7</v>
      </c>
      <c r="P177" s="3">
        <v>52.546920651887802</v>
      </c>
      <c r="Q177" s="7" t="s">
        <v>502</v>
      </c>
      <c r="R177" s="2" t="s">
        <v>568</v>
      </c>
    </row>
    <row r="178" spans="1:19" x14ac:dyDescent="0.3">
      <c r="A178">
        <v>0.4</v>
      </c>
      <c r="B178">
        <v>10</v>
      </c>
      <c r="C178">
        <v>720</v>
      </c>
      <c r="D178">
        <v>80</v>
      </c>
      <c r="F178">
        <v>0</v>
      </c>
      <c r="G178">
        <v>0</v>
      </c>
      <c r="I178">
        <v>47.4</v>
      </c>
      <c r="J178">
        <v>36.799999999999997</v>
      </c>
      <c r="K178">
        <v>0.85</v>
      </c>
      <c r="L178">
        <v>0.03</v>
      </c>
      <c r="O178" s="3">
        <v>14</v>
      </c>
      <c r="P178" s="3">
        <v>55.335122968513701</v>
      </c>
      <c r="Q178" s="7" t="s">
        <v>502</v>
      </c>
      <c r="R178" s="2" t="s">
        <v>568</v>
      </c>
    </row>
    <row r="179" spans="1:19" x14ac:dyDescent="0.3">
      <c r="A179">
        <v>0.4</v>
      </c>
      <c r="B179">
        <v>10</v>
      </c>
      <c r="C179">
        <v>720</v>
      </c>
      <c r="D179">
        <v>80</v>
      </c>
      <c r="F179">
        <v>0</v>
      </c>
      <c r="G179">
        <v>0</v>
      </c>
      <c r="I179">
        <v>47.4</v>
      </c>
      <c r="J179">
        <v>36.799999999999997</v>
      </c>
      <c r="K179">
        <v>0.85</v>
      </c>
      <c r="L179">
        <v>0.03</v>
      </c>
      <c r="O179" s="3">
        <v>28</v>
      </c>
      <c r="P179" s="3">
        <v>57.694377376164098</v>
      </c>
      <c r="Q179" s="7" t="s">
        <v>502</v>
      </c>
      <c r="R179" s="2" t="s">
        <v>568</v>
      </c>
    </row>
    <row r="180" spans="1:19" x14ac:dyDescent="0.3">
      <c r="A180">
        <v>0.4</v>
      </c>
      <c r="B180">
        <v>15</v>
      </c>
      <c r="C180">
        <v>680</v>
      </c>
      <c r="D180">
        <v>120</v>
      </c>
      <c r="F180">
        <v>0</v>
      </c>
      <c r="G180">
        <v>0</v>
      </c>
      <c r="I180">
        <v>47.4</v>
      </c>
      <c r="J180">
        <v>36.799999999999997</v>
      </c>
      <c r="K180">
        <v>0.85</v>
      </c>
      <c r="L180">
        <v>0.03</v>
      </c>
      <c r="O180" s="3">
        <v>7</v>
      </c>
      <c r="P180" s="3">
        <v>51.474534516135002</v>
      </c>
      <c r="Q180" s="7" t="s">
        <v>503</v>
      </c>
      <c r="R180" s="2" t="s">
        <v>568</v>
      </c>
    </row>
    <row r="181" spans="1:19" x14ac:dyDescent="0.3">
      <c r="A181">
        <v>0.4</v>
      </c>
      <c r="B181">
        <v>15</v>
      </c>
      <c r="C181">
        <v>680</v>
      </c>
      <c r="D181">
        <v>120</v>
      </c>
      <c r="F181">
        <v>0</v>
      </c>
      <c r="G181">
        <v>0</v>
      </c>
      <c r="I181">
        <v>47.4</v>
      </c>
      <c r="J181">
        <v>36.799999999999997</v>
      </c>
      <c r="K181">
        <v>0.85</v>
      </c>
      <c r="L181">
        <v>0.03</v>
      </c>
      <c r="O181" s="3">
        <v>14</v>
      </c>
      <c r="P181" s="3">
        <v>54.262736832760901</v>
      </c>
      <c r="Q181" s="7" t="s">
        <v>503</v>
      </c>
      <c r="R181" s="2" t="s">
        <v>568</v>
      </c>
    </row>
    <row r="182" spans="1:19" x14ac:dyDescent="0.3">
      <c r="A182">
        <v>0.4</v>
      </c>
      <c r="B182">
        <v>15</v>
      </c>
      <c r="C182">
        <v>680</v>
      </c>
      <c r="D182">
        <v>120</v>
      </c>
      <c r="F182">
        <v>0</v>
      </c>
      <c r="G182">
        <v>0</v>
      </c>
      <c r="I182">
        <v>47.4</v>
      </c>
      <c r="J182">
        <v>36.799999999999997</v>
      </c>
      <c r="K182">
        <v>0.85</v>
      </c>
      <c r="L182">
        <v>0.03</v>
      </c>
      <c r="O182" s="3">
        <v>28</v>
      </c>
      <c r="P182" s="3">
        <v>56.621991240411198</v>
      </c>
      <c r="Q182" s="7" t="s">
        <v>503</v>
      </c>
      <c r="R182" s="2" t="s">
        <v>568</v>
      </c>
    </row>
    <row r="183" spans="1:19" x14ac:dyDescent="0.3">
      <c r="A183">
        <v>0.5</v>
      </c>
      <c r="B183">
        <v>20</v>
      </c>
      <c r="C183">
        <v>640</v>
      </c>
      <c r="D183">
        <v>160</v>
      </c>
      <c r="F183">
        <v>0</v>
      </c>
      <c r="G183">
        <v>0</v>
      </c>
      <c r="I183">
        <v>47.4</v>
      </c>
      <c r="J183">
        <v>36.799999999999997</v>
      </c>
      <c r="K183">
        <v>0.85</v>
      </c>
      <c r="L183">
        <v>0.03</v>
      </c>
      <c r="O183" s="3">
        <v>7</v>
      </c>
      <c r="P183" s="3">
        <v>43.324401520744999</v>
      </c>
      <c r="Q183" s="7" t="s">
        <v>504</v>
      </c>
      <c r="R183" s="2" t="s">
        <v>568</v>
      </c>
    </row>
    <row r="184" spans="1:19" x14ac:dyDescent="0.3">
      <c r="A184">
        <v>0.5</v>
      </c>
      <c r="B184">
        <v>20</v>
      </c>
      <c r="C184">
        <v>640</v>
      </c>
      <c r="D184">
        <v>160</v>
      </c>
      <c r="F184">
        <v>0</v>
      </c>
      <c r="G184">
        <v>0</v>
      </c>
      <c r="I184">
        <v>47.4</v>
      </c>
      <c r="J184">
        <v>36.799999999999997</v>
      </c>
      <c r="K184">
        <v>0.85</v>
      </c>
      <c r="L184">
        <v>0.03</v>
      </c>
      <c r="O184" s="3">
        <v>14</v>
      </c>
      <c r="P184" s="3">
        <v>45.683647746738401</v>
      </c>
      <c r="Q184" s="7" t="s">
        <v>504</v>
      </c>
      <c r="R184" s="2" t="s">
        <v>568</v>
      </c>
    </row>
    <row r="185" spans="1:19" x14ac:dyDescent="0.3">
      <c r="A185">
        <v>0.5</v>
      </c>
      <c r="B185">
        <v>20</v>
      </c>
      <c r="C185">
        <v>640</v>
      </c>
      <c r="D185">
        <v>160</v>
      </c>
      <c r="F185">
        <v>0</v>
      </c>
      <c r="G185">
        <v>0</v>
      </c>
      <c r="I185">
        <v>47.4</v>
      </c>
      <c r="J185">
        <v>36.799999999999997</v>
      </c>
      <c r="K185">
        <v>0.85</v>
      </c>
      <c r="L185">
        <v>0.03</v>
      </c>
      <c r="O185" s="3">
        <v>28</v>
      </c>
      <c r="P185" s="3">
        <v>51.474534516135002</v>
      </c>
      <c r="Q185" s="7" t="s">
        <v>504</v>
      </c>
      <c r="R185" s="2" t="s">
        <v>568</v>
      </c>
      <c r="S185" s="3"/>
    </row>
    <row r="186" spans="1:19" x14ac:dyDescent="0.3">
      <c r="A186">
        <v>0.35</v>
      </c>
      <c r="B186">
        <v>5</v>
      </c>
      <c r="C186">
        <v>760</v>
      </c>
      <c r="D186">
        <v>40</v>
      </c>
      <c r="F186">
        <v>0</v>
      </c>
      <c r="G186">
        <v>0</v>
      </c>
      <c r="O186" s="3">
        <v>7</v>
      </c>
      <c r="P186" s="3">
        <v>41.608585339871802</v>
      </c>
      <c r="Q186" s="7" t="s">
        <v>505</v>
      </c>
      <c r="R186" s="2" t="s">
        <v>568</v>
      </c>
    </row>
    <row r="187" spans="1:19" x14ac:dyDescent="0.3">
      <c r="A187">
        <v>0.35</v>
      </c>
      <c r="B187">
        <v>5</v>
      </c>
      <c r="C187">
        <v>760</v>
      </c>
      <c r="D187">
        <v>40</v>
      </c>
      <c r="F187">
        <v>0</v>
      </c>
      <c r="G187">
        <v>0</v>
      </c>
      <c r="O187" s="3">
        <v>14</v>
      </c>
      <c r="P187" s="3">
        <v>53.1903506970081</v>
      </c>
      <c r="Q187" s="7" t="s">
        <v>505</v>
      </c>
      <c r="R187" s="2" t="s">
        <v>568</v>
      </c>
    </row>
    <row r="188" spans="1:19" x14ac:dyDescent="0.3">
      <c r="A188">
        <v>0.35</v>
      </c>
      <c r="B188">
        <v>5</v>
      </c>
      <c r="C188">
        <v>760</v>
      </c>
      <c r="D188">
        <v>40</v>
      </c>
      <c r="F188">
        <v>0</v>
      </c>
      <c r="G188">
        <v>0</v>
      </c>
      <c r="O188" s="3">
        <v>28</v>
      </c>
      <c r="P188" s="3">
        <v>60.482579692789997</v>
      </c>
      <c r="Q188" s="7" t="s">
        <v>505</v>
      </c>
      <c r="R188" s="2" t="s">
        <v>568</v>
      </c>
    </row>
    <row r="189" spans="1:19" x14ac:dyDescent="0.3">
      <c r="A189">
        <v>0.4</v>
      </c>
      <c r="B189">
        <v>10</v>
      </c>
      <c r="C189">
        <v>720</v>
      </c>
      <c r="D189">
        <v>80</v>
      </c>
      <c r="F189">
        <v>0</v>
      </c>
      <c r="G189">
        <v>0</v>
      </c>
      <c r="O189" s="3">
        <v>7</v>
      </c>
      <c r="P189" s="3">
        <v>49.115288290141599</v>
      </c>
      <c r="Q189" s="7" t="s">
        <v>506</v>
      </c>
      <c r="R189" s="2" t="s">
        <v>568</v>
      </c>
    </row>
    <row r="190" spans="1:19" x14ac:dyDescent="0.3">
      <c r="A190">
        <v>0.4</v>
      </c>
      <c r="B190">
        <v>10</v>
      </c>
      <c r="C190">
        <v>720</v>
      </c>
      <c r="D190">
        <v>80</v>
      </c>
      <c r="F190">
        <v>0</v>
      </c>
      <c r="G190">
        <v>0</v>
      </c>
      <c r="O190" s="3">
        <v>14</v>
      </c>
      <c r="P190" s="3">
        <v>55.120649014025901</v>
      </c>
      <c r="Q190" s="7" t="s">
        <v>506</v>
      </c>
      <c r="R190" s="2" t="s">
        <v>568</v>
      </c>
    </row>
    <row r="191" spans="1:19" x14ac:dyDescent="0.3">
      <c r="A191">
        <v>0.4</v>
      </c>
      <c r="B191">
        <v>10</v>
      </c>
      <c r="C191">
        <v>720</v>
      </c>
      <c r="D191">
        <v>80</v>
      </c>
      <c r="F191">
        <v>0</v>
      </c>
      <c r="G191">
        <v>0</v>
      </c>
      <c r="O191" s="3">
        <v>28</v>
      </c>
      <c r="P191" s="3">
        <v>62.198395873663102</v>
      </c>
      <c r="Q191" s="7" t="s">
        <v>506</v>
      </c>
      <c r="R191" s="2" t="s">
        <v>568</v>
      </c>
    </row>
    <row r="192" spans="1:19" x14ac:dyDescent="0.3">
      <c r="A192">
        <v>0.4</v>
      </c>
      <c r="B192">
        <v>15</v>
      </c>
      <c r="C192">
        <v>680</v>
      </c>
      <c r="D192">
        <v>120</v>
      </c>
      <c r="F192">
        <v>0</v>
      </c>
      <c r="G192">
        <v>0</v>
      </c>
      <c r="O192" s="3">
        <v>7</v>
      </c>
      <c r="P192" s="3">
        <v>50.1876744258944</v>
      </c>
      <c r="Q192" s="7" t="s">
        <v>507</v>
      </c>
      <c r="R192" s="2" t="s">
        <v>568</v>
      </c>
    </row>
    <row r="193" spans="1:18" x14ac:dyDescent="0.3">
      <c r="A193">
        <v>0.4</v>
      </c>
      <c r="B193">
        <v>15</v>
      </c>
      <c r="C193">
        <v>680</v>
      </c>
      <c r="D193">
        <v>120</v>
      </c>
      <c r="F193">
        <v>0</v>
      </c>
      <c r="G193">
        <v>0</v>
      </c>
      <c r="O193" s="3">
        <v>14</v>
      </c>
      <c r="P193" s="3">
        <v>59.410193557037204</v>
      </c>
      <c r="Q193" s="7" t="s">
        <v>507</v>
      </c>
      <c r="R193" s="2" t="s">
        <v>568</v>
      </c>
    </row>
    <row r="194" spans="1:18" x14ac:dyDescent="0.3">
      <c r="A194">
        <v>0.4</v>
      </c>
      <c r="B194">
        <v>15</v>
      </c>
      <c r="C194">
        <v>680</v>
      </c>
      <c r="D194">
        <v>120</v>
      </c>
      <c r="F194">
        <v>0</v>
      </c>
      <c r="G194">
        <v>0</v>
      </c>
      <c r="O194" s="3">
        <v>28</v>
      </c>
      <c r="P194" s="3">
        <v>74.638069321235903</v>
      </c>
      <c r="Q194" s="7" t="s">
        <v>507</v>
      </c>
      <c r="R194" s="2" t="s">
        <v>568</v>
      </c>
    </row>
    <row r="195" spans="1:18" x14ac:dyDescent="0.3">
      <c r="A195">
        <v>0.5</v>
      </c>
      <c r="B195">
        <v>20</v>
      </c>
      <c r="C195">
        <v>640</v>
      </c>
      <c r="D195">
        <v>160</v>
      </c>
      <c r="F195">
        <v>0</v>
      </c>
      <c r="G195">
        <v>0</v>
      </c>
      <c r="O195" s="3">
        <v>7</v>
      </c>
      <c r="P195" s="3">
        <v>53.1903506970081</v>
      </c>
      <c r="Q195" s="7" t="s">
        <v>508</v>
      </c>
      <c r="R195" s="2" t="s">
        <v>568</v>
      </c>
    </row>
    <row r="196" spans="1:18" x14ac:dyDescent="0.3">
      <c r="A196">
        <v>0.5</v>
      </c>
      <c r="B196">
        <v>20</v>
      </c>
      <c r="C196">
        <v>640</v>
      </c>
      <c r="D196">
        <v>160</v>
      </c>
      <c r="F196">
        <v>0</v>
      </c>
      <c r="G196">
        <v>0</v>
      </c>
      <c r="O196" s="3">
        <v>14</v>
      </c>
      <c r="P196" s="3">
        <v>60.697053647277798</v>
      </c>
      <c r="Q196" s="7" t="s">
        <v>508</v>
      </c>
      <c r="R196" s="2" t="s">
        <v>568</v>
      </c>
    </row>
    <row r="197" spans="1:18" x14ac:dyDescent="0.3">
      <c r="A197">
        <v>0.5</v>
      </c>
      <c r="B197">
        <v>20</v>
      </c>
      <c r="C197">
        <v>640</v>
      </c>
      <c r="D197">
        <v>160</v>
      </c>
      <c r="F197">
        <v>0</v>
      </c>
      <c r="G197">
        <v>0</v>
      </c>
      <c r="O197" s="3">
        <v>28</v>
      </c>
      <c r="P197" s="3">
        <v>75.281507548013096</v>
      </c>
      <c r="Q197" s="7" t="s">
        <v>508</v>
      </c>
      <c r="R197" s="2" t="s">
        <v>568</v>
      </c>
    </row>
    <row r="198" spans="1:18" x14ac:dyDescent="0.3">
      <c r="A198">
        <v>0.38</v>
      </c>
      <c r="B198" s="3">
        <v>0</v>
      </c>
      <c r="C198">
        <v>400</v>
      </c>
      <c r="D198">
        <v>0</v>
      </c>
      <c r="F198">
        <v>679</v>
      </c>
      <c r="G198">
        <v>1258</v>
      </c>
      <c r="H198">
        <f t="shared" ref="H198:H200" si="0">A198*(C198+D198)</f>
        <v>152</v>
      </c>
      <c r="O198">
        <v>7</v>
      </c>
      <c r="P198" s="3">
        <v>33.571430584815602</v>
      </c>
      <c r="Q198" s="7" t="s">
        <v>535</v>
      </c>
      <c r="R198" s="2" t="s">
        <v>544</v>
      </c>
    </row>
    <row r="199" spans="1:18" x14ac:dyDescent="0.3">
      <c r="A199">
        <v>0.38</v>
      </c>
      <c r="B199" s="3">
        <v>0</v>
      </c>
      <c r="C199">
        <v>400</v>
      </c>
      <c r="D199">
        <v>0</v>
      </c>
      <c r="F199">
        <v>679</v>
      </c>
      <c r="G199">
        <v>1258</v>
      </c>
      <c r="H199">
        <f t="shared" si="0"/>
        <v>152</v>
      </c>
      <c r="O199">
        <v>28</v>
      </c>
      <c r="P199" s="3">
        <v>48.103449895828597</v>
      </c>
      <c r="Q199" s="7" t="s">
        <v>535</v>
      </c>
      <c r="R199" s="2" t="s">
        <v>545</v>
      </c>
    </row>
    <row r="200" spans="1:18" x14ac:dyDescent="0.3">
      <c r="A200">
        <v>0.38</v>
      </c>
      <c r="B200" s="3">
        <v>0</v>
      </c>
      <c r="C200">
        <v>400</v>
      </c>
      <c r="D200">
        <v>0</v>
      </c>
      <c r="F200">
        <v>679</v>
      </c>
      <c r="G200">
        <v>1258</v>
      </c>
      <c r="H200">
        <f t="shared" si="0"/>
        <v>152</v>
      </c>
      <c r="O200">
        <v>90</v>
      </c>
      <c r="P200" s="3">
        <v>52.1674885178547</v>
      </c>
      <c r="Q200" s="7" t="s">
        <v>535</v>
      </c>
      <c r="R200" s="2" t="s">
        <v>546</v>
      </c>
    </row>
    <row r="201" spans="1:18" x14ac:dyDescent="0.3">
      <c r="A201">
        <v>0.38</v>
      </c>
      <c r="B201" s="3">
        <v>4</v>
      </c>
      <c r="C201">
        <v>384</v>
      </c>
      <c r="D201">
        <v>16</v>
      </c>
      <c r="F201">
        <v>679</v>
      </c>
      <c r="G201">
        <v>1258</v>
      </c>
      <c r="H201">
        <f>A201*(C201+D201)</f>
        <v>152</v>
      </c>
      <c r="I201">
        <v>53</v>
      </c>
      <c r="J201">
        <v>43</v>
      </c>
      <c r="K201">
        <v>1.2</v>
      </c>
      <c r="L201">
        <v>0.5</v>
      </c>
      <c r="M201">
        <v>0.4</v>
      </c>
      <c r="N201">
        <f>0.55/100*(C201+D201)</f>
        <v>2.2000000000000002</v>
      </c>
      <c r="O201">
        <v>7</v>
      </c>
      <c r="P201" s="3">
        <v>34.331684231746699</v>
      </c>
      <c r="Q201" s="7" t="s">
        <v>536</v>
      </c>
      <c r="R201" s="2" t="s">
        <v>547</v>
      </c>
    </row>
    <row r="202" spans="1:18" x14ac:dyDescent="0.3">
      <c r="A202">
        <v>0.38</v>
      </c>
      <c r="B202" s="3">
        <v>4</v>
      </c>
      <c r="C202">
        <v>384</v>
      </c>
      <c r="D202">
        <v>16</v>
      </c>
      <c r="F202">
        <v>679</v>
      </c>
      <c r="G202">
        <v>1258</v>
      </c>
      <c r="H202">
        <f t="shared" ref="H202:H221" si="1">A202*(C202+D202)</f>
        <v>152</v>
      </c>
      <c r="I202">
        <v>53</v>
      </c>
      <c r="J202">
        <v>43</v>
      </c>
      <c r="K202">
        <v>1.2</v>
      </c>
      <c r="L202">
        <v>0.5</v>
      </c>
      <c r="M202">
        <v>0.4</v>
      </c>
      <c r="N202">
        <f t="shared" ref="N202:N203" si="2">0.55/100*(C202+D202)</f>
        <v>2.2000000000000002</v>
      </c>
      <c r="O202">
        <v>28</v>
      </c>
      <c r="P202" s="3">
        <v>49.0594077869887</v>
      </c>
      <c r="Q202" s="7" t="s">
        <v>536</v>
      </c>
      <c r="R202" s="2" t="s">
        <v>548</v>
      </c>
    </row>
    <row r="203" spans="1:18" x14ac:dyDescent="0.3">
      <c r="A203">
        <v>0.38</v>
      </c>
      <c r="B203" s="3">
        <v>4</v>
      </c>
      <c r="C203">
        <v>384</v>
      </c>
      <c r="D203">
        <v>16</v>
      </c>
      <c r="F203">
        <v>679</v>
      </c>
      <c r="G203">
        <v>1258</v>
      </c>
      <c r="H203">
        <f t="shared" si="1"/>
        <v>152</v>
      </c>
      <c r="I203">
        <v>53</v>
      </c>
      <c r="J203">
        <v>43</v>
      </c>
      <c r="K203">
        <v>1.2</v>
      </c>
      <c r="L203">
        <v>0.5</v>
      </c>
      <c r="M203">
        <v>0.4</v>
      </c>
      <c r="N203">
        <f t="shared" si="2"/>
        <v>2.2000000000000002</v>
      </c>
      <c r="O203">
        <v>90</v>
      </c>
      <c r="P203" s="3">
        <v>53.2673315005785</v>
      </c>
      <c r="Q203" s="7" t="s">
        <v>536</v>
      </c>
      <c r="R203" s="2" t="s">
        <v>549</v>
      </c>
    </row>
    <row r="204" spans="1:18" x14ac:dyDescent="0.3">
      <c r="A204">
        <v>0.38</v>
      </c>
      <c r="B204" s="3">
        <v>8</v>
      </c>
      <c r="C204">
        <v>368</v>
      </c>
      <c r="D204">
        <v>32</v>
      </c>
      <c r="F204">
        <v>679</v>
      </c>
      <c r="G204">
        <v>1258</v>
      </c>
      <c r="H204">
        <f t="shared" si="1"/>
        <v>152</v>
      </c>
      <c r="I204">
        <v>53</v>
      </c>
      <c r="J204">
        <v>43</v>
      </c>
      <c r="K204">
        <v>1.2</v>
      </c>
      <c r="L204">
        <v>0.5</v>
      </c>
      <c r="M204">
        <v>0.4</v>
      </c>
      <c r="N204">
        <f>0.6/100*(C204+D204)</f>
        <v>2.4</v>
      </c>
      <c r="O204">
        <v>7</v>
      </c>
      <c r="P204" s="3">
        <v>34.634141046424197</v>
      </c>
      <c r="Q204" s="7" t="s">
        <v>537</v>
      </c>
      <c r="R204" s="2" t="s">
        <v>550</v>
      </c>
    </row>
    <row r="205" spans="1:18" x14ac:dyDescent="0.3">
      <c r="A205">
        <v>0.38</v>
      </c>
      <c r="B205" s="3">
        <v>8</v>
      </c>
      <c r="C205">
        <v>368</v>
      </c>
      <c r="D205">
        <v>32</v>
      </c>
      <c r="F205">
        <v>679</v>
      </c>
      <c r="G205">
        <v>1258</v>
      </c>
      <c r="H205">
        <f t="shared" si="1"/>
        <v>152</v>
      </c>
      <c r="I205">
        <v>53</v>
      </c>
      <c r="J205">
        <v>43</v>
      </c>
      <c r="K205">
        <v>1.2</v>
      </c>
      <c r="L205">
        <v>0.5</v>
      </c>
      <c r="M205">
        <v>0.4</v>
      </c>
      <c r="N205">
        <f t="shared" ref="N205:N206" si="3">0.6/100*(C205+D205)</f>
        <v>2.4</v>
      </c>
      <c r="O205">
        <v>28</v>
      </c>
      <c r="P205" s="3">
        <v>50.365855852195601</v>
      </c>
      <c r="Q205" s="7" t="s">
        <v>537</v>
      </c>
      <c r="R205" s="2" t="s">
        <v>551</v>
      </c>
    </row>
    <row r="206" spans="1:18" x14ac:dyDescent="0.3">
      <c r="A206">
        <v>0.38</v>
      </c>
      <c r="B206" s="3">
        <v>8</v>
      </c>
      <c r="C206">
        <v>368</v>
      </c>
      <c r="D206">
        <v>32</v>
      </c>
      <c r="F206">
        <v>679</v>
      </c>
      <c r="G206">
        <v>1258</v>
      </c>
      <c r="H206">
        <f t="shared" si="1"/>
        <v>152</v>
      </c>
      <c r="I206">
        <v>53</v>
      </c>
      <c r="J206">
        <v>43</v>
      </c>
      <c r="K206">
        <v>1.2</v>
      </c>
      <c r="L206">
        <v>0.5</v>
      </c>
      <c r="M206">
        <v>0.4</v>
      </c>
      <c r="N206">
        <f t="shared" si="3"/>
        <v>2.4</v>
      </c>
      <c r="O206">
        <v>90</v>
      </c>
      <c r="P206" s="3">
        <v>54.390245415307298</v>
      </c>
      <c r="Q206" s="7" t="s">
        <v>537</v>
      </c>
      <c r="R206" s="2" t="s">
        <v>552</v>
      </c>
    </row>
    <row r="207" spans="1:18" x14ac:dyDescent="0.3">
      <c r="A207">
        <v>0.38</v>
      </c>
      <c r="B207" s="3">
        <v>12</v>
      </c>
      <c r="C207">
        <v>352</v>
      </c>
      <c r="D207">
        <v>48</v>
      </c>
      <c r="F207">
        <v>679</v>
      </c>
      <c r="G207">
        <v>1258</v>
      </c>
      <c r="H207">
        <f t="shared" si="1"/>
        <v>152</v>
      </c>
      <c r="I207">
        <v>53</v>
      </c>
      <c r="J207">
        <v>43</v>
      </c>
      <c r="K207">
        <v>1.2</v>
      </c>
      <c r="L207">
        <v>0.5</v>
      </c>
      <c r="M207">
        <v>0.4</v>
      </c>
      <c r="N207">
        <f>0.65/100*(C207+D207)</f>
        <v>2.6</v>
      </c>
      <c r="O207">
        <v>7</v>
      </c>
      <c r="P207" s="3">
        <v>35.617014396669802</v>
      </c>
      <c r="Q207" s="7" t="s">
        <v>538</v>
      </c>
      <c r="R207" s="2" t="s">
        <v>553</v>
      </c>
    </row>
    <row r="208" spans="1:18" x14ac:dyDescent="0.3">
      <c r="A208">
        <v>0.38</v>
      </c>
      <c r="B208" s="3">
        <v>12</v>
      </c>
      <c r="C208">
        <v>352</v>
      </c>
      <c r="D208">
        <v>48</v>
      </c>
      <c r="F208">
        <v>679</v>
      </c>
      <c r="G208">
        <v>1258</v>
      </c>
      <c r="H208">
        <f t="shared" si="1"/>
        <v>152</v>
      </c>
      <c r="I208">
        <v>53</v>
      </c>
      <c r="J208">
        <v>43</v>
      </c>
      <c r="K208">
        <v>1.2</v>
      </c>
      <c r="L208">
        <v>0.5</v>
      </c>
      <c r="M208">
        <v>0.4</v>
      </c>
      <c r="N208">
        <f t="shared" ref="N208:N209" si="4">0.65/100*(C208+D208)</f>
        <v>2.6</v>
      </c>
      <c r="O208">
        <v>28</v>
      </c>
      <c r="P208" s="3">
        <v>51.191490853734201</v>
      </c>
      <c r="Q208" s="7" t="s">
        <v>538</v>
      </c>
      <c r="R208" s="2" t="s">
        <v>554</v>
      </c>
    </row>
    <row r="209" spans="1:18" x14ac:dyDescent="0.3">
      <c r="A209">
        <v>0.38</v>
      </c>
      <c r="B209" s="3">
        <v>12</v>
      </c>
      <c r="C209">
        <v>352</v>
      </c>
      <c r="D209">
        <v>48</v>
      </c>
      <c r="F209">
        <v>679</v>
      </c>
      <c r="G209">
        <v>1258</v>
      </c>
      <c r="H209">
        <f t="shared" si="1"/>
        <v>152</v>
      </c>
      <c r="I209">
        <v>53</v>
      </c>
      <c r="J209">
        <v>43</v>
      </c>
      <c r="K209">
        <v>1.2</v>
      </c>
      <c r="L209">
        <v>0.5</v>
      </c>
      <c r="M209">
        <v>0.4</v>
      </c>
      <c r="N209">
        <f t="shared" si="4"/>
        <v>2.6</v>
      </c>
      <c r="O209">
        <v>90</v>
      </c>
      <c r="P209" s="3">
        <v>55.404246781409498</v>
      </c>
      <c r="Q209" s="7" t="s">
        <v>538</v>
      </c>
      <c r="R209" s="2" t="s">
        <v>555</v>
      </c>
    </row>
    <row r="210" spans="1:18" x14ac:dyDescent="0.3">
      <c r="A210">
        <v>0.38</v>
      </c>
      <c r="B210" s="3">
        <v>16</v>
      </c>
      <c r="C210">
        <v>336</v>
      </c>
      <c r="D210">
        <v>64</v>
      </c>
      <c r="F210">
        <v>679</v>
      </c>
      <c r="G210">
        <v>1258</v>
      </c>
      <c r="H210">
        <f t="shared" si="1"/>
        <v>152</v>
      </c>
      <c r="I210">
        <v>53</v>
      </c>
      <c r="J210">
        <v>43</v>
      </c>
      <c r="K210">
        <v>1.2</v>
      </c>
      <c r="L210">
        <v>0.5</v>
      </c>
      <c r="M210">
        <v>0.4</v>
      </c>
      <c r="N210">
        <f>0.7/100*(C210+D210)</f>
        <v>2.8</v>
      </c>
      <c r="O210">
        <v>7</v>
      </c>
      <c r="P210" s="3">
        <v>36.596859046553398</v>
      </c>
      <c r="Q210" s="7" t="s">
        <v>540</v>
      </c>
      <c r="R210" s="2" t="s">
        <v>556</v>
      </c>
    </row>
    <row r="211" spans="1:18" x14ac:dyDescent="0.3">
      <c r="A211">
        <v>0.38</v>
      </c>
      <c r="B211" s="3">
        <v>16</v>
      </c>
      <c r="C211">
        <v>336</v>
      </c>
      <c r="D211">
        <v>64</v>
      </c>
      <c r="F211">
        <v>679</v>
      </c>
      <c r="G211">
        <v>1258</v>
      </c>
      <c r="H211">
        <f t="shared" si="1"/>
        <v>152</v>
      </c>
      <c r="I211">
        <v>53</v>
      </c>
      <c r="J211">
        <v>43</v>
      </c>
      <c r="K211">
        <v>1.2</v>
      </c>
      <c r="L211">
        <v>0.5</v>
      </c>
      <c r="M211">
        <v>0.4</v>
      </c>
      <c r="N211">
        <f t="shared" ref="N211:N212" si="5">0.7/100*(C211+D211)</f>
        <v>2.8</v>
      </c>
      <c r="O211">
        <v>28</v>
      </c>
      <c r="P211" s="3">
        <v>52.303663447075799</v>
      </c>
      <c r="Q211" s="7" t="s">
        <v>540</v>
      </c>
      <c r="R211" s="2" t="s">
        <v>557</v>
      </c>
    </row>
    <row r="212" spans="1:18" x14ac:dyDescent="0.3">
      <c r="A212">
        <v>0.38</v>
      </c>
      <c r="B212" s="3">
        <v>16</v>
      </c>
      <c r="C212">
        <v>336</v>
      </c>
      <c r="D212">
        <v>64</v>
      </c>
      <c r="F212">
        <v>679</v>
      </c>
      <c r="G212">
        <v>1258</v>
      </c>
      <c r="H212">
        <f t="shared" si="1"/>
        <v>152</v>
      </c>
      <c r="I212">
        <v>53</v>
      </c>
      <c r="J212">
        <v>43</v>
      </c>
      <c r="K212">
        <v>1.2</v>
      </c>
      <c r="L212">
        <v>0.5</v>
      </c>
      <c r="M212">
        <v>0.4</v>
      </c>
      <c r="N212">
        <f t="shared" si="5"/>
        <v>2.8</v>
      </c>
      <c r="O212">
        <v>90</v>
      </c>
      <c r="P212" s="3">
        <v>56.0732988998694</v>
      </c>
      <c r="Q212" s="7" t="s">
        <v>540</v>
      </c>
      <c r="R212" s="2" t="s">
        <v>558</v>
      </c>
    </row>
    <row r="213" spans="1:18" x14ac:dyDescent="0.3">
      <c r="A213">
        <v>0.38</v>
      </c>
      <c r="B213" s="3">
        <v>20</v>
      </c>
      <c r="C213">
        <v>320</v>
      </c>
      <c r="D213">
        <v>80</v>
      </c>
      <c r="F213">
        <v>679</v>
      </c>
      <c r="G213">
        <v>1258</v>
      </c>
      <c r="H213">
        <f t="shared" si="1"/>
        <v>152</v>
      </c>
      <c r="I213">
        <v>53</v>
      </c>
      <c r="J213">
        <v>43</v>
      </c>
      <c r="K213">
        <v>1.2</v>
      </c>
      <c r="L213">
        <v>0.5</v>
      </c>
      <c r="M213">
        <v>0.4</v>
      </c>
      <c r="N213">
        <f>0.75/100*(C213+D213)</f>
        <v>3</v>
      </c>
      <c r="O213">
        <v>7</v>
      </c>
      <c r="P213" s="3">
        <v>35.357142231554803</v>
      </c>
      <c r="Q213" s="7" t="s">
        <v>541</v>
      </c>
      <c r="R213" s="2" t="s">
        <v>559</v>
      </c>
    </row>
    <row r="214" spans="1:18" x14ac:dyDescent="0.3">
      <c r="A214">
        <v>0.38</v>
      </c>
      <c r="B214" s="3">
        <v>20</v>
      </c>
      <c r="C214">
        <v>320</v>
      </c>
      <c r="D214">
        <v>80</v>
      </c>
      <c r="F214">
        <v>679</v>
      </c>
      <c r="G214">
        <v>1258</v>
      </c>
      <c r="H214">
        <f t="shared" si="1"/>
        <v>152</v>
      </c>
      <c r="I214">
        <v>53</v>
      </c>
      <c r="J214">
        <v>43</v>
      </c>
      <c r="K214">
        <v>1.2</v>
      </c>
      <c r="L214">
        <v>0.5</v>
      </c>
      <c r="M214">
        <v>0.4</v>
      </c>
      <c r="N214">
        <f t="shared" ref="N214:N215" si="6">0.75/100*(C214+D214)</f>
        <v>3</v>
      </c>
      <c r="O214">
        <v>28</v>
      </c>
      <c r="P214" s="3">
        <v>51.122448264634002</v>
      </c>
      <c r="Q214" s="7" t="s">
        <v>541</v>
      </c>
      <c r="R214" s="2" t="s">
        <v>560</v>
      </c>
    </row>
    <row r="215" spans="1:18" x14ac:dyDescent="0.3">
      <c r="A215">
        <v>0.38</v>
      </c>
      <c r="B215" s="3">
        <v>20</v>
      </c>
      <c r="C215">
        <v>320</v>
      </c>
      <c r="D215">
        <v>80</v>
      </c>
      <c r="F215">
        <v>679</v>
      </c>
      <c r="G215">
        <v>1258</v>
      </c>
      <c r="H215">
        <f t="shared" si="1"/>
        <v>152</v>
      </c>
      <c r="I215">
        <v>53</v>
      </c>
      <c r="J215">
        <v>43</v>
      </c>
      <c r="K215">
        <v>1.2</v>
      </c>
      <c r="L215">
        <v>0.5</v>
      </c>
      <c r="M215">
        <v>0.4</v>
      </c>
      <c r="N215">
        <f t="shared" si="6"/>
        <v>3</v>
      </c>
      <c r="O215">
        <v>90</v>
      </c>
      <c r="P215" s="3">
        <v>55.255096172204702</v>
      </c>
      <c r="Q215" s="7" t="s">
        <v>541</v>
      </c>
      <c r="R215" s="2" t="s">
        <v>561</v>
      </c>
    </row>
    <row r="216" spans="1:18" x14ac:dyDescent="0.3">
      <c r="A216">
        <v>0.38</v>
      </c>
      <c r="B216" s="3">
        <v>24</v>
      </c>
      <c r="C216">
        <v>304</v>
      </c>
      <c r="D216">
        <v>96</v>
      </c>
      <c r="F216">
        <v>679</v>
      </c>
      <c r="G216">
        <v>1258</v>
      </c>
      <c r="H216">
        <f t="shared" si="1"/>
        <v>152</v>
      </c>
      <c r="I216">
        <v>53</v>
      </c>
      <c r="J216">
        <v>43</v>
      </c>
      <c r="K216">
        <v>1.2</v>
      </c>
      <c r="L216">
        <v>0.5</v>
      </c>
      <c r="M216">
        <v>0.4</v>
      </c>
      <c r="N216">
        <f>0.8/100*(C216+D216)</f>
        <v>3.2</v>
      </c>
      <c r="O216">
        <v>7</v>
      </c>
      <c r="P216" s="3">
        <v>34.495620125804599</v>
      </c>
      <c r="Q216" s="7" t="s">
        <v>542</v>
      </c>
      <c r="R216" s="2" t="s">
        <v>562</v>
      </c>
    </row>
    <row r="217" spans="1:18" x14ac:dyDescent="0.3">
      <c r="A217">
        <v>0.38</v>
      </c>
      <c r="B217" s="3">
        <v>24</v>
      </c>
      <c r="C217">
        <v>304</v>
      </c>
      <c r="D217">
        <v>96</v>
      </c>
      <c r="F217">
        <v>679</v>
      </c>
      <c r="G217">
        <v>1258</v>
      </c>
      <c r="H217">
        <f t="shared" si="1"/>
        <v>152</v>
      </c>
      <c r="I217">
        <v>53</v>
      </c>
      <c r="J217">
        <v>43</v>
      </c>
      <c r="K217">
        <v>1.2</v>
      </c>
      <c r="L217">
        <v>0.5</v>
      </c>
      <c r="M217">
        <v>0.4</v>
      </c>
      <c r="N217">
        <f t="shared" ref="N217:N218" si="7">0.8/100*(C217+D217)</f>
        <v>3.2</v>
      </c>
      <c r="O217">
        <v>28</v>
      </c>
      <c r="P217" s="3">
        <v>49.188589740071897</v>
      </c>
      <c r="Q217" s="7" t="s">
        <v>542</v>
      </c>
      <c r="R217" s="2" t="s">
        <v>563</v>
      </c>
    </row>
    <row r="218" spans="1:18" x14ac:dyDescent="0.3">
      <c r="A218">
        <v>0.38</v>
      </c>
      <c r="B218" s="3">
        <v>24</v>
      </c>
      <c r="C218">
        <v>304</v>
      </c>
      <c r="D218">
        <v>96</v>
      </c>
      <c r="F218">
        <v>679</v>
      </c>
      <c r="G218">
        <v>1258</v>
      </c>
      <c r="H218">
        <f t="shared" si="1"/>
        <v>152</v>
      </c>
      <c r="I218">
        <v>53</v>
      </c>
      <c r="J218">
        <v>43</v>
      </c>
      <c r="K218">
        <v>1.2</v>
      </c>
      <c r="L218">
        <v>0.5</v>
      </c>
      <c r="M218">
        <v>0.4</v>
      </c>
      <c r="N218">
        <f t="shared" si="7"/>
        <v>3.2</v>
      </c>
      <c r="O218">
        <v>90</v>
      </c>
      <c r="P218" s="3">
        <v>52.478062983989602</v>
      </c>
      <c r="Q218" s="7" t="s">
        <v>542</v>
      </c>
      <c r="R218" s="2" t="s">
        <v>564</v>
      </c>
    </row>
    <row r="219" spans="1:18" x14ac:dyDescent="0.3">
      <c r="A219">
        <v>0.38</v>
      </c>
      <c r="B219" s="3">
        <v>28</v>
      </c>
      <c r="C219">
        <v>288</v>
      </c>
      <c r="D219">
        <v>112</v>
      </c>
      <c r="F219">
        <v>679</v>
      </c>
      <c r="G219">
        <v>1258</v>
      </c>
      <c r="H219">
        <f t="shared" si="1"/>
        <v>152</v>
      </c>
      <c r="I219">
        <v>53</v>
      </c>
      <c r="J219">
        <v>43</v>
      </c>
      <c r="K219">
        <v>1.2</v>
      </c>
      <c r="L219">
        <v>0.5</v>
      </c>
      <c r="M219">
        <v>0.4</v>
      </c>
      <c r="N219">
        <f>0.85/100*(C219+D219)</f>
        <v>3.4000000000000004</v>
      </c>
      <c r="O219">
        <v>7</v>
      </c>
      <c r="P219" s="3">
        <v>32.0925045725958</v>
      </c>
      <c r="Q219" s="7" t="s">
        <v>543</v>
      </c>
      <c r="R219" s="2" t="s">
        <v>565</v>
      </c>
    </row>
    <row r="220" spans="1:18" x14ac:dyDescent="0.3">
      <c r="A220">
        <v>0.38</v>
      </c>
      <c r="B220" s="3">
        <v>28</v>
      </c>
      <c r="C220">
        <v>288</v>
      </c>
      <c r="D220">
        <v>112</v>
      </c>
      <c r="F220">
        <v>679</v>
      </c>
      <c r="G220">
        <v>1258</v>
      </c>
      <c r="H220">
        <f t="shared" si="1"/>
        <v>152</v>
      </c>
      <c r="I220">
        <v>53</v>
      </c>
      <c r="J220">
        <v>43</v>
      </c>
      <c r="K220">
        <v>1.2</v>
      </c>
      <c r="L220">
        <v>0.5</v>
      </c>
      <c r="M220">
        <v>0.4</v>
      </c>
      <c r="N220">
        <f t="shared" ref="N220:N221" si="8">0.85/100*(C220+D220)</f>
        <v>3.4000000000000004</v>
      </c>
      <c r="O220">
        <v>28</v>
      </c>
      <c r="P220" s="3">
        <v>46.189426128293398</v>
      </c>
      <c r="Q220" s="7" t="s">
        <v>543</v>
      </c>
      <c r="R220" s="2" t="s">
        <v>566</v>
      </c>
    </row>
    <row r="221" spans="1:18" x14ac:dyDescent="0.3">
      <c r="A221">
        <v>0.38</v>
      </c>
      <c r="B221" s="3">
        <v>28</v>
      </c>
      <c r="C221">
        <v>288</v>
      </c>
      <c r="D221">
        <v>112</v>
      </c>
      <c r="F221">
        <v>679</v>
      </c>
      <c r="G221">
        <v>1258</v>
      </c>
      <c r="H221">
        <f t="shared" si="1"/>
        <v>152</v>
      </c>
      <c r="I221">
        <v>53</v>
      </c>
      <c r="J221">
        <v>43</v>
      </c>
      <c r="K221">
        <v>1.2</v>
      </c>
      <c r="L221">
        <v>0.5</v>
      </c>
      <c r="M221">
        <v>0.4</v>
      </c>
      <c r="N221">
        <f t="shared" si="8"/>
        <v>3.4000000000000004</v>
      </c>
      <c r="O221">
        <v>90</v>
      </c>
      <c r="P221" s="3">
        <v>49.162987247818201</v>
      </c>
      <c r="Q221" s="7" t="s">
        <v>543</v>
      </c>
      <c r="R221" s="2" t="s">
        <v>567</v>
      </c>
    </row>
    <row r="222" spans="1:18" x14ac:dyDescent="0.3">
      <c r="A222">
        <v>0.29499999999999998</v>
      </c>
      <c r="B222" s="3">
        <v>2</v>
      </c>
      <c r="C222">
        <v>563.5</v>
      </c>
      <c r="D222">
        <v>11.5</v>
      </c>
      <c r="F222">
        <v>554</v>
      </c>
      <c r="G222">
        <v>1190</v>
      </c>
      <c r="H222">
        <v>173</v>
      </c>
      <c r="I222">
        <v>52.9</v>
      </c>
      <c r="J222">
        <v>41.9</v>
      </c>
      <c r="K222">
        <v>1.1000000000000001</v>
      </c>
      <c r="L222">
        <v>0.13</v>
      </c>
      <c r="O222">
        <v>7</v>
      </c>
      <c r="P222" s="3">
        <v>94.9</v>
      </c>
      <c r="Q222" s="7" t="s">
        <v>569</v>
      </c>
      <c r="R222" s="2" t="s">
        <v>578</v>
      </c>
    </row>
    <row r="223" spans="1:18" x14ac:dyDescent="0.3">
      <c r="A223">
        <v>0.29499999999999998</v>
      </c>
      <c r="B223" s="3">
        <v>2</v>
      </c>
      <c r="C223">
        <v>563.5</v>
      </c>
      <c r="D223">
        <v>11.5</v>
      </c>
      <c r="F223">
        <v>554</v>
      </c>
      <c r="G223">
        <v>1190</v>
      </c>
      <c r="H223">
        <v>173</v>
      </c>
      <c r="I223">
        <v>52.9</v>
      </c>
      <c r="J223">
        <v>41.9</v>
      </c>
      <c r="K223">
        <v>1.1000000000000001</v>
      </c>
      <c r="L223">
        <v>0.13</v>
      </c>
      <c r="O223">
        <v>28</v>
      </c>
      <c r="P223" s="3">
        <v>111.6</v>
      </c>
      <c r="Q223" s="7" t="s">
        <v>569</v>
      </c>
      <c r="R223" s="2" t="s">
        <v>579</v>
      </c>
    </row>
    <row r="224" spans="1:18" x14ac:dyDescent="0.3">
      <c r="A224">
        <v>0.28899999999999998</v>
      </c>
      <c r="B224" s="3">
        <v>4</v>
      </c>
      <c r="C224">
        <v>552</v>
      </c>
      <c r="D224">
        <v>23</v>
      </c>
      <c r="F224">
        <v>554</v>
      </c>
      <c r="G224">
        <v>1190</v>
      </c>
      <c r="H224">
        <v>173</v>
      </c>
      <c r="I224">
        <v>52.9</v>
      </c>
      <c r="J224">
        <v>41.9</v>
      </c>
      <c r="K224">
        <v>1.1000000000000001</v>
      </c>
      <c r="L224">
        <v>0.13</v>
      </c>
      <c r="O224">
        <v>7</v>
      </c>
      <c r="P224" s="3">
        <v>94.8</v>
      </c>
      <c r="Q224" s="7" t="s">
        <v>570</v>
      </c>
      <c r="R224" s="2" t="s">
        <v>580</v>
      </c>
    </row>
    <row r="225" spans="1:18" x14ac:dyDescent="0.3">
      <c r="A225">
        <v>0.28899999999999998</v>
      </c>
      <c r="B225" s="3">
        <v>4</v>
      </c>
      <c r="C225">
        <v>552</v>
      </c>
      <c r="D225">
        <v>23</v>
      </c>
      <c r="F225">
        <v>554</v>
      </c>
      <c r="G225">
        <v>1190</v>
      </c>
      <c r="H225">
        <v>173</v>
      </c>
      <c r="I225">
        <v>52.9</v>
      </c>
      <c r="J225">
        <v>41.9</v>
      </c>
      <c r="K225">
        <v>1.1000000000000001</v>
      </c>
      <c r="L225">
        <v>0.13</v>
      </c>
      <c r="O225">
        <v>28</v>
      </c>
      <c r="P225" s="3">
        <v>113.3</v>
      </c>
      <c r="Q225" s="7" t="s">
        <v>570</v>
      </c>
      <c r="R225" s="2" t="s">
        <v>581</v>
      </c>
    </row>
    <row r="226" spans="1:18" x14ac:dyDescent="0.3">
      <c r="A226">
        <v>0.28399999999999997</v>
      </c>
      <c r="B226" s="3">
        <v>6</v>
      </c>
      <c r="C226">
        <v>540.5</v>
      </c>
      <c r="D226">
        <v>34.5</v>
      </c>
      <c r="F226">
        <v>554</v>
      </c>
      <c r="G226">
        <v>1190</v>
      </c>
      <c r="H226">
        <v>173</v>
      </c>
      <c r="I226">
        <v>52.9</v>
      </c>
      <c r="J226">
        <v>41.9</v>
      </c>
      <c r="K226">
        <v>1.1000000000000001</v>
      </c>
      <c r="L226">
        <v>0.13</v>
      </c>
      <c r="O226">
        <v>7</v>
      </c>
      <c r="P226" s="3">
        <v>93.7</v>
      </c>
      <c r="Q226" s="7" t="s">
        <v>571</v>
      </c>
      <c r="R226" s="2" t="s">
        <v>582</v>
      </c>
    </row>
    <row r="227" spans="1:18" x14ac:dyDescent="0.3">
      <c r="A227">
        <v>0.28399999999999997</v>
      </c>
      <c r="B227" s="3">
        <v>6</v>
      </c>
      <c r="C227">
        <v>540.5</v>
      </c>
      <c r="D227">
        <v>34.5</v>
      </c>
      <c r="F227">
        <v>554</v>
      </c>
      <c r="G227">
        <v>1190</v>
      </c>
      <c r="H227">
        <v>173</v>
      </c>
      <c r="I227">
        <v>52.9</v>
      </c>
      <c r="J227">
        <v>41.9</v>
      </c>
      <c r="K227">
        <v>1.1000000000000001</v>
      </c>
      <c r="L227">
        <v>0.13</v>
      </c>
      <c r="O227">
        <v>28</v>
      </c>
      <c r="P227" s="3">
        <v>115.1</v>
      </c>
      <c r="Q227" s="7" t="s">
        <v>571</v>
      </c>
      <c r="R227" s="2" t="s">
        <v>583</v>
      </c>
    </row>
    <row r="228" spans="1:18" x14ac:dyDescent="0.3">
      <c r="A228">
        <v>0.27900000000000003</v>
      </c>
      <c r="B228" s="3">
        <v>8</v>
      </c>
      <c r="C228">
        <v>529</v>
      </c>
      <c r="D228">
        <v>46</v>
      </c>
      <c r="F228">
        <v>554</v>
      </c>
      <c r="G228">
        <v>1190</v>
      </c>
      <c r="H228">
        <v>173</v>
      </c>
      <c r="I228">
        <v>52.9</v>
      </c>
      <c r="J228">
        <v>41.9</v>
      </c>
      <c r="K228">
        <v>1.1000000000000001</v>
      </c>
      <c r="L228">
        <v>0.13</v>
      </c>
      <c r="O228">
        <v>7</v>
      </c>
      <c r="P228" s="3">
        <v>97.2</v>
      </c>
      <c r="Q228" s="7" t="s">
        <v>572</v>
      </c>
      <c r="R228" s="2" t="s">
        <v>584</v>
      </c>
    </row>
    <row r="229" spans="1:18" x14ac:dyDescent="0.3">
      <c r="A229">
        <v>0.27900000000000003</v>
      </c>
      <c r="B229" s="3">
        <v>8</v>
      </c>
      <c r="C229">
        <v>529</v>
      </c>
      <c r="D229">
        <v>46</v>
      </c>
      <c r="F229">
        <v>554</v>
      </c>
      <c r="G229">
        <v>1190</v>
      </c>
      <c r="H229">
        <v>173</v>
      </c>
      <c r="I229">
        <v>52.9</v>
      </c>
      <c r="J229">
        <v>41.9</v>
      </c>
      <c r="K229">
        <v>1.1000000000000001</v>
      </c>
      <c r="L229">
        <v>0.13</v>
      </c>
      <c r="O229">
        <v>28</v>
      </c>
      <c r="P229" s="3">
        <v>119.1</v>
      </c>
      <c r="Q229" s="7" t="s">
        <v>572</v>
      </c>
      <c r="R229" s="2" t="s">
        <v>585</v>
      </c>
    </row>
    <row r="230" spans="1:18" x14ac:dyDescent="0.3">
      <c r="A230">
        <v>0.27400000000000002</v>
      </c>
      <c r="B230" s="3">
        <v>10</v>
      </c>
      <c r="C230">
        <v>517.5</v>
      </c>
      <c r="D230">
        <v>57.5</v>
      </c>
      <c r="F230">
        <v>554</v>
      </c>
      <c r="G230">
        <v>1190</v>
      </c>
      <c r="H230">
        <v>173</v>
      </c>
      <c r="I230">
        <v>52.9</v>
      </c>
      <c r="J230">
        <v>41.9</v>
      </c>
      <c r="K230">
        <v>1.1000000000000001</v>
      </c>
      <c r="L230">
        <v>0.13</v>
      </c>
      <c r="O230">
        <v>7</v>
      </c>
      <c r="P230" s="3">
        <v>101.3</v>
      </c>
      <c r="Q230" s="7" t="s">
        <v>539</v>
      </c>
      <c r="R230" s="2" t="s">
        <v>586</v>
      </c>
    </row>
    <row r="231" spans="1:18" x14ac:dyDescent="0.3">
      <c r="A231">
        <v>0.27400000000000002</v>
      </c>
      <c r="B231" s="3">
        <v>10</v>
      </c>
      <c r="C231">
        <v>517.5</v>
      </c>
      <c r="D231">
        <v>57.5</v>
      </c>
      <c r="F231">
        <v>554</v>
      </c>
      <c r="G231">
        <v>1190</v>
      </c>
      <c r="H231">
        <v>173</v>
      </c>
      <c r="I231">
        <v>52.9</v>
      </c>
      <c r="J231">
        <v>41.9</v>
      </c>
      <c r="K231">
        <v>1.1000000000000001</v>
      </c>
      <c r="L231">
        <v>0.13</v>
      </c>
      <c r="O231">
        <v>28</v>
      </c>
      <c r="P231" s="3">
        <v>126.5</v>
      </c>
      <c r="Q231" s="7" t="s">
        <v>539</v>
      </c>
      <c r="R231" s="2" t="s">
        <v>587</v>
      </c>
    </row>
    <row r="232" spans="1:18" x14ac:dyDescent="0.3">
      <c r="A232">
        <v>0.26900000000000002</v>
      </c>
      <c r="B232" s="3">
        <v>12</v>
      </c>
      <c r="C232">
        <v>506</v>
      </c>
      <c r="D232">
        <v>69</v>
      </c>
      <c r="F232">
        <v>554</v>
      </c>
      <c r="G232">
        <v>1190</v>
      </c>
      <c r="H232">
        <v>173</v>
      </c>
      <c r="I232">
        <v>52.9</v>
      </c>
      <c r="J232">
        <v>41.9</v>
      </c>
      <c r="K232">
        <v>1.1000000000000001</v>
      </c>
      <c r="L232">
        <v>0.13</v>
      </c>
      <c r="O232">
        <v>7</v>
      </c>
      <c r="P232" s="3">
        <v>95.5</v>
      </c>
      <c r="Q232" s="7" t="s">
        <v>573</v>
      </c>
      <c r="R232" s="2" t="s">
        <v>588</v>
      </c>
    </row>
    <row r="233" spans="1:18" x14ac:dyDescent="0.3">
      <c r="A233">
        <v>0.26900000000000002</v>
      </c>
      <c r="B233" s="3">
        <v>12</v>
      </c>
      <c r="C233">
        <v>506</v>
      </c>
      <c r="D233">
        <v>69</v>
      </c>
      <c r="F233">
        <v>554</v>
      </c>
      <c r="G233">
        <v>1190</v>
      </c>
      <c r="H233">
        <v>173</v>
      </c>
      <c r="I233">
        <v>52.9</v>
      </c>
      <c r="J233">
        <v>41.9</v>
      </c>
      <c r="K233">
        <v>1.1000000000000001</v>
      </c>
      <c r="L233">
        <v>0.13</v>
      </c>
      <c r="O233">
        <v>28</v>
      </c>
      <c r="P233" s="3">
        <v>127.5</v>
      </c>
      <c r="Q233" s="7" t="s">
        <v>573</v>
      </c>
      <c r="R233" s="2" t="s">
        <v>589</v>
      </c>
    </row>
    <row r="234" spans="1:18" x14ac:dyDescent="0.3">
      <c r="A234">
        <v>0.26400000000000001</v>
      </c>
      <c r="B234" s="3">
        <v>14</v>
      </c>
      <c r="C234">
        <v>494.5</v>
      </c>
      <c r="D234">
        <v>80.500000000000014</v>
      </c>
      <c r="F234">
        <v>554</v>
      </c>
      <c r="G234">
        <v>1190</v>
      </c>
      <c r="H234">
        <v>173</v>
      </c>
      <c r="I234">
        <v>52.9</v>
      </c>
      <c r="J234">
        <v>41.9</v>
      </c>
      <c r="K234">
        <v>1.1000000000000001</v>
      </c>
      <c r="L234">
        <v>0.13</v>
      </c>
      <c r="O234">
        <v>7</v>
      </c>
      <c r="P234" s="3">
        <v>97.1</v>
      </c>
      <c r="Q234" s="7" t="s">
        <v>574</v>
      </c>
      <c r="R234" s="2" t="s">
        <v>590</v>
      </c>
    </row>
    <row r="235" spans="1:18" x14ac:dyDescent="0.3">
      <c r="A235">
        <v>0.26400000000000001</v>
      </c>
      <c r="B235" s="3">
        <v>14</v>
      </c>
      <c r="C235">
        <v>494.5</v>
      </c>
      <c r="D235">
        <v>80.500000000000014</v>
      </c>
      <c r="F235">
        <v>554</v>
      </c>
      <c r="G235">
        <v>1190</v>
      </c>
      <c r="H235">
        <v>173</v>
      </c>
      <c r="I235">
        <v>52.9</v>
      </c>
      <c r="J235">
        <v>41.9</v>
      </c>
      <c r="K235">
        <v>1.1000000000000001</v>
      </c>
      <c r="L235">
        <v>0.13</v>
      </c>
      <c r="O235">
        <v>28</v>
      </c>
      <c r="P235" s="3">
        <v>127</v>
      </c>
      <c r="Q235" s="7" t="s">
        <v>574</v>
      </c>
      <c r="R235" s="2" t="s">
        <v>591</v>
      </c>
    </row>
    <row r="236" spans="1:18" x14ac:dyDescent="0.3">
      <c r="A236">
        <v>0.25900000000000001</v>
      </c>
      <c r="B236" s="3">
        <v>16</v>
      </c>
      <c r="C236">
        <v>483</v>
      </c>
      <c r="D236">
        <v>92</v>
      </c>
      <c r="F236">
        <v>554</v>
      </c>
      <c r="G236">
        <v>1190</v>
      </c>
      <c r="H236">
        <v>173</v>
      </c>
      <c r="I236">
        <v>52.9</v>
      </c>
      <c r="J236">
        <v>41.9</v>
      </c>
      <c r="K236">
        <v>1.1000000000000001</v>
      </c>
      <c r="L236">
        <v>0.13</v>
      </c>
      <c r="O236">
        <v>7</v>
      </c>
      <c r="P236" s="3">
        <v>97.4</v>
      </c>
      <c r="Q236" s="7" t="s">
        <v>575</v>
      </c>
      <c r="R236" s="2" t="s">
        <v>592</v>
      </c>
    </row>
    <row r="237" spans="1:18" x14ac:dyDescent="0.3">
      <c r="A237">
        <v>0.25900000000000001</v>
      </c>
      <c r="B237" s="3">
        <v>16</v>
      </c>
      <c r="C237">
        <v>483</v>
      </c>
      <c r="D237">
        <v>92</v>
      </c>
      <c r="F237">
        <v>554</v>
      </c>
      <c r="G237">
        <v>1190</v>
      </c>
      <c r="H237">
        <v>173</v>
      </c>
      <c r="I237">
        <v>52.9</v>
      </c>
      <c r="J237">
        <v>41.9</v>
      </c>
      <c r="K237">
        <v>1.1000000000000001</v>
      </c>
      <c r="L237">
        <v>0.13</v>
      </c>
      <c r="O237">
        <v>28</v>
      </c>
      <c r="P237" s="3">
        <v>129.69999999999999</v>
      </c>
      <c r="Q237" s="7" t="s">
        <v>575</v>
      </c>
      <c r="R237" s="2" t="s">
        <v>593</v>
      </c>
    </row>
    <row r="238" spans="1:18" x14ac:dyDescent="0.3">
      <c r="A238">
        <v>0.251</v>
      </c>
      <c r="B238" s="3">
        <v>20</v>
      </c>
      <c r="C238">
        <v>460</v>
      </c>
      <c r="D238">
        <v>115</v>
      </c>
      <c r="F238">
        <v>554</v>
      </c>
      <c r="G238">
        <v>1190</v>
      </c>
      <c r="H238">
        <v>173</v>
      </c>
      <c r="I238">
        <v>52.9</v>
      </c>
      <c r="J238">
        <v>41.9</v>
      </c>
      <c r="K238">
        <v>1.1000000000000001</v>
      </c>
      <c r="L238">
        <v>0.13</v>
      </c>
      <c r="O238">
        <v>7</v>
      </c>
      <c r="P238" s="3">
        <v>92.1</v>
      </c>
      <c r="Q238" s="7" t="s">
        <v>576</v>
      </c>
      <c r="R238" s="2" t="s">
        <v>594</v>
      </c>
    </row>
    <row r="239" spans="1:18" x14ac:dyDescent="0.3">
      <c r="A239">
        <v>0.251</v>
      </c>
      <c r="B239" s="3">
        <v>20</v>
      </c>
      <c r="C239">
        <v>460</v>
      </c>
      <c r="D239">
        <v>115</v>
      </c>
      <c r="F239">
        <v>554</v>
      </c>
      <c r="G239">
        <v>1190</v>
      </c>
      <c r="H239">
        <v>173</v>
      </c>
      <c r="I239">
        <v>52.9</v>
      </c>
      <c r="J239">
        <v>41.9</v>
      </c>
      <c r="K239">
        <v>1.1000000000000001</v>
      </c>
      <c r="L239">
        <v>0.13</v>
      </c>
      <c r="O239">
        <v>28</v>
      </c>
      <c r="P239" s="3">
        <v>123.4</v>
      </c>
      <c r="Q239" s="7" t="s">
        <v>576</v>
      </c>
      <c r="R239" s="2" t="s">
        <v>595</v>
      </c>
    </row>
    <row r="240" spans="1:18" x14ac:dyDescent="0.3">
      <c r="A240">
        <v>0.24099999999999999</v>
      </c>
      <c r="B240" s="3">
        <v>25</v>
      </c>
      <c r="C240">
        <v>431.25</v>
      </c>
      <c r="D240">
        <v>143.75</v>
      </c>
      <c r="F240">
        <v>554</v>
      </c>
      <c r="G240">
        <v>1190</v>
      </c>
      <c r="H240">
        <v>173</v>
      </c>
      <c r="I240">
        <v>52.9</v>
      </c>
      <c r="J240">
        <v>41.9</v>
      </c>
      <c r="K240">
        <v>1.1000000000000001</v>
      </c>
      <c r="L240">
        <v>0.13</v>
      </c>
      <c r="O240">
        <v>7</v>
      </c>
      <c r="P240" s="3">
        <v>95.7</v>
      </c>
      <c r="Q240" s="7" t="s">
        <v>577</v>
      </c>
      <c r="R240" s="2" t="s">
        <v>596</v>
      </c>
    </row>
    <row r="241" spans="1:22" x14ac:dyDescent="0.3">
      <c r="A241">
        <v>0.24099999999999999</v>
      </c>
      <c r="B241" s="3">
        <v>25</v>
      </c>
      <c r="C241">
        <v>431.25</v>
      </c>
      <c r="D241">
        <v>143.75</v>
      </c>
      <c r="F241">
        <v>554</v>
      </c>
      <c r="G241">
        <v>1190</v>
      </c>
      <c r="H241">
        <v>173</v>
      </c>
      <c r="I241">
        <v>52.9</v>
      </c>
      <c r="J241">
        <v>41.9</v>
      </c>
      <c r="K241">
        <v>1.1000000000000001</v>
      </c>
      <c r="L241">
        <v>0.13</v>
      </c>
      <c r="O241">
        <v>28</v>
      </c>
      <c r="P241" s="3">
        <v>125.7</v>
      </c>
      <c r="Q241" s="7" t="s">
        <v>577</v>
      </c>
      <c r="R241" s="2" t="s">
        <v>597</v>
      </c>
    </row>
    <row r="242" spans="1:22" x14ac:dyDescent="0.3">
      <c r="A242">
        <v>0.55000000000000004</v>
      </c>
      <c r="B242" s="3">
        <v>0</v>
      </c>
      <c r="C242">
        <v>382</v>
      </c>
      <c r="D242">
        <v>0</v>
      </c>
      <c r="F242">
        <v>650</v>
      </c>
      <c r="G242">
        <v>1020</v>
      </c>
      <c r="H242">
        <v>210</v>
      </c>
      <c r="I242">
        <v>22.45</v>
      </c>
      <c r="J242">
        <v>5.4</v>
      </c>
      <c r="K242">
        <v>4.7</v>
      </c>
      <c r="L242">
        <v>61.75</v>
      </c>
      <c r="M242">
        <v>2.37</v>
      </c>
      <c r="O242">
        <v>3</v>
      </c>
      <c r="P242" s="3">
        <v>14.9</v>
      </c>
      <c r="Q242" s="7" t="s">
        <v>598</v>
      </c>
      <c r="R242" s="2" t="s">
        <v>601</v>
      </c>
    </row>
    <row r="243" spans="1:22" x14ac:dyDescent="0.3">
      <c r="A243">
        <v>0.55000000000000004</v>
      </c>
      <c r="B243" s="3">
        <v>0</v>
      </c>
      <c r="C243">
        <v>382</v>
      </c>
      <c r="D243">
        <v>0</v>
      </c>
      <c r="F243">
        <v>650</v>
      </c>
      <c r="G243">
        <v>1020</v>
      </c>
      <c r="H243">
        <v>210</v>
      </c>
      <c r="I243">
        <v>22.45</v>
      </c>
      <c r="J243">
        <v>5.4</v>
      </c>
      <c r="K243">
        <v>4.7</v>
      </c>
      <c r="L243">
        <v>61.75</v>
      </c>
      <c r="M243">
        <v>2.37</v>
      </c>
      <c r="O243">
        <v>7</v>
      </c>
      <c r="P243" s="3">
        <v>24.74</v>
      </c>
      <c r="Q243" s="7" t="s">
        <v>598</v>
      </c>
      <c r="R243" s="2" t="s">
        <v>602</v>
      </c>
    </row>
    <row r="244" spans="1:22" x14ac:dyDescent="0.3">
      <c r="A244">
        <v>0.55000000000000004</v>
      </c>
      <c r="B244" s="3">
        <v>0</v>
      </c>
      <c r="C244">
        <v>382</v>
      </c>
      <c r="D244">
        <v>0</v>
      </c>
      <c r="F244">
        <v>650</v>
      </c>
      <c r="G244">
        <v>1020</v>
      </c>
      <c r="H244">
        <v>210</v>
      </c>
      <c r="I244">
        <v>22.45</v>
      </c>
      <c r="J244">
        <v>5.4</v>
      </c>
      <c r="K244">
        <v>4.7</v>
      </c>
      <c r="L244">
        <v>61.75</v>
      </c>
      <c r="M244">
        <v>2.37</v>
      </c>
      <c r="O244">
        <v>28</v>
      </c>
      <c r="P244" s="3">
        <v>34.18</v>
      </c>
      <c r="Q244" s="7" t="s">
        <v>598</v>
      </c>
      <c r="R244" s="2" t="s">
        <v>603</v>
      </c>
    </row>
    <row r="245" spans="1:22" x14ac:dyDescent="0.3">
      <c r="A245">
        <v>0.55000000000000004</v>
      </c>
      <c r="B245" s="3">
        <v>10</v>
      </c>
      <c r="C245">
        <v>343.8</v>
      </c>
      <c r="D245">
        <v>38.200000000000003</v>
      </c>
      <c r="F245">
        <v>650</v>
      </c>
      <c r="G245">
        <v>1020</v>
      </c>
      <c r="H245">
        <v>210</v>
      </c>
      <c r="I245">
        <v>55.43</v>
      </c>
      <c r="J245">
        <v>42.5</v>
      </c>
      <c r="K245">
        <v>1.28</v>
      </c>
      <c r="L245">
        <v>0.24</v>
      </c>
      <c r="M245">
        <v>1.1000000000000001</v>
      </c>
      <c r="O245">
        <v>3</v>
      </c>
      <c r="P245" s="3">
        <v>17.850000000000001</v>
      </c>
      <c r="Q245" s="7" t="s">
        <v>599</v>
      </c>
      <c r="R245" s="2" t="s">
        <v>604</v>
      </c>
    </row>
    <row r="246" spans="1:22" x14ac:dyDescent="0.3">
      <c r="A246">
        <v>0.55000000000000004</v>
      </c>
      <c r="B246" s="3">
        <v>10</v>
      </c>
      <c r="C246">
        <v>343.8</v>
      </c>
      <c r="D246">
        <v>38.200000000000003</v>
      </c>
      <c r="F246">
        <v>650</v>
      </c>
      <c r="G246">
        <v>1020</v>
      </c>
      <c r="H246">
        <v>210</v>
      </c>
      <c r="I246">
        <v>55.43</v>
      </c>
      <c r="J246">
        <v>42.5</v>
      </c>
      <c r="K246">
        <v>1.28</v>
      </c>
      <c r="L246">
        <v>0.24</v>
      </c>
      <c r="M246">
        <v>1.1000000000000001</v>
      </c>
      <c r="O246">
        <v>7</v>
      </c>
      <c r="P246" s="3">
        <v>26.9</v>
      </c>
      <c r="Q246" s="7" t="s">
        <v>599</v>
      </c>
      <c r="R246" s="2" t="s">
        <v>605</v>
      </c>
    </row>
    <row r="247" spans="1:22" x14ac:dyDescent="0.3">
      <c r="A247">
        <v>0.55000000000000004</v>
      </c>
      <c r="B247" s="3">
        <v>10</v>
      </c>
      <c r="C247">
        <v>343.8</v>
      </c>
      <c r="D247">
        <v>38.200000000000003</v>
      </c>
      <c r="F247">
        <v>650</v>
      </c>
      <c r="G247">
        <v>1020</v>
      </c>
      <c r="H247">
        <v>210</v>
      </c>
      <c r="I247">
        <v>55.43</v>
      </c>
      <c r="J247">
        <v>42.5</v>
      </c>
      <c r="K247">
        <v>1.28</v>
      </c>
      <c r="L247">
        <v>0.24</v>
      </c>
      <c r="M247">
        <v>1.1000000000000001</v>
      </c>
      <c r="O247">
        <v>28</v>
      </c>
      <c r="P247" s="3">
        <v>39.299999999999997</v>
      </c>
      <c r="Q247" s="7" t="s">
        <v>599</v>
      </c>
      <c r="R247" s="2" t="s">
        <v>606</v>
      </c>
      <c r="U247" s="3"/>
      <c r="V247" s="3"/>
    </row>
    <row r="248" spans="1:22" x14ac:dyDescent="0.3">
      <c r="A248">
        <v>0.55000000000000004</v>
      </c>
      <c r="B248" s="3">
        <v>20</v>
      </c>
      <c r="C248">
        <v>305.60000000000002</v>
      </c>
      <c r="D248">
        <v>76.400000000000006</v>
      </c>
      <c r="F248">
        <v>650</v>
      </c>
      <c r="G248">
        <v>1020</v>
      </c>
      <c r="H248">
        <v>210</v>
      </c>
      <c r="I248">
        <v>55.43</v>
      </c>
      <c r="J248">
        <v>42.5</v>
      </c>
      <c r="K248">
        <v>1.28</v>
      </c>
      <c r="L248">
        <v>0.24</v>
      </c>
      <c r="M248">
        <v>1.1000000000000001</v>
      </c>
      <c r="O248">
        <v>3</v>
      </c>
      <c r="P248" s="3">
        <v>18.440000000000001</v>
      </c>
      <c r="Q248" s="7" t="s">
        <v>600</v>
      </c>
      <c r="R248" s="2" t="s">
        <v>607</v>
      </c>
      <c r="U248" s="3"/>
      <c r="V248" s="3"/>
    </row>
    <row r="249" spans="1:22" x14ac:dyDescent="0.3">
      <c r="A249">
        <v>0.55000000000000004</v>
      </c>
      <c r="B249" s="3">
        <v>20</v>
      </c>
      <c r="C249">
        <v>305.60000000000002</v>
      </c>
      <c r="D249">
        <v>76.400000000000006</v>
      </c>
      <c r="F249">
        <v>650</v>
      </c>
      <c r="G249">
        <v>1020</v>
      </c>
      <c r="H249">
        <v>210</v>
      </c>
      <c r="I249">
        <v>55.43</v>
      </c>
      <c r="J249">
        <v>42.5</v>
      </c>
      <c r="K249">
        <v>1.28</v>
      </c>
      <c r="L249">
        <v>0.24</v>
      </c>
      <c r="M249">
        <v>1.1000000000000001</v>
      </c>
      <c r="O249">
        <v>7</v>
      </c>
      <c r="P249" s="3">
        <v>28.87</v>
      </c>
      <c r="Q249" s="7" t="s">
        <v>600</v>
      </c>
      <c r="R249" s="2" t="s">
        <v>608</v>
      </c>
      <c r="U249" s="3"/>
      <c r="V249" s="3"/>
    </row>
    <row r="250" spans="1:22" x14ac:dyDescent="0.3">
      <c r="A250">
        <v>0.55000000000000004</v>
      </c>
      <c r="B250" s="3">
        <v>20</v>
      </c>
      <c r="C250">
        <v>305.60000000000002</v>
      </c>
      <c r="D250">
        <v>76.400000000000006</v>
      </c>
      <c r="F250">
        <v>650</v>
      </c>
      <c r="G250">
        <v>1020</v>
      </c>
      <c r="H250">
        <v>210</v>
      </c>
      <c r="I250">
        <v>55.43</v>
      </c>
      <c r="J250">
        <v>42.5</v>
      </c>
      <c r="K250">
        <v>1.28</v>
      </c>
      <c r="L250">
        <v>0.24</v>
      </c>
      <c r="M250">
        <v>1.1000000000000001</v>
      </c>
      <c r="O250">
        <v>28</v>
      </c>
      <c r="P250" s="3">
        <v>41.26</v>
      </c>
      <c r="Q250" s="7" t="s">
        <v>600</v>
      </c>
      <c r="R250" s="2" t="s">
        <v>609</v>
      </c>
      <c r="U250" s="3"/>
      <c r="V250" s="3"/>
    </row>
    <row r="251" spans="1:22" x14ac:dyDescent="0.3">
      <c r="A251">
        <v>0.45</v>
      </c>
      <c r="B251" s="3">
        <v>0</v>
      </c>
      <c r="C251">
        <v>411</v>
      </c>
      <c r="D251">
        <v>0</v>
      </c>
      <c r="F251">
        <v>682</v>
      </c>
      <c r="G251">
        <v>1218</v>
      </c>
      <c r="H251">
        <v>185</v>
      </c>
      <c r="I251">
        <v>22.45</v>
      </c>
      <c r="J251">
        <v>5.4</v>
      </c>
      <c r="K251">
        <v>4.7</v>
      </c>
      <c r="L251">
        <v>61.75</v>
      </c>
      <c r="M251">
        <v>2.37</v>
      </c>
      <c r="O251">
        <v>3</v>
      </c>
      <c r="P251" s="3">
        <v>24</v>
      </c>
      <c r="Q251" s="7" t="s">
        <v>598</v>
      </c>
      <c r="R251" s="2" t="s">
        <v>610</v>
      </c>
      <c r="U251" s="3"/>
      <c r="V251" s="3"/>
    </row>
    <row r="252" spans="1:22" x14ac:dyDescent="0.3">
      <c r="A252">
        <v>0.45</v>
      </c>
      <c r="B252" s="3">
        <v>0</v>
      </c>
      <c r="C252">
        <v>411</v>
      </c>
      <c r="D252">
        <v>0</v>
      </c>
      <c r="F252">
        <v>682</v>
      </c>
      <c r="G252">
        <v>1218</v>
      </c>
      <c r="H252">
        <v>185</v>
      </c>
      <c r="I252">
        <v>22.45</v>
      </c>
      <c r="J252">
        <v>5.4</v>
      </c>
      <c r="K252">
        <v>4.7</v>
      </c>
      <c r="L252">
        <v>61.75</v>
      </c>
      <c r="M252">
        <v>2.37</v>
      </c>
      <c r="O252">
        <v>7</v>
      </c>
      <c r="P252" s="3">
        <v>37.07</v>
      </c>
      <c r="Q252" s="7" t="s">
        <v>598</v>
      </c>
      <c r="R252" s="2" t="s">
        <v>611</v>
      </c>
      <c r="U252" s="3"/>
      <c r="V252" s="3"/>
    </row>
    <row r="253" spans="1:22" x14ac:dyDescent="0.3">
      <c r="A253">
        <v>0.45</v>
      </c>
      <c r="B253" s="3">
        <v>0</v>
      </c>
      <c r="C253">
        <v>411</v>
      </c>
      <c r="D253">
        <v>0</v>
      </c>
      <c r="F253">
        <v>682</v>
      </c>
      <c r="G253">
        <v>1218</v>
      </c>
      <c r="H253">
        <v>185</v>
      </c>
      <c r="I253">
        <v>22.45</v>
      </c>
      <c r="J253">
        <v>5.4</v>
      </c>
      <c r="K253">
        <v>4.7</v>
      </c>
      <c r="L253">
        <v>61.75</v>
      </c>
      <c r="M253">
        <v>2.37</v>
      </c>
      <c r="O253">
        <v>28</v>
      </c>
      <c r="P253" s="3">
        <v>50.14</v>
      </c>
      <c r="Q253" s="7" t="s">
        <v>598</v>
      </c>
      <c r="R253" s="2" t="s">
        <v>612</v>
      </c>
      <c r="U253" s="3"/>
      <c r="V253" s="3"/>
    </row>
    <row r="254" spans="1:22" x14ac:dyDescent="0.3">
      <c r="A254">
        <v>0.45</v>
      </c>
      <c r="B254" s="3">
        <v>10</v>
      </c>
      <c r="C254">
        <v>369.9</v>
      </c>
      <c r="D254">
        <v>41.1</v>
      </c>
      <c r="F254">
        <v>682</v>
      </c>
      <c r="G254">
        <v>1218</v>
      </c>
      <c r="H254">
        <v>185</v>
      </c>
      <c r="I254">
        <v>55.43</v>
      </c>
      <c r="J254">
        <v>42.5</v>
      </c>
      <c r="K254">
        <v>1.28</v>
      </c>
      <c r="L254">
        <v>0.24</v>
      </c>
      <c r="M254">
        <v>1.1000000000000001</v>
      </c>
      <c r="O254">
        <v>3</v>
      </c>
      <c r="P254" s="3">
        <v>25.93</v>
      </c>
      <c r="Q254" s="7" t="s">
        <v>599</v>
      </c>
      <c r="R254" s="2" t="s">
        <v>613</v>
      </c>
      <c r="U254" s="3"/>
      <c r="V254" s="3"/>
    </row>
    <row r="255" spans="1:22" x14ac:dyDescent="0.3">
      <c r="A255">
        <v>0.45</v>
      </c>
      <c r="B255" s="3">
        <v>10</v>
      </c>
      <c r="C255">
        <v>369.9</v>
      </c>
      <c r="D255">
        <v>41.1</v>
      </c>
      <c r="F255">
        <v>682</v>
      </c>
      <c r="G255">
        <v>1218</v>
      </c>
      <c r="H255">
        <v>185</v>
      </c>
      <c r="I255">
        <v>55.43</v>
      </c>
      <c r="J255">
        <v>42.5</v>
      </c>
      <c r="K255">
        <v>1.28</v>
      </c>
      <c r="L255">
        <v>0.24</v>
      </c>
      <c r="M255">
        <v>1.1000000000000001</v>
      </c>
      <c r="O255">
        <v>7</v>
      </c>
      <c r="P255" s="3">
        <v>39.21</v>
      </c>
      <c r="Q255" s="7" t="s">
        <v>599</v>
      </c>
      <c r="R255" s="2" t="s">
        <v>614</v>
      </c>
      <c r="U255" s="3"/>
      <c r="V255" s="3"/>
    </row>
    <row r="256" spans="1:22" x14ac:dyDescent="0.3">
      <c r="A256">
        <v>0.45</v>
      </c>
      <c r="B256" s="3">
        <v>10</v>
      </c>
      <c r="C256">
        <v>369.9</v>
      </c>
      <c r="D256">
        <v>41.1</v>
      </c>
      <c r="F256">
        <v>682</v>
      </c>
      <c r="G256">
        <v>1218</v>
      </c>
      <c r="H256">
        <v>185</v>
      </c>
      <c r="I256">
        <v>55.43</v>
      </c>
      <c r="J256">
        <v>42.5</v>
      </c>
      <c r="K256">
        <v>1.28</v>
      </c>
      <c r="L256">
        <v>0.24</v>
      </c>
      <c r="M256">
        <v>1.1000000000000001</v>
      </c>
      <c r="O256">
        <v>28</v>
      </c>
      <c r="P256" s="3">
        <v>52.93</v>
      </c>
      <c r="Q256" s="7" t="s">
        <v>599</v>
      </c>
      <c r="R256" s="2" t="s">
        <v>615</v>
      </c>
    </row>
    <row r="257" spans="1:28" x14ac:dyDescent="0.3">
      <c r="A257">
        <v>0.45</v>
      </c>
      <c r="B257" s="3">
        <v>20</v>
      </c>
      <c r="C257">
        <v>328.8</v>
      </c>
      <c r="D257">
        <v>82.2</v>
      </c>
      <c r="F257">
        <v>682</v>
      </c>
      <c r="G257">
        <v>1218</v>
      </c>
      <c r="H257">
        <v>185</v>
      </c>
      <c r="I257">
        <v>55.43</v>
      </c>
      <c r="J257">
        <v>42.5</v>
      </c>
      <c r="K257">
        <v>1.28</v>
      </c>
      <c r="L257">
        <v>0.24</v>
      </c>
      <c r="M257">
        <v>1.1000000000000001</v>
      </c>
      <c r="O257">
        <v>3</v>
      </c>
      <c r="P257" s="3">
        <v>27.64</v>
      </c>
      <c r="Q257" s="7" t="s">
        <v>600</v>
      </c>
      <c r="R257" s="2" t="s">
        <v>616</v>
      </c>
    </row>
    <row r="258" spans="1:28" x14ac:dyDescent="0.3">
      <c r="A258">
        <v>0.45</v>
      </c>
      <c r="B258" s="3">
        <v>20</v>
      </c>
      <c r="C258">
        <v>328.8</v>
      </c>
      <c r="D258">
        <v>82.2</v>
      </c>
      <c r="F258">
        <v>682</v>
      </c>
      <c r="G258">
        <v>1218</v>
      </c>
      <c r="H258">
        <v>185</v>
      </c>
      <c r="I258">
        <v>55.43</v>
      </c>
      <c r="J258">
        <v>42.5</v>
      </c>
      <c r="K258">
        <v>1.28</v>
      </c>
      <c r="L258">
        <v>0.24</v>
      </c>
      <c r="M258">
        <v>1.1000000000000001</v>
      </c>
      <c r="O258">
        <v>7</v>
      </c>
      <c r="P258" s="3">
        <v>40.93</v>
      </c>
      <c r="Q258" s="7" t="s">
        <v>600</v>
      </c>
      <c r="R258" s="2" t="s">
        <v>617</v>
      </c>
    </row>
    <row r="259" spans="1:28" x14ac:dyDescent="0.3">
      <c r="A259">
        <v>0.45</v>
      </c>
      <c r="B259" s="3">
        <v>20</v>
      </c>
      <c r="C259">
        <v>328.8</v>
      </c>
      <c r="D259">
        <v>82.2</v>
      </c>
      <c r="F259">
        <v>682</v>
      </c>
      <c r="G259">
        <v>1218</v>
      </c>
      <c r="H259">
        <v>185</v>
      </c>
      <c r="I259">
        <v>55.43</v>
      </c>
      <c r="J259">
        <v>42.5</v>
      </c>
      <c r="K259">
        <v>1.28</v>
      </c>
      <c r="L259">
        <v>0.24</v>
      </c>
      <c r="M259">
        <v>1.1000000000000001</v>
      </c>
      <c r="O259">
        <v>28</v>
      </c>
      <c r="P259" s="3">
        <v>55.07</v>
      </c>
      <c r="Q259" s="7" t="s">
        <v>600</v>
      </c>
      <c r="R259" s="2" t="s">
        <v>618</v>
      </c>
    </row>
    <row r="260" spans="1:28" x14ac:dyDescent="0.3">
      <c r="A260">
        <v>0.25</v>
      </c>
      <c r="B260" s="3">
        <v>0</v>
      </c>
      <c r="C260">
        <v>564</v>
      </c>
      <c r="D260">
        <v>0</v>
      </c>
      <c r="F260">
        <v>600</v>
      </c>
      <c r="G260">
        <v>1205</v>
      </c>
      <c r="H260">
        <v>141.4</v>
      </c>
      <c r="O260">
        <v>7</v>
      </c>
      <c r="P260" s="3">
        <v>40.07</v>
      </c>
      <c r="Q260" s="7" t="s">
        <v>619</v>
      </c>
      <c r="R260" s="2" t="s">
        <v>623</v>
      </c>
    </row>
    <row r="261" spans="1:28" x14ac:dyDescent="0.3">
      <c r="A261">
        <v>0.25</v>
      </c>
      <c r="B261" s="3">
        <v>0</v>
      </c>
      <c r="C261">
        <v>564</v>
      </c>
      <c r="D261">
        <v>0</v>
      </c>
      <c r="F261">
        <v>600</v>
      </c>
      <c r="G261">
        <v>1205</v>
      </c>
      <c r="H261">
        <v>141.4</v>
      </c>
      <c r="O261">
        <v>28</v>
      </c>
      <c r="P261" s="3">
        <v>49.03</v>
      </c>
      <c r="Q261" s="7" t="s">
        <v>619</v>
      </c>
      <c r="R261" s="2" t="s">
        <v>623</v>
      </c>
    </row>
    <row r="262" spans="1:28" x14ac:dyDescent="0.3">
      <c r="A262">
        <v>0.25</v>
      </c>
      <c r="B262" s="3">
        <v>0</v>
      </c>
      <c r="C262">
        <v>564</v>
      </c>
      <c r="D262">
        <v>0</v>
      </c>
      <c r="F262">
        <v>600</v>
      </c>
      <c r="G262">
        <v>1205</v>
      </c>
      <c r="H262">
        <v>141.4</v>
      </c>
      <c r="O262">
        <v>56</v>
      </c>
      <c r="P262" s="3">
        <v>54.81</v>
      </c>
      <c r="Q262" s="7" t="s">
        <v>619</v>
      </c>
      <c r="R262" s="2" t="s">
        <v>623</v>
      </c>
    </row>
    <row r="263" spans="1:28" x14ac:dyDescent="0.3">
      <c r="A263">
        <v>0.25</v>
      </c>
      <c r="B263" s="3">
        <v>5</v>
      </c>
      <c r="C263">
        <v>535.79999999999995</v>
      </c>
      <c r="D263">
        <v>28.200000000000003</v>
      </c>
      <c r="F263">
        <v>587</v>
      </c>
      <c r="G263">
        <v>1179</v>
      </c>
      <c r="H263">
        <v>141.4</v>
      </c>
      <c r="O263">
        <v>7</v>
      </c>
      <c r="P263" s="3">
        <v>46.04</v>
      </c>
      <c r="Q263" s="7" t="s">
        <v>620</v>
      </c>
      <c r="R263" s="2" t="s">
        <v>623</v>
      </c>
      <c r="Z263" s="3"/>
      <c r="AA263" s="3"/>
      <c r="AB263" s="3"/>
    </row>
    <row r="264" spans="1:28" x14ac:dyDescent="0.3">
      <c r="A264">
        <v>0.25</v>
      </c>
      <c r="B264" s="3">
        <v>5</v>
      </c>
      <c r="C264">
        <v>535.79999999999995</v>
      </c>
      <c r="D264">
        <v>28.200000000000003</v>
      </c>
      <c r="F264">
        <v>587</v>
      </c>
      <c r="G264">
        <v>1179</v>
      </c>
      <c r="H264">
        <v>141.4</v>
      </c>
      <c r="O264">
        <v>28</v>
      </c>
      <c r="P264" s="3">
        <v>59.85</v>
      </c>
      <c r="Q264" s="7" t="s">
        <v>620</v>
      </c>
      <c r="R264" s="2" t="s">
        <v>623</v>
      </c>
      <c r="Z264" s="3"/>
      <c r="AA264" s="3"/>
      <c r="AB264" s="3"/>
    </row>
    <row r="265" spans="1:28" x14ac:dyDescent="0.3">
      <c r="A265">
        <v>0.25</v>
      </c>
      <c r="B265" s="3">
        <v>5</v>
      </c>
      <c r="C265">
        <v>535.79999999999995</v>
      </c>
      <c r="D265">
        <v>28.200000000000003</v>
      </c>
      <c r="F265">
        <v>587</v>
      </c>
      <c r="G265">
        <v>1179</v>
      </c>
      <c r="H265">
        <v>141.4</v>
      </c>
      <c r="O265">
        <v>56</v>
      </c>
      <c r="P265" s="3">
        <v>63.7</v>
      </c>
      <c r="Q265" s="7" t="s">
        <v>620</v>
      </c>
      <c r="R265" s="2" t="s">
        <v>623</v>
      </c>
      <c r="Z265" s="3"/>
      <c r="AA265" s="3"/>
      <c r="AB265" s="3"/>
    </row>
    <row r="266" spans="1:28" x14ac:dyDescent="0.3">
      <c r="A266">
        <v>0.25</v>
      </c>
      <c r="B266" s="3">
        <v>10</v>
      </c>
      <c r="C266">
        <v>507.6</v>
      </c>
      <c r="D266">
        <v>56.400000000000006</v>
      </c>
      <c r="F266">
        <v>573</v>
      </c>
      <c r="G266">
        <v>1151</v>
      </c>
      <c r="H266">
        <v>141.4</v>
      </c>
      <c r="O266">
        <v>7</v>
      </c>
      <c r="P266" s="3">
        <v>52.01</v>
      </c>
      <c r="Q266" s="7" t="s">
        <v>274</v>
      </c>
      <c r="R266" s="2" t="s">
        <v>623</v>
      </c>
      <c r="Z266" s="3"/>
      <c r="AA266" s="3"/>
      <c r="AB266" s="3"/>
    </row>
    <row r="267" spans="1:28" x14ac:dyDescent="0.3">
      <c r="A267">
        <v>0.25</v>
      </c>
      <c r="B267" s="3">
        <v>10</v>
      </c>
      <c r="C267">
        <v>507.6</v>
      </c>
      <c r="D267">
        <v>56.400000000000006</v>
      </c>
      <c r="F267">
        <v>573</v>
      </c>
      <c r="G267">
        <v>1151</v>
      </c>
      <c r="H267">
        <v>141.4</v>
      </c>
      <c r="O267">
        <v>28</v>
      </c>
      <c r="P267" s="3">
        <v>69.180000000000007</v>
      </c>
      <c r="Q267" s="7" t="s">
        <v>274</v>
      </c>
      <c r="R267" s="2" t="s">
        <v>623</v>
      </c>
      <c r="Z267" s="3"/>
      <c r="AA267" s="3"/>
      <c r="AB267" s="3"/>
    </row>
    <row r="268" spans="1:28" x14ac:dyDescent="0.3">
      <c r="A268">
        <v>0.25</v>
      </c>
      <c r="B268" s="3">
        <v>10</v>
      </c>
      <c r="C268">
        <v>507.6</v>
      </c>
      <c r="D268">
        <v>56.400000000000006</v>
      </c>
      <c r="F268">
        <v>573</v>
      </c>
      <c r="G268">
        <v>1151</v>
      </c>
      <c r="H268">
        <v>141.4</v>
      </c>
      <c r="O268">
        <v>56</v>
      </c>
      <c r="P268" s="3">
        <v>72.959999999999994</v>
      </c>
      <c r="Q268" s="7" t="s">
        <v>274</v>
      </c>
      <c r="R268" s="2" t="s">
        <v>623</v>
      </c>
      <c r="Z268" s="3"/>
      <c r="AA268" s="3"/>
      <c r="AB268" s="3"/>
    </row>
    <row r="269" spans="1:28" x14ac:dyDescent="0.3">
      <c r="A269">
        <v>0.25</v>
      </c>
      <c r="B269" s="3">
        <v>15</v>
      </c>
      <c r="C269">
        <v>479.4</v>
      </c>
      <c r="D269">
        <v>84.6</v>
      </c>
      <c r="F269">
        <v>559</v>
      </c>
      <c r="G269">
        <v>1122</v>
      </c>
      <c r="H269">
        <v>141.4</v>
      </c>
      <c r="O269">
        <v>7</v>
      </c>
      <c r="P269" s="3">
        <v>55.75</v>
      </c>
      <c r="Q269" s="7" t="s">
        <v>621</v>
      </c>
      <c r="R269" s="2" t="s">
        <v>623</v>
      </c>
      <c r="Z269" s="3"/>
      <c r="AA269" s="3"/>
      <c r="AB269" s="3"/>
    </row>
    <row r="270" spans="1:28" x14ac:dyDescent="0.3">
      <c r="A270">
        <v>0.25</v>
      </c>
      <c r="B270" s="3">
        <v>15</v>
      </c>
      <c r="C270">
        <v>479.4</v>
      </c>
      <c r="D270">
        <v>84.6</v>
      </c>
      <c r="F270">
        <v>559</v>
      </c>
      <c r="G270">
        <v>1122</v>
      </c>
      <c r="H270">
        <v>141.4</v>
      </c>
      <c r="O270">
        <v>28</v>
      </c>
      <c r="P270" s="3">
        <v>72.91</v>
      </c>
      <c r="Q270" s="7" t="s">
        <v>621</v>
      </c>
      <c r="R270" s="2" t="s">
        <v>623</v>
      </c>
      <c r="Z270" s="3"/>
      <c r="AA270" s="3"/>
      <c r="AB270" s="3"/>
    </row>
    <row r="271" spans="1:28" x14ac:dyDescent="0.3">
      <c r="A271">
        <v>0.25</v>
      </c>
      <c r="B271" s="3">
        <v>15</v>
      </c>
      <c r="C271">
        <v>479.4</v>
      </c>
      <c r="D271">
        <v>84.6</v>
      </c>
      <c r="F271">
        <v>559</v>
      </c>
      <c r="G271">
        <v>1122</v>
      </c>
      <c r="H271">
        <v>141.4</v>
      </c>
      <c r="O271">
        <v>56</v>
      </c>
      <c r="P271" s="3">
        <v>75.930000000000007</v>
      </c>
      <c r="Q271" s="7" t="s">
        <v>621</v>
      </c>
      <c r="R271" s="2" t="s">
        <v>623</v>
      </c>
      <c r="Z271" s="3"/>
      <c r="AA271" s="3"/>
      <c r="AB271" s="3"/>
    </row>
    <row r="272" spans="1:28" x14ac:dyDescent="0.3">
      <c r="A272">
        <v>0.25</v>
      </c>
      <c r="B272" s="3">
        <v>20</v>
      </c>
      <c r="C272">
        <v>451.2</v>
      </c>
      <c r="D272">
        <v>112.80000000000001</v>
      </c>
      <c r="F272">
        <v>545</v>
      </c>
      <c r="G272">
        <v>1093</v>
      </c>
      <c r="H272">
        <v>141.4</v>
      </c>
      <c r="O272">
        <v>7</v>
      </c>
      <c r="P272" s="3">
        <v>47.54</v>
      </c>
      <c r="Q272" s="7" t="s">
        <v>275</v>
      </c>
      <c r="R272" s="2" t="s">
        <v>623</v>
      </c>
      <c r="Z272" s="3"/>
      <c r="AA272" s="3"/>
      <c r="AB272" s="3"/>
    </row>
    <row r="273" spans="1:28" x14ac:dyDescent="0.3">
      <c r="A273">
        <v>0.25</v>
      </c>
      <c r="B273" s="3">
        <v>20</v>
      </c>
      <c r="C273">
        <v>451.2</v>
      </c>
      <c r="D273">
        <v>112.80000000000001</v>
      </c>
      <c r="F273">
        <v>545</v>
      </c>
      <c r="G273">
        <v>1093</v>
      </c>
      <c r="H273">
        <v>141.4</v>
      </c>
      <c r="O273">
        <v>28</v>
      </c>
      <c r="P273" s="3">
        <v>63.96</v>
      </c>
      <c r="Q273" s="7" t="s">
        <v>275</v>
      </c>
      <c r="R273" s="2" t="s">
        <v>623</v>
      </c>
      <c r="Z273" s="3"/>
      <c r="AA273" s="3"/>
      <c r="AB273" s="3"/>
    </row>
    <row r="274" spans="1:28" x14ac:dyDescent="0.3">
      <c r="A274">
        <v>0.25</v>
      </c>
      <c r="B274" s="3">
        <v>20</v>
      </c>
      <c r="C274">
        <v>451.2</v>
      </c>
      <c r="D274">
        <v>112.80000000000001</v>
      </c>
      <c r="F274">
        <v>545</v>
      </c>
      <c r="G274">
        <v>1093</v>
      </c>
      <c r="H274">
        <v>141.4</v>
      </c>
      <c r="O274">
        <v>56</v>
      </c>
      <c r="P274" s="3">
        <v>68.150000000000006</v>
      </c>
      <c r="Q274" s="7" t="s">
        <v>275</v>
      </c>
      <c r="R274" s="2" t="s">
        <v>623</v>
      </c>
      <c r="Z274" s="3"/>
      <c r="AA274" s="3"/>
      <c r="AB274" s="3"/>
    </row>
    <row r="275" spans="1:28" x14ac:dyDescent="0.3">
      <c r="A275">
        <v>0.25</v>
      </c>
      <c r="B275" s="3">
        <v>25</v>
      </c>
      <c r="C275">
        <v>423</v>
      </c>
      <c r="D275">
        <v>141</v>
      </c>
      <c r="F275">
        <v>532</v>
      </c>
      <c r="G275">
        <v>1067</v>
      </c>
      <c r="H275">
        <v>141.4</v>
      </c>
      <c r="O275">
        <v>7</v>
      </c>
      <c r="P275" s="3">
        <v>43.81</v>
      </c>
      <c r="Q275" s="7" t="s">
        <v>622</v>
      </c>
      <c r="R275" s="2" t="s">
        <v>623</v>
      </c>
      <c r="Z275" s="3"/>
      <c r="AA275" s="3"/>
      <c r="AB275" s="3"/>
    </row>
    <row r="276" spans="1:28" x14ac:dyDescent="0.3">
      <c r="A276">
        <v>0.25</v>
      </c>
      <c r="B276" s="3">
        <v>25</v>
      </c>
      <c r="C276">
        <v>423</v>
      </c>
      <c r="D276">
        <v>141</v>
      </c>
      <c r="F276">
        <v>532</v>
      </c>
      <c r="G276">
        <v>1067</v>
      </c>
      <c r="H276">
        <v>141.4</v>
      </c>
      <c r="O276">
        <v>28</v>
      </c>
      <c r="P276" s="3">
        <v>55.75</v>
      </c>
      <c r="Q276" s="7" t="s">
        <v>622</v>
      </c>
      <c r="R276" s="2" t="s">
        <v>623</v>
      </c>
      <c r="Z276" s="3"/>
      <c r="AA276" s="3"/>
      <c r="AB276" s="3"/>
    </row>
    <row r="277" spans="1:28" x14ac:dyDescent="0.3">
      <c r="A277">
        <v>0.25</v>
      </c>
      <c r="B277" s="3">
        <v>25</v>
      </c>
      <c r="C277">
        <v>423</v>
      </c>
      <c r="D277">
        <v>141</v>
      </c>
      <c r="F277">
        <v>532</v>
      </c>
      <c r="G277">
        <v>1067</v>
      </c>
      <c r="H277">
        <v>141.4</v>
      </c>
      <c r="O277">
        <v>56</v>
      </c>
      <c r="P277" s="3">
        <v>61.11</v>
      </c>
      <c r="Q277" s="7" t="s">
        <v>622</v>
      </c>
      <c r="R277" s="2" t="s">
        <v>623</v>
      </c>
      <c r="AA277" s="3"/>
      <c r="AB277" s="3"/>
    </row>
    <row r="278" spans="1:28" x14ac:dyDescent="0.3">
      <c r="A278">
        <v>0.3</v>
      </c>
      <c r="B278" s="3">
        <v>0</v>
      </c>
      <c r="C278">
        <v>507</v>
      </c>
      <c r="D278">
        <v>0</v>
      </c>
      <c r="F278">
        <v>607</v>
      </c>
      <c r="G278">
        <v>1219</v>
      </c>
      <c r="H278">
        <v>152.1</v>
      </c>
      <c r="O278">
        <v>7</v>
      </c>
      <c r="P278" s="3">
        <v>36.72</v>
      </c>
      <c r="Q278" s="7" t="s">
        <v>619</v>
      </c>
      <c r="R278" s="2" t="s">
        <v>623</v>
      </c>
      <c r="AA278" s="3"/>
      <c r="AB278" s="3"/>
    </row>
    <row r="279" spans="1:28" x14ac:dyDescent="0.3">
      <c r="A279">
        <v>0.3</v>
      </c>
      <c r="B279" s="3">
        <v>0</v>
      </c>
      <c r="C279">
        <v>507</v>
      </c>
      <c r="D279">
        <v>0</v>
      </c>
      <c r="F279">
        <v>607</v>
      </c>
      <c r="G279">
        <v>1219</v>
      </c>
      <c r="H279">
        <v>152.1</v>
      </c>
      <c r="O279">
        <v>28</v>
      </c>
      <c r="P279" s="3">
        <v>45.67</v>
      </c>
      <c r="Q279" s="7" t="s">
        <v>619</v>
      </c>
      <c r="R279" s="2" t="s">
        <v>623</v>
      </c>
      <c r="AA279" s="3"/>
      <c r="AB279" s="3"/>
    </row>
    <row r="280" spans="1:28" x14ac:dyDescent="0.3">
      <c r="A280">
        <v>0.3</v>
      </c>
      <c r="B280" s="3">
        <v>0</v>
      </c>
      <c r="C280">
        <v>507</v>
      </c>
      <c r="D280">
        <v>0</v>
      </c>
      <c r="F280">
        <v>607</v>
      </c>
      <c r="G280">
        <v>1219</v>
      </c>
      <c r="H280">
        <v>152.1</v>
      </c>
      <c r="O280">
        <v>56</v>
      </c>
      <c r="P280" s="3">
        <v>50.74</v>
      </c>
      <c r="Q280" s="7" t="s">
        <v>619</v>
      </c>
      <c r="R280" s="2" t="s">
        <v>623</v>
      </c>
      <c r="AA280" s="3"/>
      <c r="AB280" s="3"/>
    </row>
    <row r="281" spans="1:28" x14ac:dyDescent="0.3">
      <c r="A281">
        <v>0.3</v>
      </c>
      <c r="B281" s="3">
        <v>5</v>
      </c>
      <c r="C281">
        <v>481.65</v>
      </c>
      <c r="D281">
        <v>25.35</v>
      </c>
      <c r="F281">
        <v>587</v>
      </c>
      <c r="G281">
        <v>1179</v>
      </c>
      <c r="H281">
        <v>152.1</v>
      </c>
      <c r="O281">
        <v>7</v>
      </c>
      <c r="P281" s="3">
        <v>41.94</v>
      </c>
      <c r="Q281" s="7" t="s">
        <v>620</v>
      </c>
      <c r="R281" s="2" t="s">
        <v>623</v>
      </c>
      <c r="Z281" s="3"/>
    </row>
    <row r="282" spans="1:28" x14ac:dyDescent="0.3">
      <c r="A282">
        <v>0.3</v>
      </c>
      <c r="B282" s="3">
        <v>5</v>
      </c>
      <c r="C282">
        <v>481.65</v>
      </c>
      <c r="D282">
        <v>25.35</v>
      </c>
      <c r="F282">
        <v>587</v>
      </c>
      <c r="G282">
        <v>1179</v>
      </c>
      <c r="H282">
        <v>152.1</v>
      </c>
      <c r="O282">
        <v>28</v>
      </c>
      <c r="P282" s="3">
        <v>55</v>
      </c>
      <c r="Q282" s="7" t="s">
        <v>620</v>
      </c>
      <c r="R282" s="2" t="s">
        <v>623</v>
      </c>
      <c r="Z282" s="3"/>
    </row>
    <row r="283" spans="1:28" x14ac:dyDescent="0.3">
      <c r="A283">
        <v>0.3</v>
      </c>
      <c r="B283" s="3">
        <v>5</v>
      </c>
      <c r="C283">
        <v>481.65</v>
      </c>
      <c r="D283">
        <v>25.35</v>
      </c>
      <c r="F283">
        <v>587</v>
      </c>
      <c r="G283">
        <v>1179</v>
      </c>
      <c r="H283">
        <v>152.1</v>
      </c>
      <c r="O283">
        <v>56</v>
      </c>
      <c r="P283" s="3">
        <v>59.26</v>
      </c>
      <c r="Q283" s="7" t="s">
        <v>620</v>
      </c>
      <c r="R283" s="2" t="s">
        <v>623</v>
      </c>
      <c r="Z283" s="3"/>
    </row>
    <row r="284" spans="1:28" x14ac:dyDescent="0.3">
      <c r="A284">
        <v>0.3</v>
      </c>
      <c r="B284" s="3">
        <v>10</v>
      </c>
      <c r="C284">
        <v>456.3</v>
      </c>
      <c r="D284">
        <v>50.7</v>
      </c>
      <c r="F284">
        <v>583</v>
      </c>
      <c r="G284">
        <v>1169</v>
      </c>
      <c r="H284">
        <v>152.1</v>
      </c>
      <c r="O284">
        <v>7</v>
      </c>
      <c r="P284" s="3">
        <v>52.01</v>
      </c>
      <c r="Q284" s="7" t="s">
        <v>274</v>
      </c>
      <c r="R284" s="2" t="s">
        <v>623</v>
      </c>
      <c r="Z284" s="3"/>
    </row>
    <row r="285" spans="1:28" x14ac:dyDescent="0.3">
      <c r="A285">
        <v>0.3</v>
      </c>
      <c r="B285" s="3">
        <v>10</v>
      </c>
      <c r="C285">
        <v>456.3</v>
      </c>
      <c r="D285">
        <v>50.7</v>
      </c>
      <c r="F285">
        <v>583</v>
      </c>
      <c r="G285">
        <v>1169</v>
      </c>
      <c r="H285">
        <v>152.1</v>
      </c>
      <c r="O285">
        <v>28</v>
      </c>
      <c r="P285" s="3">
        <v>69.180000000000007</v>
      </c>
      <c r="Q285" s="7" t="s">
        <v>274</v>
      </c>
      <c r="R285" s="2" t="s">
        <v>623</v>
      </c>
      <c r="Z285" s="3"/>
    </row>
    <row r="286" spans="1:28" x14ac:dyDescent="0.3">
      <c r="A286">
        <v>0.3</v>
      </c>
      <c r="B286" s="3">
        <v>10</v>
      </c>
      <c r="C286">
        <v>456.3</v>
      </c>
      <c r="D286">
        <v>50.7</v>
      </c>
      <c r="F286">
        <v>583</v>
      </c>
      <c r="G286">
        <v>1169</v>
      </c>
      <c r="H286">
        <v>152.1</v>
      </c>
      <c r="O286">
        <v>56</v>
      </c>
      <c r="P286" s="3">
        <v>72.959999999999994</v>
      </c>
      <c r="Q286" s="7" t="s">
        <v>274</v>
      </c>
      <c r="R286" s="2" t="s">
        <v>623</v>
      </c>
      <c r="Z286" s="3"/>
    </row>
    <row r="287" spans="1:28" x14ac:dyDescent="0.3">
      <c r="A287">
        <v>0.3</v>
      </c>
      <c r="B287" s="3">
        <v>15</v>
      </c>
      <c r="C287">
        <v>430.95</v>
      </c>
      <c r="D287">
        <v>76.05</v>
      </c>
      <c r="F287">
        <v>570</v>
      </c>
      <c r="G287">
        <v>1143</v>
      </c>
      <c r="H287">
        <v>152.1</v>
      </c>
      <c r="O287">
        <v>7</v>
      </c>
      <c r="P287" s="3">
        <v>50.9</v>
      </c>
      <c r="Q287" s="7" t="s">
        <v>621</v>
      </c>
      <c r="R287" s="2" t="s">
        <v>623</v>
      </c>
      <c r="Z287" s="3"/>
    </row>
    <row r="288" spans="1:28" x14ac:dyDescent="0.3">
      <c r="A288">
        <v>0.3</v>
      </c>
      <c r="B288" s="3">
        <v>15</v>
      </c>
      <c r="C288">
        <v>430.95</v>
      </c>
      <c r="D288">
        <v>76.05</v>
      </c>
      <c r="F288">
        <v>570</v>
      </c>
      <c r="G288">
        <v>1143</v>
      </c>
      <c r="H288">
        <v>152.1</v>
      </c>
      <c r="O288">
        <v>28</v>
      </c>
      <c r="P288" s="3">
        <v>66.94</v>
      </c>
      <c r="Q288" s="7" t="s">
        <v>621</v>
      </c>
      <c r="R288" s="2" t="s">
        <v>623</v>
      </c>
      <c r="Z288" s="3"/>
    </row>
    <row r="289" spans="1:26" x14ac:dyDescent="0.3">
      <c r="A289">
        <v>0.3</v>
      </c>
      <c r="B289" s="3">
        <v>15</v>
      </c>
      <c r="C289">
        <v>430.95</v>
      </c>
      <c r="D289">
        <v>76.05</v>
      </c>
      <c r="F289">
        <v>570</v>
      </c>
      <c r="G289">
        <v>1143</v>
      </c>
      <c r="H289">
        <v>152.1</v>
      </c>
      <c r="O289">
        <v>56</v>
      </c>
      <c r="P289" s="3">
        <v>70</v>
      </c>
      <c r="Q289" s="7" t="s">
        <v>621</v>
      </c>
      <c r="R289" s="2" t="s">
        <v>623</v>
      </c>
      <c r="Z289" s="3"/>
    </row>
    <row r="290" spans="1:26" x14ac:dyDescent="0.3">
      <c r="A290">
        <v>0.3</v>
      </c>
      <c r="B290" s="3">
        <v>20</v>
      </c>
      <c r="C290">
        <v>405.6</v>
      </c>
      <c r="D290">
        <v>101.4</v>
      </c>
      <c r="F290">
        <v>551</v>
      </c>
      <c r="G290">
        <v>1105</v>
      </c>
      <c r="H290">
        <v>152.1</v>
      </c>
      <c r="O290">
        <v>7</v>
      </c>
      <c r="P290" s="3">
        <v>42.69</v>
      </c>
      <c r="Q290" s="7" t="s">
        <v>275</v>
      </c>
      <c r="R290" s="2" t="s">
        <v>623</v>
      </c>
      <c r="Z290" s="3"/>
    </row>
    <row r="291" spans="1:26" x14ac:dyDescent="0.3">
      <c r="A291">
        <v>0.3</v>
      </c>
      <c r="B291" s="3">
        <v>20</v>
      </c>
      <c r="C291">
        <v>405.6</v>
      </c>
      <c r="D291">
        <v>101.4</v>
      </c>
      <c r="F291">
        <v>551</v>
      </c>
      <c r="G291">
        <v>1105</v>
      </c>
      <c r="H291">
        <v>152.1</v>
      </c>
      <c r="O291">
        <v>28</v>
      </c>
      <c r="P291" s="3">
        <v>57.61</v>
      </c>
      <c r="Q291" s="7" t="s">
        <v>275</v>
      </c>
      <c r="R291" s="2" t="s">
        <v>623</v>
      </c>
      <c r="Z291" s="3"/>
    </row>
    <row r="292" spans="1:26" x14ac:dyDescent="0.3">
      <c r="A292">
        <v>0.3</v>
      </c>
      <c r="B292" s="3">
        <v>20</v>
      </c>
      <c r="C292">
        <v>405.6</v>
      </c>
      <c r="D292">
        <v>101.4</v>
      </c>
      <c r="F292">
        <v>551</v>
      </c>
      <c r="G292">
        <v>1105</v>
      </c>
      <c r="H292">
        <v>152.1</v>
      </c>
      <c r="O292">
        <v>56</v>
      </c>
      <c r="P292" s="3">
        <v>62.96</v>
      </c>
      <c r="Q292" s="7" t="s">
        <v>275</v>
      </c>
      <c r="R292" s="2" t="s">
        <v>623</v>
      </c>
      <c r="Z292" s="3"/>
    </row>
    <row r="293" spans="1:26" x14ac:dyDescent="0.3">
      <c r="A293">
        <v>0.3</v>
      </c>
      <c r="B293" s="3">
        <v>25</v>
      </c>
      <c r="C293">
        <v>380.25</v>
      </c>
      <c r="D293">
        <v>126.75</v>
      </c>
      <c r="F293">
        <v>546</v>
      </c>
      <c r="G293">
        <v>1096</v>
      </c>
      <c r="H293">
        <v>152.1</v>
      </c>
      <c r="O293">
        <v>7</v>
      </c>
      <c r="P293" s="3">
        <v>39.700000000000003</v>
      </c>
      <c r="Q293" s="7" t="s">
        <v>622</v>
      </c>
      <c r="R293" s="2" t="s">
        <v>623</v>
      </c>
      <c r="Z293" s="3"/>
    </row>
    <row r="294" spans="1:26" x14ac:dyDescent="0.3">
      <c r="A294">
        <v>0.3</v>
      </c>
      <c r="B294" s="3">
        <v>25</v>
      </c>
      <c r="C294">
        <v>380.25</v>
      </c>
      <c r="D294">
        <v>126.75</v>
      </c>
      <c r="F294">
        <v>546</v>
      </c>
      <c r="G294">
        <v>1096</v>
      </c>
      <c r="H294">
        <v>152.1</v>
      </c>
      <c r="O294">
        <v>28</v>
      </c>
      <c r="P294" s="3">
        <v>50.9</v>
      </c>
      <c r="Q294" s="7" t="s">
        <v>622</v>
      </c>
      <c r="R294" s="2" t="s">
        <v>623</v>
      </c>
    </row>
    <row r="295" spans="1:26" x14ac:dyDescent="0.3">
      <c r="A295">
        <v>0.3</v>
      </c>
      <c r="B295" s="3">
        <v>25</v>
      </c>
      <c r="C295">
        <v>380.25</v>
      </c>
      <c r="D295">
        <v>126.75</v>
      </c>
      <c r="F295">
        <v>546</v>
      </c>
      <c r="G295">
        <v>1096</v>
      </c>
      <c r="H295">
        <v>152.1</v>
      </c>
      <c r="O295">
        <v>56</v>
      </c>
      <c r="P295" s="3">
        <v>54.81</v>
      </c>
      <c r="Q295" s="7" t="s">
        <v>622</v>
      </c>
      <c r="R295" s="2" t="s">
        <v>623</v>
      </c>
    </row>
    <row r="296" spans="1:26" x14ac:dyDescent="0.3">
      <c r="A296">
        <v>0.35</v>
      </c>
      <c r="B296" s="3">
        <v>0</v>
      </c>
      <c r="C296">
        <v>435</v>
      </c>
      <c r="D296">
        <v>0</v>
      </c>
      <c r="F296">
        <v>630</v>
      </c>
      <c r="G296">
        <v>1256</v>
      </c>
      <c r="H296">
        <v>152</v>
      </c>
      <c r="O296">
        <v>7</v>
      </c>
      <c r="P296" s="3">
        <v>31.12</v>
      </c>
      <c r="Q296" s="7" t="s">
        <v>619</v>
      </c>
      <c r="R296" s="2" t="s">
        <v>623</v>
      </c>
    </row>
    <row r="297" spans="1:26" x14ac:dyDescent="0.3">
      <c r="A297">
        <v>0.35</v>
      </c>
      <c r="B297" s="3">
        <v>0</v>
      </c>
      <c r="C297">
        <v>435</v>
      </c>
      <c r="D297">
        <v>0</v>
      </c>
      <c r="F297">
        <v>630</v>
      </c>
      <c r="G297">
        <v>1256</v>
      </c>
      <c r="H297">
        <v>152</v>
      </c>
      <c r="O297">
        <v>28</v>
      </c>
      <c r="P297" s="3">
        <v>40.07</v>
      </c>
      <c r="Q297" s="7" t="s">
        <v>619</v>
      </c>
      <c r="R297" s="2" t="s">
        <v>623</v>
      </c>
    </row>
    <row r="298" spans="1:26" x14ac:dyDescent="0.3">
      <c r="A298">
        <v>0.35</v>
      </c>
      <c r="B298" s="3">
        <v>0</v>
      </c>
      <c r="C298">
        <v>435</v>
      </c>
      <c r="D298">
        <v>0</v>
      </c>
      <c r="F298">
        <v>630</v>
      </c>
      <c r="G298">
        <v>1256</v>
      </c>
      <c r="H298">
        <v>152</v>
      </c>
      <c r="O298">
        <v>56</v>
      </c>
      <c r="P298" s="3">
        <v>44.7</v>
      </c>
      <c r="Q298" s="7" t="s">
        <v>619</v>
      </c>
      <c r="R298" s="2" t="s">
        <v>623</v>
      </c>
    </row>
    <row r="299" spans="1:26" x14ac:dyDescent="0.3">
      <c r="A299">
        <v>0.35</v>
      </c>
      <c r="B299" s="3">
        <v>5</v>
      </c>
      <c r="C299">
        <v>413.25</v>
      </c>
      <c r="D299">
        <v>21.75</v>
      </c>
      <c r="F299">
        <v>619</v>
      </c>
      <c r="G299">
        <v>1242</v>
      </c>
      <c r="H299">
        <v>152</v>
      </c>
      <c r="O299">
        <v>7</v>
      </c>
      <c r="P299" s="3">
        <v>34.85</v>
      </c>
      <c r="Q299" s="7" t="s">
        <v>620</v>
      </c>
      <c r="R299" s="2" t="s">
        <v>623</v>
      </c>
    </row>
    <row r="300" spans="1:26" x14ac:dyDescent="0.3">
      <c r="A300">
        <v>0.35</v>
      </c>
      <c r="B300" s="3">
        <v>5</v>
      </c>
      <c r="C300">
        <v>413.25</v>
      </c>
      <c r="D300">
        <v>21.75</v>
      </c>
      <c r="F300">
        <v>619</v>
      </c>
      <c r="G300">
        <v>1242</v>
      </c>
      <c r="H300">
        <v>152</v>
      </c>
      <c r="O300">
        <v>28</v>
      </c>
      <c r="P300" s="3">
        <v>46.79</v>
      </c>
      <c r="Q300" s="7" t="s">
        <v>620</v>
      </c>
      <c r="R300" s="2" t="s">
        <v>623</v>
      </c>
    </row>
    <row r="301" spans="1:26" x14ac:dyDescent="0.3">
      <c r="A301">
        <v>0.35</v>
      </c>
      <c r="B301" s="3">
        <v>5</v>
      </c>
      <c r="C301">
        <v>413.25</v>
      </c>
      <c r="D301">
        <v>21.75</v>
      </c>
      <c r="F301">
        <v>619</v>
      </c>
      <c r="G301">
        <v>1242</v>
      </c>
      <c r="H301">
        <v>152</v>
      </c>
      <c r="O301">
        <v>56</v>
      </c>
      <c r="P301" s="3">
        <v>50</v>
      </c>
      <c r="Q301" s="7" t="s">
        <v>620</v>
      </c>
      <c r="R301" s="2" t="s">
        <v>623</v>
      </c>
    </row>
    <row r="302" spans="1:26" x14ac:dyDescent="0.3">
      <c r="A302">
        <v>0.35</v>
      </c>
      <c r="B302" s="3">
        <v>10</v>
      </c>
      <c r="C302">
        <v>391.5</v>
      </c>
      <c r="D302">
        <v>43.5</v>
      </c>
      <c r="F302">
        <v>604</v>
      </c>
      <c r="G302">
        <v>1213</v>
      </c>
      <c r="H302">
        <v>152</v>
      </c>
      <c r="O302">
        <v>7</v>
      </c>
      <c r="P302" s="3">
        <v>38.96</v>
      </c>
      <c r="Q302" s="7" t="s">
        <v>274</v>
      </c>
      <c r="R302" s="2" t="s">
        <v>623</v>
      </c>
    </row>
    <row r="303" spans="1:26" x14ac:dyDescent="0.3">
      <c r="A303">
        <v>0.35</v>
      </c>
      <c r="B303" s="3">
        <v>10</v>
      </c>
      <c r="C303">
        <v>391.5</v>
      </c>
      <c r="D303">
        <v>43.5</v>
      </c>
      <c r="F303">
        <v>604</v>
      </c>
      <c r="G303">
        <v>1213</v>
      </c>
      <c r="H303">
        <v>152</v>
      </c>
      <c r="O303">
        <v>28</v>
      </c>
      <c r="P303" s="3">
        <v>52.76</v>
      </c>
      <c r="Q303" s="7" t="s">
        <v>274</v>
      </c>
      <c r="R303" s="2" t="s">
        <v>623</v>
      </c>
    </row>
    <row r="304" spans="1:26" x14ac:dyDescent="0.3">
      <c r="A304">
        <v>0.35</v>
      </c>
      <c r="B304" s="3">
        <v>10</v>
      </c>
      <c r="C304">
        <v>391.5</v>
      </c>
      <c r="D304">
        <v>43.5</v>
      </c>
      <c r="F304">
        <v>604</v>
      </c>
      <c r="G304">
        <v>1213</v>
      </c>
      <c r="H304">
        <v>152</v>
      </c>
      <c r="O304">
        <v>56</v>
      </c>
      <c r="P304" s="3">
        <v>56.3</v>
      </c>
      <c r="Q304" s="7" t="s">
        <v>274</v>
      </c>
      <c r="R304" s="2" t="s">
        <v>623</v>
      </c>
    </row>
    <row r="305" spans="1:21" x14ac:dyDescent="0.3">
      <c r="A305">
        <v>0.35</v>
      </c>
      <c r="B305" s="3">
        <v>15</v>
      </c>
      <c r="C305">
        <v>369.75</v>
      </c>
      <c r="D305">
        <v>65.25</v>
      </c>
      <c r="F305">
        <v>592</v>
      </c>
      <c r="G305">
        <v>1188</v>
      </c>
      <c r="H305">
        <v>152</v>
      </c>
      <c r="O305">
        <v>7</v>
      </c>
      <c r="P305" s="3">
        <v>41.94</v>
      </c>
      <c r="Q305" s="7" t="s">
        <v>621</v>
      </c>
      <c r="R305" s="2" t="s">
        <v>623</v>
      </c>
    </row>
    <row r="306" spans="1:21" x14ac:dyDescent="0.3">
      <c r="A306">
        <v>0.35</v>
      </c>
      <c r="B306" s="3">
        <v>15</v>
      </c>
      <c r="C306">
        <v>369.75</v>
      </c>
      <c r="D306">
        <v>65.25</v>
      </c>
      <c r="F306">
        <v>592</v>
      </c>
      <c r="G306">
        <v>1188</v>
      </c>
      <c r="H306">
        <v>152</v>
      </c>
      <c r="O306">
        <v>28</v>
      </c>
      <c r="P306" s="3">
        <v>56.49</v>
      </c>
      <c r="Q306" s="7" t="s">
        <v>621</v>
      </c>
      <c r="R306" s="2" t="s">
        <v>623</v>
      </c>
    </row>
    <row r="307" spans="1:21" x14ac:dyDescent="0.3">
      <c r="A307">
        <v>0.35</v>
      </c>
      <c r="B307" s="3">
        <v>15</v>
      </c>
      <c r="C307">
        <v>369.75</v>
      </c>
      <c r="D307">
        <v>65.25</v>
      </c>
      <c r="F307">
        <v>592</v>
      </c>
      <c r="G307">
        <v>1188</v>
      </c>
      <c r="H307">
        <v>152</v>
      </c>
      <c r="O307">
        <v>56</v>
      </c>
      <c r="P307" s="3">
        <v>59.26</v>
      </c>
      <c r="Q307" s="7" t="s">
        <v>621</v>
      </c>
      <c r="R307" s="2" t="s">
        <v>623</v>
      </c>
    </row>
    <row r="308" spans="1:21" x14ac:dyDescent="0.3">
      <c r="A308">
        <v>0.35</v>
      </c>
      <c r="B308" s="3">
        <v>20</v>
      </c>
      <c r="C308">
        <v>348</v>
      </c>
      <c r="D308">
        <v>87</v>
      </c>
      <c r="F308">
        <v>552</v>
      </c>
      <c r="G308">
        <v>1107</v>
      </c>
      <c r="H308">
        <v>152</v>
      </c>
      <c r="O308">
        <v>7</v>
      </c>
      <c r="P308" s="3">
        <v>34.85</v>
      </c>
      <c r="Q308" s="7" t="s">
        <v>275</v>
      </c>
      <c r="R308" s="2" t="s">
        <v>623</v>
      </c>
    </row>
    <row r="309" spans="1:21" x14ac:dyDescent="0.3">
      <c r="A309">
        <v>0.35</v>
      </c>
      <c r="B309" s="3">
        <v>20</v>
      </c>
      <c r="C309">
        <v>348</v>
      </c>
      <c r="D309">
        <v>87</v>
      </c>
      <c r="F309">
        <v>552</v>
      </c>
      <c r="G309">
        <v>1107</v>
      </c>
      <c r="H309">
        <v>152</v>
      </c>
      <c r="O309">
        <v>28</v>
      </c>
      <c r="P309" s="3">
        <v>49.03</v>
      </c>
      <c r="Q309" s="7" t="s">
        <v>275</v>
      </c>
      <c r="R309" s="2" t="s">
        <v>623</v>
      </c>
    </row>
    <row r="310" spans="1:21" x14ac:dyDescent="0.3">
      <c r="A310">
        <v>0.35</v>
      </c>
      <c r="B310" s="3">
        <v>20</v>
      </c>
      <c r="C310">
        <v>348</v>
      </c>
      <c r="D310">
        <v>87</v>
      </c>
      <c r="F310">
        <v>552</v>
      </c>
      <c r="G310">
        <v>1107</v>
      </c>
      <c r="H310">
        <v>152</v>
      </c>
      <c r="O310">
        <v>56</v>
      </c>
      <c r="P310" s="3">
        <v>51.85</v>
      </c>
      <c r="Q310" s="7" t="s">
        <v>275</v>
      </c>
      <c r="R310" s="2" t="s">
        <v>623</v>
      </c>
    </row>
    <row r="311" spans="1:21" x14ac:dyDescent="0.3">
      <c r="A311">
        <v>0.35</v>
      </c>
      <c r="B311" s="3">
        <v>25</v>
      </c>
      <c r="C311">
        <v>326.25</v>
      </c>
      <c r="D311">
        <v>108.75</v>
      </c>
      <c r="F311">
        <v>547</v>
      </c>
      <c r="G311">
        <v>1099</v>
      </c>
      <c r="H311">
        <v>152</v>
      </c>
      <c r="O311">
        <v>7</v>
      </c>
      <c r="P311" s="3">
        <v>32.99</v>
      </c>
      <c r="Q311" s="7" t="s">
        <v>622</v>
      </c>
      <c r="R311" s="2" t="s">
        <v>623</v>
      </c>
    </row>
    <row r="312" spans="1:21" x14ac:dyDescent="0.3">
      <c r="A312">
        <v>0.35</v>
      </c>
      <c r="B312" s="3">
        <v>25</v>
      </c>
      <c r="C312">
        <v>326.25</v>
      </c>
      <c r="D312">
        <v>108.75</v>
      </c>
      <c r="F312">
        <v>547</v>
      </c>
      <c r="G312">
        <v>1099</v>
      </c>
      <c r="H312">
        <v>152</v>
      </c>
      <c r="O312">
        <v>28</v>
      </c>
      <c r="P312" s="3">
        <v>43.06</v>
      </c>
      <c r="Q312" s="7" t="s">
        <v>622</v>
      </c>
      <c r="R312" s="2" t="s">
        <v>623</v>
      </c>
    </row>
    <row r="313" spans="1:21" x14ac:dyDescent="0.3">
      <c r="A313">
        <v>0.35</v>
      </c>
      <c r="B313" s="3">
        <v>25</v>
      </c>
      <c r="C313">
        <v>326.25</v>
      </c>
      <c r="D313">
        <v>108.75</v>
      </c>
      <c r="F313">
        <v>547</v>
      </c>
      <c r="G313">
        <v>1099</v>
      </c>
      <c r="H313">
        <v>152</v>
      </c>
      <c r="O313">
        <v>56</v>
      </c>
      <c r="P313" s="3">
        <v>47.04</v>
      </c>
      <c r="Q313" s="7" t="s">
        <v>622</v>
      </c>
      <c r="R313" s="2" t="s">
        <v>623</v>
      </c>
    </row>
    <row r="314" spans="1:21" x14ac:dyDescent="0.3">
      <c r="A314">
        <v>0.35</v>
      </c>
      <c r="B314" s="3">
        <v>5</v>
      </c>
      <c r="G314">
        <v>0</v>
      </c>
      <c r="I314">
        <v>68.83</v>
      </c>
      <c r="J314">
        <v>0.36</v>
      </c>
      <c r="K314">
        <v>0.08</v>
      </c>
      <c r="L314">
        <v>0.34</v>
      </c>
      <c r="M314">
        <v>5.45</v>
      </c>
      <c r="O314">
        <v>1</v>
      </c>
      <c r="P314" s="3">
        <v>25.925925925925899</v>
      </c>
      <c r="Q314" t="s">
        <v>620</v>
      </c>
      <c r="R314" s="2" t="s">
        <v>630</v>
      </c>
    </row>
    <row r="315" spans="1:21" x14ac:dyDescent="0.3">
      <c r="A315">
        <v>0.35</v>
      </c>
      <c r="B315" s="3">
        <v>5</v>
      </c>
      <c r="G315">
        <v>0</v>
      </c>
      <c r="I315">
        <v>68.83</v>
      </c>
      <c r="J315">
        <v>0.36</v>
      </c>
      <c r="K315">
        <v>0.08</v>
      </c>
      <c r="L315">
        <v>0.34</v>
      </c>
      <c r="M315">
        <v>5.45</v>
      </c>
      <c r="O315">
        <v>7</v>
      </c>
      <c r="P315" s="3">
        <v>57.912457912457903</v>
      </c>
      <c r="Q315" t="s">
        <v>620</v>
      </c>
      <c r="R315" s="2" t="s">
        <v>631</v>
      </c>
    </row>
    <row r="316" spans="1:21" x14ac:dyDescent="0.3">
      <c r="A316">
        <v>0.35</v>
      </c>
      <c r="B316" s="3">
        <v>5</v>
      </c>
      <c r="G316">
        <v>0</v>
      </c>
      <c r="I316">
        <v>68.83</v>
      </c>
      <c r="J316">
        <v>0.36</v>
      </c>
      <c r="K316">
        <v>0.08</v>
      </c>
      <c r="L316">
        <v>0.34</v>
      </c>
      <c r="M316">
        <v>5.45</v>
      </c>
      <c r="O316">
        <v>28</v>
      </c>
      <c r="P316" s="3">
        <v>83.164983164983099</v>
      </c>
      <c r="Q316" t="s">
        <v>620</v>
      </c>
      <c r="R316" s="2" t="s">
        <v>632</v>
      </c>
      <c r="U316" s="3"/>
    </row>
    <row r="317" spans="1:21" x14ac:dyDescent="0.3">
      <c r="A317">
        <v>0.35</v>
      </c>
      <c r="B317" s="3">
        <v>10</v>
      </c>
      <c r="G317">
        <v>0</v>
      </c>
      <c r="I317">
        <v>68.83</v>
      </c>
      <c r="J317">
        <v>0.36</v>
      </c>
      <c r="K317">
        <v>0.08</v>
      </c>
      <c r="L317">
        <v>0.34</v>
      </c>
      <c r="M317">
        <v>5.45</v>
      </c>
      <c r="O317">
        <v>1</v>
      </c>
      <c r="P317" s="3">
        <v>22.8956228956228</v>
      </c>
      <c r="Q317" t="s">
        <v>274</v>
      </c>
      <c r="R317" s="2" t="s">
        <v>633</v>
      </c>
      <c r="U317" s="3"/>
    </row>
    <row r="318" spans="1:21" x14ac:dyDescent="0.3">
      <c r="A318">
        <v>0.35</v>
      </c>
      <c r="B318" s="3">
        <v>10</v>
      </c>
      <c r="G318">
        <v>0</v>
      </c>
      <c r="I318">
        <v>68.83</v>
      </c>
      <c r="J318">
        <v>0.36</v>
      </c>
      <c r="K318">
        <v>0.08</v>
      </c>
      <c r="L318">
        <v>0.34</v>
      </c>
      <c r="M318">
        <v>5.45</v>
      </c>
      <c r="O318">
        <v>7</v>
      </c>
      <c r="P318" s="3">
        <v>50.168350168350102</v>
      </c>
      <c r="Q318" t="s">
        <v>274</v>
      </c>
      <c r="R318" s="2" t="s">
        <v>634</v>
      </c>
      <c r="U318" s="3"/>
    </row>
    <row r="319" spans="1:21" x14ac:dyDescent="0.3">
      <c r="A319">
        <v>0.35</v>
      </c>
      <c r="B319" s="3">
        <v>10</v>
      </c>
      <c r="G319">
        <v>0</v>
      </c>
      <c r="I319">
        <v>68.83</v>
      </c>
      <c r="J319">
        <v>0.36</v>
      </c>
      <c r="K319">
        <v>0.08</v>
      </c>
      <c r="L319">
        <v>0.34</v>
      </c>
      <c r="M319">
        <v>5.45</v>
      </c>
      <c r="O319">
        <v>28</v>
      </c>
      <c r="P319" s="3">
        <v>67.676767676767597</v>
      </c>
      <c r="Q319" t="s">
        <v>274</v>
      </c>
      <c r="R319" s="2" t="s">
        <v>635</v>
      </c>
      <c r="U319" s="3"/>
    </row>
    <row r="320" spans="1:21" x14ac:dyDescent="0.3">
      <c r="A320">
        <v>0.35</v>
      </c>
      <c r="B320" s="3">
        <v>15</v>
      </c>
      <c r="G320">
        <v>0</v>
      </c>
      <c r="I320">
        <v>68.83</v>
      </c>
      <c r="J320">
        <v>0.36</v>
      </c>
      <c r="K320">
        <v>0.08</v>
      </c>
      <c r="L320">
        <v>0.34</v>
      </c>
      <c r="M320">
        <v>5.45</v>
      </c>
      <c r="O320">
        <v>1</v>
      </c>
      <c r="P320" s="3">
        <v>23.905723905723899</v>
      </c>
      <c r="Q320" t="s">
        <v>621</v>
      </c>
      <c r="R320" s="2" t="s">
        <v>636</v>
      </c>
      <c r="U320" s="3"/>
    </row>
    <row r="321" spans="1:29" x14ac:dyDescent="0.3">
      <c r="A321">
        <v>0.35</v>
      </c>
      <c r="B321" s="3">
        <v>15</v>
      </c>
      <c r="G321">
        <v>0</v>
      </c>
      <c r="I321">
        <v>68.83</v>
      </c>
      <c r="J321">
        <v>0.36</v>
      </c>
      <c r="K321">
        <v>0.08</v>
      </c>
      <c r="L321">
        <v>0.34</v>
      </c>
      <c r="M321">
        <v>5.45</v>
      </c>
      <c r="O321">
        <v>7</v>
      </c>
      <c r="P321" s="3">
        <v>53.198653198653197</v>
      </c>
      <c r="Q321" t="s">
        <v>621</v>
      </c>
      <c r="R321" s="2" t="s">
        <v>637</v>
      </c>
      <c r="U321" s="3"/>
    </row>
    <row r="322" spans="1:29" x14ac:dyDescent="0.3">
      <c r="A322">
        <v>0.35</v>
      </c>
      <c r="B322" s="3">
        <v>15</v>
      </c>
      <c r="G322">
        <v>0</v>
      </c>
      <c r="I322">
        <v>68.83</v>
      </c>
      <c r="J322">
        <v>0.36</v>
      </c>
      <c r="K322">
        <v>0.08</v>
      </c>
      <c r="L322">
        <v>0.34</v>
      </c>
      <c r="M322">
        <v>5.45</v>
      </c>
      <c r="O322">
        <v>28</v>
      </c>
      <c r="P322" s="3">
        <v>74.410774410774394</v>
      </c>
      <c r="Q322" t="s">
        <v>621</v>
      </c>
      <c r="R322" s="2" t="s">
        <v>638</v>
      </c>
      <c r="U322" s="3"/>
    </row>
    <row r="323" spans="1:29" x14ac:dyDescent="0.3">
      <c r="A323">
        <v>0.45</v>
      </c>
      <c r="B323" s="3">
        <v>15</v>
      </c>
      <c r="O323">
        <v>28</v>
      </c>
      <c r="P323" s="3">
        <v>39.694656488549597</v>
      </c>
      <c r="Q323" s="7" t="s">
        <v>646</v>
      </c>
      <c r="R323" s="2" t="s">
        <v>639</v>
      </c>
      <c r="U323" s="3"/>
    </row>
    <row r="324" spans="1:29" x14ac:dyDescent="0.3">
      <c r="A324">
        <v>0.45</v>
      </c>
      <c r="B324" s="3">
        <v>15</v>
      </c>
      <c r="O324">
        <v>56</v>
      </c>
      <c r="P324" s="3">
        <v>58.931297709923598</v>
      </c>
      <c r="Q324" s="7" t="s">
        <v>646</v>
      </c>
      <c r="R324" s="2" t="s">
        <v>640</v>
      </c>
      <c r="U324" s="3"/>
    </row>
    <row r="325" spans="1:29" x14ac:dyDescent="0.3">
      <c r="A325">
        <v>0.45</v>
      </c>
      <c r="B325" s="3">
        <v>15</v>
      </c>
      <c r="O325">
        <v>90</v>
      </c>
      <c r="P325" s="3">
        <v>61.679389312977101</v>
      </c>
      <c r="Q325" s="7" t="s">
        <v>646</v>
      </c>
      <c r="R325" s="2" t="s">
        <v>641</v>
      </c>
      <c r="S325" t="s">
        <v>644</v>
      </c>
      <c r="T325" s="8" t="s">
        <v>645</v>
      </c>
      <c r="U325" s="3"/>
    </row>
    <row r="326" spans="1:29" x14ac:dyDescent="0.3">
      <c r="A326">
        <v>0.45</v>
      </c>
      <c r="B326" s="3">
        <v>15</v>
      </c>
      <c r="O326">
        <v>180</v>
      </c>
      <c r="P326" s="3">
        <v>63.511450381679303</v>
      </c>
      <c r="Q326" s="7" t="s">
        <v>646</v>
      </c>
      <c r="R326" s="2" t="s">
        <v>642</v>
      </c>
      <c r="U326" s="3"/>
    </row>
    <row r="327" spans="1:29" x14ac:dyDescent="0.3">
      <c r="A327">
        <v>0.45</v>
      </c>
      <c r="B327" s="3">
        <v>15</v>
      </c>
      <c r="O327">
        <v>270</v>
      </c>
      <c r="P327" s="3">
        <v>65.343511450381598</v>
      </c>
      <c r="Q327" s="7" t="s">
        <v>646</v>
      </c>
      <c r="R327" s="2" t="s">
        <v>643</v>
      </c>
      <c r="U327" s="3"/>
    </row>
    <row r="328" spans="1:29" x14ac:dyDescent="0.3">
      <c r="A328">
        <v>0.45</v>
      </c>
      <c r="B328" s="3">
        <v>15</v>
      </c>
      <c r="O328">
        <v>365</v>
      </c>
      <c r="P328" s="3">
        <v>66.717557251908403</v>
      </c>
      <c r="Q328" s="7" t="s">
        <v>646</v>
      </c>
      <c r="R328" s="2" t="s">
        <v>672</v>
      </c>
    </row>
    <row r="329" spans="1:29" x14ac:dyDescent="0.3">
      <c r="A329">
        <v>0.45</v>
      </c>
      <c r="B329" s="3">
        <v>15</v>
      </c>
      <c r="O329">
        <v>545</v>
      </c>
      <c r="P329" s="3">
        <v>70.381679389312893</v>
      </c>
      <c r="Q329" s="7" t="s">
        <v>646</v>
      </c>
      <c r="R329" s="2" t="s">
        <v>673</v>
      </c>
    </row>
    <row r="330" spans="1:29" x14ac:dyDescent="0.3">
      <c r="A330">
        <v>0.38</v>
      </c>
      <c r="B330" s="3">
        <v>5</v>
      </c>
      <c r="C330">
        <v>570</v>
      </c>
      <c r="D330">
        <v>30</v>
      </c>
      <c r="F330">
        <v>750</v>
      </c>
      <c r="G330">
        <v>600</v>
      </c>
      <c r="I330">
        <v>52.24</v>
      </c>
      <c r="J330">
        <v>43.18</v>
      </c>
      <c r="K330">
        <v>0.6</v>
      </c>
      <c r="L330">
        <v>1.03</v>
      </c>
      <c r="M330">
        <v>0.7</v>
      </c>
      <c r="O330">
        <v>7</v>
      </c>
      <c r="P330" s="3">
        <v>25.32</v>
      </c>
      <c r="Q330" s="7" t="s">
        <v>647</v>
      </c>
      <c r="R330" s="2" t="s">
        <v>652</v>
      </c>
    </row>
    <row r="331" spans="1:29" x14ac:dyDescent="0.3">
      <c r="A331">
        <v>0.38</v>
      </c>
      <c r="B331" s="3">
        <v>5</v>
      </c>
      <c r="C331">
        <v>570</v>
      </c>
      <c r="D331">
        <v>30</v>
      </c>
      <c r="F331">
        <v>750</v>
      </c>
      <c r="G331">
        <v>600</v>
      </c>
      <c r="I331">
        <v>52.24</v>
      </c>
      <c r="J331">
        <v>43.18</v>
      </c>
      <c r="K331">
        <v>0.6</v>
      </c>
      <c r="L331">
        <v>1.03</v>
      </c>
      <c r="M331">
        <v>0.7</v>
      </c>
      <c r="O331">
        <v>14</v>
      </c>
      <c r="P331" s="3">
        <v>29.11</v>
      </c>
      <c r="Q331" s="7" t="s">
        <v>647</v>
      </c>
      <c r="R331" s="2" t="s">
        <v>653</v>
      </c>
      <c r="V331" s="3"/>
      <c r="AB331" t="s">
        <v>500</v>
      </c>
    </row>
    <row r="332" spans="1:29" x14ac:dyDescent="0.3">
      <c r="A332">
        <v>0.38</v>
      </c>
      <c r="B332" s="3">
        <v>5</v>
      </c>
      <c r="C332">
        <v>570</v>
      </c>
      <c r="D332">
        <v>30</v>
      </c>
      <c r="F332">
        <v>750</v>
      </c>
      <c r="G332">
        <v>600</v>
      </c>
      <c r="I332">
        <v>52.24</v>
      </c>
      <c r="J332">
        <v>43.18</v>
      </c>
      <c r="K332">
        <v>0.6</v>
      </c>
      <c r="L332">
        <v>1.03</v>
      </c>
      <c r="M332">
        <v>0.7</v>
      </c>
      <c r="O332">
        <v>21</v>
      </c>
      <c r="P332" s="3">
        <v>35.06</v>
      </c>
      <c r="Q332" s="7" t="s">
        <v>647</v>
      </c>
      <c r="R332" s="2" t="s">
        <v>654</v>
      </c>
      <c r="V332" s="3"/>
      <c r="AA332" t="s">
        <v>674</v>
      </c>
      <c r="AB332" s="3">
        <v>11.4609598412317</v>
      </c>
      <c r="AC332">
        <v>1</v>
      </c>
    </row>
    <row r="333" spans="1:29" x14ac:dyDescent="0.3">
      <c r="A333">
        <v>0.38</v>
      </c>
      <c r="B333" s="3">
        <v>5</v>
      </c>
      <c r="C333">
        <v>570</v>
      </c>
      <c r="D333">
        <v>30</v>
      </c>
      <c r="F333">
        <v>750</v>
      </c>
      <c r="G333">
        <v>600</v>
      </c>
      <c r="I333">
        <v>52.24</v>
      </c>
      <c r="J333">
        <v>43.18</v>
      </c>
      <c r="K333">
        <v>0.6</v>
      </c>
      <c r="L333">
        <v>1.03</v>
      </c>
      <c r="M333">
        <v>0.7</v>
      </c>
      <c r="O333">
        <v>28</v>
      </c>
      <c r="P333" s="3">
        <v>40.549999999999997</v>
      </c>
      <c r="Q333" s="7" t="s">
        <v>647</v>
      </c>
      <c r="R333" s="2" t="s">
        <v>655</v>
      </c>
      <c r="V333" s="3"/>
      <c r="AB333" s="3">
        <v>29.8488668859973</v>
      </c>
      <c r="AC333">
        <v>7</v>
      </c>
    </row>
    <row r="334" spans="1:29" x14ac:dyDescent="0.3">
      <c r="A334">
        <v>0.38</v>
      </c>
      <c r="B334" s="3">
        <v>10</v>
      </c>
      <c r="C334">
        <v>540</v>
      </c>
      <c r="D334">
        <v>60</v>
      </c>
      <c r="F334">
        <v>750</v>
      </c>
      <c r="G334">
        <v>600</v>
      </c>
      <c r="I334">
        <v>52.24</v>
      </c>
      <c r="J334">
        <v>43.18</v>
      </c>
      <c r="K334">
        <v>0.6</v>
      </c>
      <c r="L334">
        <v>1.03</v>
      </c>
      <c r="M334">
        <v>0.7</v>
      </c>
      <c r="O334">
        <v>7</v>
      </c>
      <c r="P334" s="3">
        <v>27.56</v>
      </c>
      <c r="Q334" s="7" t="s">
        <v>648</v>
      </c>
      <c r="R334" s="2" t="s">
        <v>656</v>
      </c>
      <c r="V334" s="3"/>
      <c r="AB334" s="3">
        <v>39.042820408380102</v>
      </c>
      <c r="AC334">
        <v>28</v>
      </c>
    </row>
    <row r="335" spans="1:29" x14ac:dyDescent="0.3">
      <c r="A335">
        <v>0.38</v>
      </c>
      <c r="B335" s="3">
        <v>10</v>
      </c>
      <c r="C335">
        <v>540</v>
      </c>
      <c r="D335">
        <v>60</v>
      </c>
      <c r="F335">
        <v>750</v>
      </c>
      <c r="G335">
        <v>600</v>
      </c>
      <c r="I335">
        <v>52.24</v>
      </c>
      <c r="J335">
        <v>43.18</v>
      </c>
      <c r="K335">
        <v>0.6</v>
      </c>
      <c r="L335">
        <v>1.03</v>
      </c>
      <c r="M335">
        <v>0.7</v>
      </c>
      <c r="O335">
        <v>14</v>
      </c>
      <c r="P335" s="3">
        <v>36.81</v>
      </c>
      <c r="Q335" s="7" t="s">
        <v>648</v>
      </c>
      <c r="R335" s="2" t="s">
        <v>657</v>
      </c>
      <c r="V335" s="3"/>
      <c r="AB335" s="3">
        <v>43.073050394263802</v>
      </c>
      <c r="AC335">
        <v>90</v>
      </c>
    </row>
    <row r="336" spans="1:29" x14ac:dyDescent="0.3">
      <c r="A336">
        <v>0.38</v>
      </c>
      <c r="B336" s="3">
        <v>10</v>
      </c>
      <c r="C336">
        <v>540</v>
      </c>
      <c r="D336">
        <v>60</v>
      </c>
      <c r="F336">
        <v>750</v>
      </c>
      <c r="G336">
        <v>600</v>
      </c>
      <c r="I336">
        <v>52.24</v>
      </c>
      <c r="J336">
        <v>43.18</v>
      </c>
      <c r="K336">
        <v>0.6</v>
      </c>
      <c r="L336">
        <v>1.03</v>
      </c>
      <c r="M336">
        <v>0.7</v>
      </c>
      <c r="O336">
        <v>21</v>
      </c>
      <c r="P336" s="3">
        <v>42.09</v>
      </c>
      <c r="Q336" s="7" t="s">
        <v>648</v>
      </c>
      <c r="R336" s="2" t="s">
        <v>658</v>
      </c>
      <c r="V336" s="3"/>
      <c r="AA336" t="s">
        <v>675</v>
      </c>
      <c r="AB336" s="3">
        <v>4.6599504934939997</v>
      </c>
      <c r="AC336">
        <v>1</v>
      </c>
    </row>
    <row r="337" spans="1:29" x14ac:dyDescent="0.3">
      <c r="A337">
        <v>0.38</v>
      </c>
      <c r="B337" s="3">
        <v>10</v>
      </c>
      <c r="C337">
        <v>540</v>
      </c>
      <c r="D337">
        <v>60</v>
      </c>
      <c r="F337">
        <v>750</v>
      </c>
      <c r="G337">
        <v>600</v>
      </c>
      <c r="I337">
        <v>52.24</v>
      </c>
      <c r="J337">
        <v>43.18</v>
      </c>
      <c r="K337">
        <v>0.6</v>
      </c>
      <c r="L337">
        <v>1.03</v>
      </c>
      <c r="M337">
        <v>0.7</v>
      </c>
      <c r="O337">
        <v>28</v>
      </c>
      <c r="P337" s="3">
        <v>46.79</v>
      </c>
      <c r="Q337" s="7" t="s">
        <v>648</v>
      </c>
      <c r="R337" s="2" t="s">
        <v>659</v>
      </c>
      <c r="V337" s="3"/>
      <c r="AB337" s="3">
        <v>26.826199801539602</v>
      </c>
      <c r="AC337">
        <v>7</v>
      </c>
    </row>
    <row r="338" spans="1:29" x14ac:dyDescent="0.3">
      <c r="A338">
        <v>0.38</v>
      </c>
      <c r="B338" s="3">
        <v>15</v>
      </c>
      <c r="C338">
        <v>510</v>
      </c>
      <c r="D338">
        <v>90</v>
      </c>
      <c r="F338">
        <v>750</v>
      </c>
      <c r="G338">
        <v>600</v>
      </c>
      <c r="I338">
        <v>52.24</v>
      </c>
      <c r="J338">
        <v>43.18</v>
      </c>
      <c r="K338">
        <v>0.6</v>
      </c>
      <c r="L338">
        <v>1.03</v>
      </c>
      <c r="M338">
        <v>0.7</v>
      </c>
      <c r="O338">
        <v>7</v>
      </c>
      <c r="P338" s="3">
        <v>32.770000000000003</v>
      </c>
      <c r="Q338" s="7" t="s">
        <v>649</v>
      </c>
      <c r="R338" s="2" t="s">
        <v>660</v>
      </c>
      <c r="V338" s="3"/>
      <c r="AB338" s="3">
        <v>36.523928769129803</v>
      </c>
      <c r="AC338">
        <v>28</v>
      </c>
    </row>
    <row r="339" spans="1:29" x14ac:dyDescent="0.3">
      <c r="A339">
        <v>0.38</v>
      </c>
      <c r="B339" s="3">
        <v>15</v>
      </c>
      <c r="C339">
        <v>510</v>
      </c>
      <c r="D339">
        <v>90</v>
      </c>
      <c r="F339">
        <v>750</v>
      </c>
      <c r="G339">
        <v>600</v>
      </c>
      <c r="I339">
        <v>52.24</v>
      </c>
      <c r="J339">
        <v>43.18</v>
      </c>
      <c r="K339">
        <v>0.6</v>
      </c>
      <c r="L339">
        <v>1.03</v>
      </c>
      <c r="M339">
        <v>0.7</v>
      </c>
      <c r="O339">
        <v>14</v>
      </c>
      <c r="P339" s="3">
        <v>39.159999999999997</v>
      </c>
      <c r="Q339" s="7" t="s">
        <v>649</v>
      </c>
      <c r="R339" s="2" t="s">
        <v>661</v>
      </c>
      <c r="V339" s="3"/>
      <c r="AB339" s="3">
        <v>41.183881664826004</v>
      </c>
      <c r="AC339">
        <v>90</v>
      </c>
    </row>
    <row r="340" spans="1:29" x14ac:dyDescent="0.3">
      <c r="A340">
        <v>0.38</v>
      </c>
      <c r="B340" s="3">
        <v>15</v>
      </c>
      <c r="C340">
        <v>510</v>
      </c>
      <c r="D340">
        <v>90</v>
      </c>
      <c r="F340">
        <v>750</v>
      </c>
      <c r="G340">
        <v>600</v>
      </c>
      <c r="I340">
        <v>52.24</v>
      </c>
      <c r="J340">
        <v>43.18</v>
      </c>
      <c r="K340">
        <v>0.6</v>
      </c>
      <c r="L340">
        <v>1.03</v>
      </c>
      <c r="M340">
        <v>0.7</v>
      </c>
      <c r="O340">
        <v>21</v>
      </c>
      <c r="P340" s="3">
        <v>45.87</v>
      </c>
      <c r="Q340" s="7" t="s">
        <v>649</v>
      </c>
      <c r="R340" s="2" t="s">
        <v>662</v>
      </c>
      <c r="V340" s="3"/>
      <c r="AA340" t="s">
        <v>676</v>
      </c>
      <c r="AB340" s="3">
        <v>4.4080603686880799</v>
      </c>
      <c r="AC340">
        <v>1</v>
      </c>
    </row>
    <row r="341" spans="1:29" x14ac:dyDescent="0.3">
      <c r="A341">
        <v>0.38</v>
      </c>
      <c r="B341" s="3">
        <v>15</v>
      </c>
      <c r="C341">
        <v>510</v>
      </c>
      <c r="D341">
        <v>90</v>
      </c>
      <c r="F341">
        <v>750</v>
      </c>
      <c r="G341">
        <v>600</v>
      </c>
      <c r="I341">
        <v>52.24</v>
      </c>
      <c r="J341">
        <v>43.18</v>
      </c>
      <c r="K341">
        <v>0.6</v>
      </c>
      <c r="L341">
        <v>1.03</v>
      </c>
      <c r="M341">
        <v>0.7</v>
      </c>
      <c r="O341">
        <v>28</v>
      </c>
      <c r="P341" s="3">
        <v>49.08</v>
      </c>
      <c r="Q341" s="7" t="s">
        <v>649</v>
      </c>
      <c r="R341" s="2" t="s">
        <v>663</v>
      </c>
      <c r="V341" s="3"/>
      <c r="AB341" s="3">
        <v>18.513854509370798</v>
      </c>
      <c r="AC341">
        <v>7</v>
      </c>
    </row>
    <row r="342" spans="1:29" x14ac:dyDescent="0.3">
      <c r="A342">
        <v>0.38</v>
      </c>
      <c r="B342" s="3">
        <v>20</v>
      </c>
      <c r="C342">
        <v>480</v>
      </c>
      <c r="D342">
        <v>120</v>
      </c>
      <c r="F342">
        <v>750</v>
      </c>
      <c r="G342">
        <v>600</v>
      </c>
      <c r="I342">
        <v>52.24</v>
      </c>
      <c r="J342">
        <v>43.18</v>
      </c>
      <c r="K342">
        <v>0.6</v>
      </c>
      <c r="L342">
        <v>1.03</v>
      </c>
      <c r="M342">
        <v>0.7</v>
      </c>
      <c r="O342">
        <v>7</v>
      </c>
      <c r="P342" s="3">
        <v>30.45</v>
      </c>
      <c r="Q342" s="7" t="s">
        <v>650</v>
      </c>
      <c r="R342" s="2" t="s">
        <v>664</v>
      </c>
      <c r="V342" s="3"/>
      <c r="AB342" s="3">
        <v>28.085645621164801</v>
      </c>
      <c r="AC342">
        <v>28</v>
      </c>
    </row>
    <row r="343" spans="1:29" x14ac:dyDescent="0.3">
      <c r="A343">
        <v>0.38</v>
      </c>
      <c r="B343" s="3">
        <v>20</v>
      </c>
      <c r="C343">
        <v>480</v>
      </c>
      <c r="D343">
        <v>120</v>
      </c>
      <c r="F343">
        <v>750</v>
      </c>
      <c r="G343">
        <v>600</v>
      </c>
      <c r="I343">
        <v>52.24</v>
      </c>
      <c r="J343">
        <v>43.18</v>
      </c>
      <c r="K343">
        <v>0.6</v>
      </c>
      <c r="L343">
        <v>1.03</v>
      </c>
      <c r="M343">
        <v>0.7</v>
      </c>
      <c r="O343">
        <v>14</v>
      </c>
      <c r="P343" s="3">
        <v>37.299999999999997</v>
      </c>
      <c r="Q343" s="7" t="s">
        <v>650</v>
      </c>
      <c r="R343" s="2" t="s">
        <v>665</v>
      </c>
      <c r="AB343" s="3">
        <v>35.012597629103198</v>
      </c>
      <c r="AC343">
        <v>90</v>
      </c>
    </row>
    <row r="344" spans="1:29" x14ac:dyDescent="0.3">
      <c r="A344">
        <v>0.38</v>
      </c>
      <c r="B344" s="3">
        <v>20</v>
      </c>
      <c r="C344">
        <v>480</v>
      </c>
      <c r="D344">
        <v>120</v>
      </c>
      <c r="F344">
        <v>750</v>
      </c>
      <c r="G344">
        <v>600</v>
      </c>
      <c r="I344">
        <v>52.24</v>
      </c>
      <c r="J344">
        <v>43.18</v>
      </c>
      <c r="K344">
        <v>0.6</v>
      </c>
      <c r="L344">
        <v>1.03</v>
      </c>
      <c r="M344">
        <v>0.7</v>
      </c>
      <c r="O344">
        <v>21</v>
      </c>
      <c r="P344" s="3">
        <v>44.6</v>
      </c>
      <c r="Q344" s="7" t="s">
        <v>650</v>
      </c>
      <c r="R344" s="2" t="s">
        <v>666</v>
      </c>
    </row>
    <row r="345" spans="1:29" x14ac:dyDescent="0.3">
      <c r="A345">
        <v>0.38</v>
      </c>
      <c r="B345" s="3">
        <v>20</v>
      </c>
      <c r="C345">
        <v>480</v>
      </c>
      <c r="D345">
        <v>120</v>
      </c>
      <c r="F345">
        <v>750</v>
      </c>
      <c r="G345">
        <v>600</v>
      </c>
      <c r="I345">
        <v>52.24</v>
      </c>
      <c r="J345">
        <v>43.18</v>
      </c>
      <c r="K345">
        <v>0.6</v>
      </c>
      <c r="L345">
        <v>1.03</v>
      </c>
      <c r="M345">
        <v>0.7</v>
      </c>
      <c r="O345">
        <v>28</v>
      </c>
      <c r="P345" s="3">
        <v>47.9</v>
      </c>
      <c r="Q345" s="7" t="s">
        <v>650</v>
      </c>
      <c r="R345" s="2" t="s">
        <v>667</v>
      </c>
    </row>
    <row r="346" spans="1:29" x14ac:dyDescent="0.3">
      <c r="A346">
        <v>0.38</v>
      </c>
      <c r="B346" s="3">
        <v>25</v>
      </c>
      <c r="C346">
        <v>450</v>
      </c>
      <c r="D346">
        <v>150</v>
      </c>
      <c r="F346">
        <v>750</v>
      </c>
      <c r="G346">
        <v>600</v>
      </c>
      <c r="I346">
        <v>52.24</v>
      </c>
      <c r="J346">
        <v>43.18</v>
      </c>
      <c r="K346">
        <v>0.6</v>
      </c>
      <c r="L346">
        <v>1.03</v>
      </c>
      <c r="M346">
        <v>0.7</v>
      </c>
      <c r="O346">
        <v>7</v>
      </c>
      <c r="P346" s="3">
        <v>29.76</v>
      </c>
      <c r="Q346" s="7" t="s">
        <v>651</v>
      </c>
      <c r="R346" s="2" t="s">
        <v>668</v>
      </c>
    </row>
    <row r="347" spans="1:29" x14ac:dyDescent="0.3">
      <c r="A347">
        <v>0.38</v>
      </c>
      <c r="B347" s="3">
        <v>25</v>
      </c>
      <c r="C347">
        <v>450</v>
      </c>
      <c r="D347">
        <v>150</v>
      </c>
      <c r="F347">
        <v>750</v>
      </c>
      <c r="G347">
        <v>600</v>
      </c>
      <c r="I347">
        <v>52.24</v>
      </c>
      <c r="J347">
        <v>43.18</v>
      </c>
      <c r="K347">
        <v>0.6</v>
      </c>
      <c r="L347">
        <v>1.03</v>
      </c>
      <c r="M347">
        <v>0.7</v>
      </c>
      <c r="O347">
        <v>14</v>
      </c>
      <c r="P347" s="3">
        <v>32.33</v>
      </c>
      <c r="Q347" s="7" t="s">
        <v>651</v>
      </c>
      <c r="R347" s="2" t="s">
        <v>669</v>
      </c>
    </row>
    <row r="348" spans="1:29" x14ac:dyDescent="0.3">
      <c r="A348">
        <v>0.38</v>
      </c>
      <c r="B348" s="3">
        <v>25</v>
      </c>
      <c r="C348">
        <v>450</v>
      </c>
      <c r="D348">
        <v>150</v>
      </c>
      <c r="F348">
        <v>750</v>
      </c>
      <c r="G348">
        <v>600</v>
      </c>
      <c r="I348">
        <v>52.24</v>
      </c>
      <c r="J348">
        <v>43.18</v>
      </c>
      <c r="K348">
        <v>0.6</v>
      </c>
      <c r="L348">
        <v>1.03</v>
      </c>
      <c r="M348">
        <v>0.7</v>
      </c>
      <c r="O348">
        <v>21</v>
      </c>
      <c r="P348" s="3">
        <v>41.11</v>
      </c>
      <c r="Q348" s="7" t="s">
        <v>651</v>
      </c>
      <c r="R348" s="2" t="s">
        <v>670</v>
      </c>
    </row>
    <row r="349" spans="1:29" x14ac:dyDescent="0.3">
      <c r="A349">
        <v>0.38</v>
      </c>
      <c r="B349" s="3">
        <v>25</v>
      </c>
      <c r="C349">
        <v>450</v>
      </c>
      <c r="D349">
        <v>150</v>
      </c>
      <c r="F349">
        <v>750</v>
      </c>
      <c r="G349">
        <v>600</v>
      </c>
      <c r="I349">
        <v>52.24</v>
      </c>
      <c r="J349">
        <v>43.18</v>
      </c>
      <c r="K349">
        <v>0.6</v>
      </c>
      <c r="L349">
        <v>1.03</v>
      </c>
      <c r="M349">
        <v>0.7</v>
      </c>
      <c r="O349">
        <v>28</v>
      </c>
      <c r="P349" s="3">
        <v>45.75</v>
      </c>
      <c r="Q349" s="7" t="s">
        <v>651</v>
      </c>
      <c r="R349" s="2" t="s">
        <v>671</v>
      </c>
    </row>
    <row r="350" spans="1:29" x14ac:dyDescent="0.3">
      <c r="A350">
        <v>0.33</v>
      </c>
      <c r="C350">
        <v>297.5</v>
      </c>
      <c r="D350">
        <v>52.5</v>
      </c>
      <c r="F350">
        <v>780</v>
      </c>
      <c r="G350">
        <v>780</v>
      </c>
      <c r="H350">
        <v>200</v>
      </c>
      <c r="O350">
        <v>1</v>
      </c>
      <c r="P350" s="3">
        <v>11.4609598412317</v>
      </c>
      <c r="Q350" s="7" t="s">
        <v>674</v>
      </c>
      <c r="R350" s="2" t="s">
        <v>683</v>
      </c>
    </row>
    <row r="351" spans="1:29" x14ac:dyDescent="0.3">
      <c r="A351">
        <v>0.33</v>
      </c>
      <c r="C351">
        <v>297.5</v>
      </c>
      <c r="D351">
        <v>52.5</v>
      </c>
      <c r="F351">
        <v>780</v>
      </c>
      <c r="G351">
        <v>780</v>
      </c>
      <c r="H351">
        <v>200</v>
      </c>
      <c r="O351">
        <v>7</v>
      </c>
      <c r="P351" s="3">
        <v>29.8488668859973</v>
      </c>
      <c r="Q351" s="7" t="s">
        <v>674</v>
      </c>
      <c r="R351" s="2" t="s">
        <v>684</v>
      </c>
    </row>
    <row r="352" spans="1:29" x14ac:dyDescent="0.3">
      <c r="A352">
        <v>0.33</v>
      </c>
      <c r="C352">
        <v>297.5</v>
      </c>
      <c r="D352">
        <v>52.5</v>
      </c>
      <c r="F352">
        <v>780</v>
      </c>
      <c r="G352">
        <v>780</v>
      </c>
      <c r="H352">
        <v>200</v>
      </c>
      <c r="O352">
        <v>28</v>
      </c>
      <c r="P352" s="3">
        <v>39.042820408380102</v>
      </c>
      <c r="Q352" s="7" t="s">
        <v>674</v>
      </c>
      <c r="R352" s="2" t="s">
        <v>685</v>
      </c>
    </row>
    <row r="353" spans="1:19" x14ac:dyDescent="0.3">
      <c r="A353">
        <v>0.33</v>
      </c>
      <c r="C353">
        <v>297.5</v>
      </c>
      <c r="D353">
        <v>52.5</v>
      </c>
      <c r="F353">
        <v>780</v>
      </c>
      <c r="G353">
        <v>780</v>
      </c>
      <c r="H353">
        <v>200</v>
      </c>
      <c r="O353">
        <v>90</v>
      </c>
      <c r="P353" s="3">
        <v>43.073050394263802</v>
      </c>
      <c r="Q353" s="7" t="s">
        <v>674</v>
      </c>
      <c r="R353" s="2" t="s">
        <v>686</v>
      </c>
    </row>
    <row r="354" spans="1:19" x14ac:dyDescent="0.3">
      <c r="A354">
        <v>0.33</v>
      </c>
      <c r="C354">
        <v>297.5</v>
      </c>
      <c r="D354">
        <v>52.5</v>
      </c>
      <c r="F354">
        <v>780</v>
      </c>
      <c r="G354">
        <v>780</v>
      </c>
      <c r="H354">
        <v>200</v>
      </c>
      <c r="O354">
        <v>1</v>
      </c>
      <c r="P354" s="3">
        <v>4.6599504934939997</v>
      </c>
      <c r="Q354" t="s">
        <v>675</v>
      </c>
      <c r="R354" s="2" t="s">
        <v>687</v>
      </c>
    </row>
    <row r="355" spans="1:19" x14ac:dyDescent="0.3">
      <c r="A355">
        <v>0.33</v>
      </c>
      <c r="C355">
        <v>297.5</v>
      </c>
      <c r="D355">
        <v>52.5</v>
      </c>
      <c r="F355">
        <v>780</v>
      </c>
      <c r="G355">
        <v>780</v>
      </c>
      <c r="H355">
        <v>200</v>
      </c>
      <c r="O355">
        <v>7</v>
      </c>
      <c r="P355" s="3">
        <v>26.826199801539602</v>
      </c>
      <c r="Q355" t="s">
        <v>675</v>
      </c>
      <c r="R355" s="2" t="s">
        <v>688</v>
      </c>
    </row>
    <row r="356" spans="1:19" x14ac:dyDescent="0.3">
      <c r="A356">
        <v>0.33</v>
      </c>
      <c r="C356">
        <v>297.5</v>
      </c>
      <c r="D356">
        <v>52.5</v>
      </c>
      <c r="F356">
        <v>780</v>
      </c>
      <c r="G356">
        <v>780</v>
      </c>
      <c r="H356">
        <v>200</v>
      </c>
      <c r="O356">
        <v>28</v>
      </c>
      <c r="P356" s="3">
        <v>36.523928769129803</v>
      </c>
      <c r="Q356" t="s">
        <v>675</v>
      </c>
      <c r="R356" s="2" t="s">
        <v>689</v>
      </c>
    </row>
    <row r="357" spans="1:19" x14ac:dyDescent="0.3">
      <c r="A357">
        <v>0.33</v>
      </c>
      <c r="C357">
        <v>297.5</v>
      </c>
      <c r="D357">
        <v>52.5</v>
      </c>
      <c r="F357">
        <v>780</v>
      </c>
      <c r="G357">
        <v>780</v>
      </c>
      <c r="H357">
        <v>200</v>
      </c>
      <c r="O357">
        <v>90</v>
      </c>
      <c r="P357" s="3">
        <v>41.183881664826004</v>
      </c>
      <c r="Q357" t="s">
        <v>675</v>
      </c>
      <c r="R357" s="2" t="s">
        <v>690</v>
      </c>
    </row>
    <row r="358" spans="1:19" x14ac:dyDescent="0.3">
      <c r="A358">
        <v>0.33</v>
      </c>
      <c r="C358">
        <v>297.5</v>
      </c>
      <c r="D358">
        <v>52.5</v>
      </c>
      <c r="F358">
        <v>780</v>
      </c>
      <c r="G358">
        <v>780</v>
      </c>
      <c r="H358">
        <v>200</v>
      </c>
      <c r="O358">
        <v>1</v>
      </c>
      <c r="P358" s="3">
        <v>4.4080603686880799</v>
      </c>
      <c r="Q358" t="s">
        <v>676</v>
      </c>
      <c r="R358" s="2" t="s">
        <v>691</v>
      </c>
    </row>
    <row r="359" spans="1:19" x14ac:dyDescent="0.3">
      <c r="A359">
        <v>0.33</v>
      </c>
      <c r="C359">
        <v>297.5</v>
      </c>
      <c r="D359">
        <v>52.5</v>
      </c>
      <c r="F359">
        <v>780</v>
      </c>
      <c r="G359">
        <v>780</v>
      </c>
      <c r="H359">
        <v>200</v>
      </c>
      <c r="O359">
        <v>7</v>
      </c>
      <c r="P359" s="3">
        <v>18.513854509370798</v>
      </c>
      <c r="Q359" t="s">
        <v>676</v>
      </c>
      <c r="R359" s="2" t="s">
        <v>692</v>
      </c>
    </row>
    <row r="360" spans="1:19" x14ac:dyDescent="0.3">
      <c r="A360">
        <v>0.33</v>
      </c>
      <c r="C360">
        <v>297.5</v>
      </c>
      <c r="D360">
        <v>52.5</v>
      </c>
      <c r="F360">
        <v>780</v>
      </c>
      <c r="G360">
        <v>780</v>
      </c>
      <c r="H360">
        <v>200</v>
      </c>
      <c r="O360">
        <v>28</v>
      </c>
      <c r="P360" s="3">
        <v>28.085645621164801</v>
      </c>
      <c r="Q360" t="s">
        <v>676</v>
      </c>
      <c r="R360" s="2" t="s">
        <v>693</v>
      </c>
    </row>
    <row r="361" spans="1:19" x14ac:dyDescent="0.3">
      <c r="A361">
        <v>0.33</v>
      </c>
      <c r="C361">
        <v>297.5</v>
      </c>
      <c r="D361">
        <v>52.5</v>
      </c>
      <c r="F361">
        <v>780</v>
      </c>
      <c r="G361">
        <v>780</v>
      </c>
      <c r="H361">
        <v>200</v>
      </c>
      <c r="O361">
        <v>90</v>
      </c>
      <c r="P361" s="3">
        <v>35.012597629103198</v>
      </c>
      <c r="Q361" t="s">
        <v>676</v>
      </c>
      <c r="R361" s="2" t="s">
        <v>694</v>
      </c>
    </row>
    <row r="362" spans="1:19" x14ac:dyDescent="0.3">
      <c r="A362">
        <v>0.25</v>
      </c>
      <c r="B362">
        <v>5</v>
      </c>
      <c r="C362">
        <v>570</v>
      </c>
      <c r="D362">
        <v>30</v>
      </c>
      <c r="F362">
        <v>650</v>
      </c>
      <c r="G362">
        <v>1050</v>
      </c>
      <c r="H362">
        <v>150</v>
      </c>
      <c r="I362">
        <v>57.55</v>
      </c>
      <c r="J362">
        <v>39.450000000000003</v>
      </c>
      <c r="K362">
        <v>0.86</v>
      </c>
      <c r="L362">
        <v>0.33</v>
      </c>
      <c r="M362">
        <v>0.06</v>
      </c>
      <c r="O362">
        <v>7</v>
      </c>
      <c r="P362" s="3">
        <v>68.78</v>
      </c>
      <c r="R362" s="2" t="s">
        <v>677</v>
      </c>
    </row>
    <row r="363" spans="1:19" x14ac:dyDescent="0.3">
      <c r="A363">
        <v>0.25</v>
      </c>
      <c r="B363">
        <v>5</v>
      </c>
      <c r="C363">
        <v>570</v>
      </c>
      <c r="D363">
        <v>30</v>
      </c>
      <c r="F363">
        <v>650</v>
      </c>
      <c r="G363">
        <v>1050</v>
      </c>
      <c r="H363">
        <v>150</v>
      </c>
      <c r="I363">
        <v>57.55</v>
      </c>
      <c r="J363">
        <v>39.450000000000003</v>
      </c>
      <c r="K363">
        <v>0.86</v>
      </c>
      <c r="L363">
        <v>0.33</v>
      </c>
      <c r="M363">
        <v>0.06</v>
      </c>
      <c r="O363">
        <v>28</v>
      </c>
      <c r="P363" s="3">
        <v>91.34</v>
      </c>
      <c r="R363" s="2" t="s">
        <v>678</v>
      </c>
      <c r="S363" s="3"/>
    </row>
    <row r="364" spans="1:19" x14ac:dyDescent="0.3">
      <c r="A364">
        <v>0.25</v>
      </c>
      <c r="B364">
        <v>10</v>
      </c>
      <c r="C364">
        <v>540</v>
      </c>
      <c r="D364">
        <v>60</v>
      </c>
      <c r="F364">
        <v>650</v>
      </c>
      <c r="G364">
        <v>1050</v>
      </c>
      <c r="H364">
        <v>150</v>
      </c>
      <c r="I364">
        <v>57.55</v>
      </c>
      <c r="J364">
        <v>39.450000000000003</v>
      </c>
      <c r="K364">
        <v>0.86</v>
      </c>
      <c r="L364">
        <v>0.33</v>
      </c>
      <c r="M364">
        <v>0.06</v>
      </c>
      <c r="O364">
        <v>7</v>
      </c>
      <c r="P364" s="3">
        <v>76.709999999999994</v>
      </c>
      <c r="R364" s="2" t="s">
        <v>679</v>
      </c>
      <c r="S364" s="3"/>
    </row>
    <row r="365" spans="1:19" x14ac:dyDescent="0.3">
      <c r="A365">
        <v>0.25</v>
      </c>
      <c r="B365">
        <v>10</v>
      </c>
      <c r="C365">
        <v>540</v>
      </c>
      <c r="D365">
        <v>60</v>
      </c>
      <c r="F365">
        <v>650</v>
      </c>
      <c r="G365">
        <v>1050</v>
      </c>
      <c r="H365">
        <v>150</v>
      </c>
      <c r="I365">
        <v>57.55</v>
      </c>
      <c r="J365">
        <v>39.450000000000003</v>
      </c>
      <c r="K365">
        <v>0.86</v>
      </c>
      <c r="L365">
        <v>0.33</v>
      </c>
      <c r="M365">
        <v>0.06</v>
      </c>
      <c r="O365">
        <v>28</v>
      </c>
      <c r="P365" s="3">
        <v>95</v>
      </c>
      <c r="R365" s="2" t="s">
        <v>680</v>
      </c>
      <c r="S365" s="3"/>
    </row>
    <row r="366" spans="1:19" x14ac:dyDescent="0.3">
      <c r="A366">
        <v>0.25</v>
      </c>
      <c r="B366">
        <v>15</v>
      </c>
      <c r="C366">
        <v>510</v>
      </c>
      <c r="D366">
        <v>90</v>
      </c>
      <c r="F366">
        <v>650</v>
      </c>
      <c r="G366">
        <v>1050</v>
      </c>
      <c r="H366">
        <v>150</v>
      </c>
      <c r="I366">
        <v>57.55</v>
      </c>
      <c r="J366">
        <v>39.450000000000003</v>
      </c>
      <c r="K366">
        <v>0.86</v>
      </c>
      <c r="L366">
        <v>0.33</v>
      </c>
      <c r="M366">
        <v>0.06</v>
      </c>
      <c r="O366">
        <v>7</v>
      </c>
      <c r="P366" s="3">
        <v>80.37</v>
      </c>
      <c r="R366" s="2" t="s">
        <v>681</v>
      </c>
      <c r="S366" s="3"/>
    </row>
    <row r="367" spans="1:19" x14ac:dyDescent="0.3">
      <c r="A367">
        <v>0.25</v>
      </c>
      <c r="B367">
        <v>15</v>
      </c>
      <c r="C367">
        <v>510</v>
      </c>
      <c r="D367">
        <v>90</v>
      </c>
      <c r="F367">
        <v>650</v>
      </c>
      <c r="G367">
        <v>1050</v>
      </c>
      <c r="H367">
        <v>150</v>
      </c>
      <c r="I367">
        <v>57.55</v>
      </c>
      <c r="J367">
        <v>39.450000000000003</v>
      </c>
      <c r="K367">
        <v>0.86</v>
      </c>
      <c r="L367">
        <v>0.33</v>
      </c>
      <c r="M367">
        <v>0.06</v>
      </c>
      <c r="O367">
        <v>28</v>
      </c>
      <c r="P367" s="3">
        <v>102.32</v>
      </c>
      <c r="R367" s="2" t="s">
        <v>682</v>
      </c>
      <c r="S367" s="3"/>
    </row>
    <row r="368" spans="1:19" x14ac:dyDescent="0.3">
      <c r="A368">
        <v>0.4</v>
      </c>
      <c r="B368">
        <v>5</v>
      </c>
      <c r="C368">
        <v>427.5</v>
      </c>
      <c r="D368">
        <v>22.5</v>
      </c>
      <c r="F368">
        <v>931.6</v>
      </c>
      <c r="G368">
        <v>829.3</v>
      </c>
      <c r="H368">
        <v>180</v>
      </c>
      <c r="I368">
        <v>52.68</v>
      </c>
      <c r="J368">
        <v>36.340000000000003</v>
      </c>
      <c r="K368">
        <v>2.14</v>
      </c>
      <c r="L368">
        <v>0.78</v>
      </c>
      <c r="M368">
        <v>0.98</v>
      </c>
      <c r="O368">
        <v>1</v>
      </c>
      <c r="P368" s="3">
        <v>12.903225982874201</v>
      </c>
      <c r="Q368" s="7" t="s">
        <v>620</v>
      </c>
      <c r="R368" s="2" t="s">
        <v>695</v>
      </c>
      <c r="S368" s="3"/>
    </row>
    <row r="369" spans="1:19" x14ac:dyDescent="0.3">
      <c r="A369">
        <v>0.4</v>
      </c>
      <c r="B369">
        <v>5</v>
      </c>
      <c r="C369">
        <v>427.5</v>
      </c>
      <c r="D369">
        <v>22.5</v>
      </c>
      <c r="F369">
        <v>931.6</v>
      </c>
      <c r="G369">
        <v>829.3</v>
      </c>
      <c r="H369">
        <v>180</v>
      </c>
      <c r="I369">
        <v>52.68</v>
      </c>
      <c r="J369">
        <v>36.340000000000003</v>
      </c>
      <c r="K369">
        <v>2.14</v>
      </c>
      <c r="L369">
        <v>0.78</v>
      </c>
      <c r="M369">
        <v>0.98</v>
      </c>
      <c r="O369">
        <v>3</v>
      </c>
      <c r="P369" s="3">
        <v>34.121857702902702</v>
      </c>
      <c r="Q369" s="7" t="s">
        <v>620</v>
      </c>
      <c r="R369" s="2" t="s">
        <v>696</v>
      </c>
      <c r="S369" s="3"/>
    </row>
    <row r="370" spans="1:19" x14ac:dyDescent="0.3">
      <c r="A370">
        <v>0.4</v>
      </c>
      <c r="B370">
        <v>5</v>
      </c>
      <c r="C370">
        <v>427.5</v>
      </c>
      <c r="D370">
        <v>22.5</v>
      </c>
      <c r="F370">
        <v>931.6</v>
      </c>
      <c r="G370">
        <v>829.3</v>
      </c>
      <c r="H370">
        <v>180</v>
      </c>
      <c r="I370">
        <v>52.68</v>
      </c>
      <c r="J370">
        <v>36.340000000000003</v>
      </c>
      <c r="K370">
        <v>2.14</v>
      </c>
      <c r="L370">
        <v>0.78</v>
      </c>
      <c r="M370">
        <v>0.98</v>
      </c>
      <c r="O370">
        <v>7</v>
      </c>
      <c r="P370" s="3">
        <v>44.444445052122198</v>
      </c>
      <c r="Q370" s="7" t="s">
        <v>620</v>
      </c>
      <c r="R370" s="2" t="s">
        <v>697</v>
      </c>
      <c r="S370" s="3"/>
    </row>
    <row r="371" spans="1:19" x14ac:dyDescent="0.3">
      <c r="A371">
        <v>0.4</v>
      </c>
      <c r="B371">
        <v>5</v>
      </c>
      <c r="C371">
        <v>427.5</v>
      </c>
      <c r="D371">
        <v>22.5</v>
      </c>
      <c r="F371">
        <v>931.6</v>
      </c>
      <c r="G371">
        <v>829.3</v>
      </c>
      <c r="H371">
        <v>180</v>
      </c>
      <c r="I371">
        <v>52.68</v>
      </c>
      <c r="J371">
        <v>36.340000000000003</v>
      </c>
      <c r="K371">
        <v>2.14</v>
      </c>
      <c r="L371">
        <v>0.78</v>
      </c>
      <c r="M371">
        <v>0.98</v>
      </c>
      <c r="O371">
        <v>28</v>
      </c>
      <c r="P371" s="3">
        <v>63.082438138496002</v>
      </c>
      <c r="Q371" s="7" t="s">
        <v>620</v>
      </c>
      <c r="R371" s="2" t="s">
        <v>698</v>
      </c>
      <c r="S371" s="3"/>
    </row>
    <row r="372" spans="1:19" x14ac:dyDescent="0.3">
      <c r="A372">
        <v>0.4</v>
      </c>
      <c r="B372">
        <v>5</v>
      </c>
      <c r="C372">
        <v>427.5</v>
      </c>
      <c r="D372">
        <v>22.5</v>
      </c>
      <c r="F372">
        <v>931.6</v>
      </c>
      <c r="G372">
        <v>829.3</v>
      </c>
      <c r="H372">
        <v>180</v>
      </c>
      <c r="I372">
        <v>52.68</v>
      </c>
      <c r="J372">
        <v>36.340000000000003</v>
      </c>
      <c r="K372">
        <v>2.14</v>
      </c>
      <c r="L372">
        <v>0.78</v>
      </c>
      <c r="M372">
        <v>0.98</v>
      </c>
      <c r="O372">
        <v>90</v>
      </c>
      <c r="P372" s="3">
        <v>70.537630997765504</v>
      </c>
      <c r="Q372" s="7" t="s">
        <v>620</v>
      </c>
      <c r="R372" s="2" t="s">
        <v>699</v>
      </c>
      <c r="S372" s="3"/>
    </row>
    <row r="373" spans="1:19" x14ac:dyDescent="0.3">
      <c r="A373">
        <v>0.4</v>
      </c>
      <c r="B373">
        <v>10</v>
      </c>
      <c r="C373">
        <v>405</v>
      </c>
      <c r="D373">
        <v>45</v>
      </c>
      <c r="F373">
        <v>921.5</v>
      </c>
      <c r="G373">
        <v>820.3</v>
      </c>
      <c r="H373">
        <v>180</v>
      </c>
      <c r="I373">
        <v>52.68</v>
      </c>
      <c r="J373">
        <v>36.340000000000003</v>
      </c>
      <c r="K373">
        <v>2.14</v>
      </c>
      <c r="L373">
        <v>0.78</v>
      </c>
      <c r="M373">
        <v>0.98</v>
      </c>
      <c r="O373">
        <v>1</v>
      </c>
      <c r="P373" s="3">
        <v>13.476693942663999</v>
      </c>
      <c r="Q373" s="7" t="s">
        <v>274</v>
      </c>
      <c r="R373" s="2" t="s">
        <v>700</v>
      </c>
      <c r="S373" s="3"/>
    </row>
    <row r="374" spans="1:19" x14ac:dyDescent="0.3">
      <c r="A374">
        <v>0.4</v>
      </c>
      <c r="B374">
        <v>10</v>
      </c>
      <c r="C374">
        <v>405</v>
      </c>
      <c r="D374">
        <v>45</v>
      </c>
      <c r="F374">
        <v>921.5</v>
      </c>
      <c r="G374">
        <v>820.3</v>
      </c>
      <c r="H374">
        <v>180</v>
      </c>
      <c r="I374">
        <v>52.68</v>
      </c>
      <c r="J374">
        <v>36.340000000000003</v>
      </c>
      <c r="K374">
        <v>2.14</v>
      </c>
      <c r="L374">
        <v>0.78</v>
      </c>
      <c r="M374">
        <v>0.98</v>
      </c>
      <c r="O374">
        <v>3</v>
      </c>
      <c r="P374" s="3">
        <v>36.1290283767676</v>
      </c>
      <c r="Q374" s="7" t="s">
        <v>274</v>
      </c>
      <c r="R374" s="2" t="s">
        <v>701</v>
      </c>
      <c r="S374" s="3"/>
    </row>
    <row r="375" spans="1:19" x14ac:dyDescent="0.3">
      <c r="A375">
        <v>0.4</v>
      </c>
      <c r="B375">
        <v>10</v>
      </c>
      <c r="C375">
        <v>405</v>
      </c>
      <c r="D375">
        <v>45</v>
      </c>
      <c r="F375">
        <v>921.5</v>
      </c>
      <c r="G375">
        <v>820.3</v>
      </c>
      <c r="H375">
        <v>180</v>
      </c>
      <c r="I375">
        <v>52.68</v>
      </c>
      <c r="J375">
        <v>36.340000000000003</v>
      </c>
      <c r="K375">
        <v>2.14</v>
      </c>
      <c r="L375">
        <v>0.78</v>
      </c>
      <c r="M375">
        <v>0.98</v>
      </c>
      <c r="O375">
        <v>7</v>
      </c>
      <c r="P375" s="3">
        <v>52.186371891286598</v>
      </c>
      <c r="Q375" s="7" t="s">
        <v>274</v>
      </c>
      <c r="R375" s="2" t="s">
        <v>702</v>
      </c>
      <c r="S375" s="3"/>
    </row>
    <row r="376" spans="1:19" x14ac:dyDescent="0.3">
      <c r="A376">
        <v>0.4</v>
      </c>
      <c r="B376">
        <v>10</v>
      </c>
      <c r="C376">
        <v>405</v>
      </c>
      <c r="D376">
        <v>45</v>
      </c>
      <c r="F376">
        <v>921.5</v>
      </c>
      <c r="G376">
        <v>820.3</v>
      </c>
      <c r="H376">
        <v>180</v>
      </c>
      <c r="I376">
        <v>52.68</v>
      </c>
      <c r="J376">
        <v>36.340000000000003</v>
      </c>
      <c r="K376">
        <v>2.14</v>
      </c>
      <c r="L376">
        <v>0.78</v>
      </c>
      <c r="M376">
        <v>0.98</v>
      </c>
      <c r="O376">
        <v>28</v>
      </c>
      <c r="P376" s="3">
        <v>67.096768548025693</v>
      </c>
      <c r="Q376" s="7" t="s">
        <v>274</v>
      </c>
      <c r="R376" s="2" t="s">
        <v>703</v>
      </c>
      <c r="S376" s="3"/>
    </row>
    <row r="377" spans="1:19" x14ac:dyDescent="0.3">
      <c r="A377">
        <v>0.4</v>
      </c>
      <c r="B377">
        <v>10</v>
      </c>
      <c r="C377">
        <v>405</v>
      </c>
      <c r="D377">
        <v>45</v>
      </c>
      <c r="F377">
        <v>921.5</v>
      </c>
      <c r="G377">
        <v>820.3</v>
      </c>
      <c r="H377">
        <v>180</v>
      </c>
      <c r="I377">
        <v>52.68</v>
      </c>
      <c r="J377">
        <v>36.340000000000003</v>
      </c>
      <c r="K377">
        <v>2.14</v>
      </c>
      <c r="L377">
        <v>0.78</v>
      </c>
      <c r="M377">
        <v>0.98</v>
      </c>
      <c r="O377">
        <v>90</v>
      </c>
      <c r="P377" s="3">
        <v>73.118280569620396</v>
      </c>
      <c r="Q377" s="7" t="s">
        <v>274</v>
      </c>
      <c r="R377" s="2" t="s">
        <v>704</v>
      </c>
      <c r="S377" s="3"/>
    </row>
    <row r="378" spans="1:19" x14ac:dyDescent="0.3">
      <c r="A378">
        <v>0.45</v>
      </c>
      <c r="B378">
        <v>7.5</v>
      </c>
      <c r="C378">
        <v>370</v>
      </c>
      <c r="D378">
        <v>30</v>
      </c>
      <c r="F378">
        <v>700</v>
      </c>
      <c r="G378">
        <v>1166</v>
      </c>
      <c r="H378">
        <v>180</v>
      </c>
      <c r="I378">
        <v>52</v>
      </c>
      <c r="J378">
        <v>46</v>
      </c>
      <c r="K378">
        <v>0.6</v>
      </c>
      <c r="L378">
        <v>0.09</v>
      </c>
      <c r="M378">
        <v>1</v>
      </c>
      <c r="O378">
        <v>7</v>
      </c>
      <c r="P378" s="3">
        <v>35.630000000000003</v>
      </c>
      <c r="Q378" s="7" t="s">
        <v>570</v>
      </c>
      <c r="R378" s="2" t="s">
        <v>705</v>
      </c>
      <c r="S378" s="3"/>
    </row>
    <row r="379" spans="1:19" x14ac:dyDescent="0.3">
      <c r="A379">
        <v>0.45</v>
      </c>
      <c r="B379">
        <v>7.5</v>
      </c>
      <c r="C379">
        <v>370</v>
      </c>
      <c r="D379">
        <v>30</v>
      </c>
      <c r="F379">
        <v>700</v>
      </c>
      <c r="G379">
        <v>1166</v>
      </c>
      <c r="H379">
        <v>180</v>
      </c>
      <c r="I379">
        <v>52</v>
      </c>
      <c r="J379">
        <v>46</v>
      </c>
      <c r="K379">
        <v>0.6</v>
      </c>
      <c r="L379">
        <v>0.09</v>
      </c>
      <c r="M379">
        <v>1</v>
      </c>
      <c r="O379">
        <v>28</v>
      </c>
      <c r="P379" s="3">
        <v>51.5</v>
      </c>
      <c r="Q379" s="7" t="s">
        <v>570</v>
      </c>
      <c r="R379" s="2" t="s">
        <v>706</v>
      </c>
      <c r="S379" s="3"/>
    </row>
    <row r="380" spans="1:19" x14ac:dyDescent="0.3">
      <c r="A380">
        <v>0.45</v>
      </c>
      <c r="B380">
        <v>15</v>
      </c>
      <c r="C380">
        <v>340</v>
      </c>
      <c r="D380">
        <v>60</v>
      </c>
      <c r="F380">
        <v>700</v>
      </c>
      <c r="G380">
        <v>1166</v>
      </c>
      <c r="H380">
        <v>180</v>
      </c>
      <c r="I380">
        <v>52</v>
      </c>
      <c r="J380">
        <v>46</v>
      </c>
      <c r="K380">
        <v>0.6</v>
      </c>
      <c r="L380">
        <v>0.09</v>
      </c>
      <c r="M380">
        <v>1</v>
      </c>
      <c r="O380">
        <v>7</v>
      </c>
      <c r="P380" s="3">
        <v>40.26</v>
      </c>
      <c r="Q380" s="7" t="s">
        <v>571</v>
      </c>
      <c r="R380" s="2" t="s">
        <v>707</v>
      </c>
    </row>
    <row r="381" spans="1:19" x14ac:dyDescent="0.3">
      <c r="A381">
        <v>0.45</v>
      </c>
      <c r="B381">
        <v>15</v>
      </c>
      <c r="C381">
        <v>340</v>
      </c>
      <c r="D381">
        <v>60</v>
      </c>
      <c r="F381">
        <v>700</v>
      </c>
      <c r="G381">
        <v>1166</v>
      </c>
      <c r="H381">
        <v>180</v>
      </c>
      <c r="I381">
        <v>52</v>
      </c>
      <c r="J381">
        <v>46</v>
      </c>
      <c r="K381">
        <v>0.6</v>
      </c>
      <c r="L381">
        <v>0.09</v>
      </c>
      <c r="M381">
        <v>1</v>
      </c>
      <c r="O381">
        <v>28</v>
      </c>
      <c r="P381" s="3">
        <v>53</v>
      </c>
      <c r="Q381" s="7" t="s">
        <v>571</v>
      </c>
      <c r="R381" s="2" t="s">
        <v>708</v>
      </c>
    </row>
    <row r="382" spans="1:19" x14ac:dyDescent="0.3">
      <c r="A382">
        <v>0.45</v>
      </c>
      <c r="B382">
        <v>20</v>
      </c>
      <c r="C382">
        <v>320</v>
      </c>
      <c r="D382">
        <v>80</v>
      </c>
      <c r="F382">
        <v>700</v>
      </c>
      <c r="G382">
        <v>1166</v>
      </c>
      <c r="H382">
        <v>180</v>
      </c>
      <c r="I382">
        <v>52</v>
      </c>
      <c r="J382">
        <v>46</v>
      </c>
      <c r="K382">
        <v>0.6</v>
      </c>
      <c r="L382">
        <v>0.09</v>
      </c>
      <c r="M382">
        <v>1</v>
      </c>
      <c r="O382">
        <v>7</v>
      </c>
      <c r="P382" s="3">
        <v>43.13</v>
      </c>
      <c r="Q382" s="7" t="s">
        <v>572</v>
      </c>
      <c r="R382" s="2" t="s">
        <v>709</v>
      </c>
    </row>
    <row r="383" spans="1:19" x14ac:dyDescent="0.3">
      <c r="A383">
        <v>0.45</v>
      </c>
      <c r="B383">
        <v>20</v>
      </c>
      <c r="C383">
        <v>320</v>
      </c>
      <c r="D383">
        <v>80</v>
      </c>
      <c r="F383">
        <v>700</v>
      </c>
      <c r="G383">
        <v>1166</v>
      </c>
      <c r="H383">
        <v>180</v>
      </c>
      <c r="I383">
        <v>52</v>
      </c>
      <c r="J383">
        <v>46</v>
      </c>
      <c r="K383">
        <v>0.6</v>
      </c>
      <c r="L383">
        <v>0.09</v>
      </c>
      <c r="M383">
        <v>1</v>
      </c>
      <c r="O383">
        <v>28</v>
      </c>
      <c r="P383" s="3">
        <v>55.12</v>
      </c>
      <c r="Q383" s="7" t="s">
        <v>572</v>
      </c>
      <c r="R383" s="2" t="s">
        <v>710</v>
      </c>
    </row>
    <row r="384" spans="1:19" x14ac:dyDescent="0.3">
      <c r="A384">
        <v>0.25</v>
      </c>
      <c r="B384">
        <v>5</v>
      </c>
      <c r="C384">
        <v>522.5</v>
      </c>
      <c r="D384">
        <v>27.5</v>
      </c>
      <c r="F384">
        <v>753.4</v>
      </c>
      <c r="G384">
        <v>990.5</v>
      </c>
      <c r="I384">
        <v>52.68</v>
      </c>
      <c r="J384">
        <v>36.340000000000003</v>
      </c>
      <c r="K384">
        <v>2.14</v>
      </c>
      <c r="L384">
        <v>0.78</v>
      </c>
      <c r="M384">
        <v>0.98</v>
      </c>
      <c r="O384">
        <v>3</v>
      </c>
      <c r="P384" s="3">
        <v>66.948051251039104</v>
      </c>
      <c r="Q384" s="7" t="s">
        <v>620</v>
      </c>
      <c r="R384" s="2" t="s">
        <v>711</v>
      </c>
    </row>
    <row r="385" spans="1:22" x14ac:dyDescent="0.3">
      <c r="A385">
        <v>0.25</v>
      </c>
      <c r="B385">
        <v>5</v>
      </c>
      <c r="C385">
        <v>522.5</v>
      </c>
      <c r="D385">
        <v>27.5</v>
      </c>
      <c r="F385">
        <v>753.4</v>
      </c>
      <c r="G385">
        <v>990.5</v>
      </c>
      <c r="I385">
        <v>52.68</v>
      </c>
      <c r="J385">
        <v>36.340000000000003</v>
      </c>
      <c r="K385">
        <v>2.14</v>
      </c>
      <c r="L385">
        <v>0.78</v>
      </c>
      <c r="M385">
        <v>0.98</v>
      </c>
      <c r="O385">
        <v>7</v>
      </c>
      <c r="P385" s="3">
        <v>72.251083555747201</v>
      </c>
      <c r="Q385" s="7" t="s">
        <v>620</v>
      </c>
      <c r="R385" s="2" t="s">
        <v>712</v>
      </c>
    </row>
    <row r="386" spans="1:22" x14ac:dyDescent="0.3">
      <c r="A386">
        <v>0.25</v>
      </c>
      <c r="B386">
        <v>5</v>
      </c>
      <c r="C386">
        <v>522.5</v>
      </c>
      <c r="D386">
        <v>27.5</v>
      </c>
      <c r="F386">
        <v>753.4</v>
      </c>
      <c r="G386">
        <v>990.5</v>
      </c>
      <c r="I386">
        <v>52.68</v>
      </c>
      <c r="J386">
        <v>36.340000000000003</v>
      </c>
      <c r="K386">
        <v>2.14</v>
      </c>
      <c r="L386">
        <v>0.78</v>
      </c>
      <c r="M386">
        <v>0.98</v>
      </c>
      <c r="O386">
        <v>28</v>
      </c>
      <c r="P386" s="3">
        <v>78.852813942174393</v>
      </c>
      <c r="Q386" s="7" t="s">
        <v>620</v>
      </c>
      <c r="R386" s="2" t="s">
        <v>713</v>
      </c>
    </row>
    <row r="387" spans="1:22" x14ac:dyDescent="0.3">
      <c r="A387">
        <v>0.25</v>
      </c>
      <c r="B387">
        <v>15</v>
      </c>
      <c r="C387">
        <v>467.5</v>
      </c>
      <c r="D387">
        <v>82.5</v>
      </c>
      <c r="F387">
        <v>745.4</v>
      </c>
      <c r="G387">
        <v>983.6</v>
      </c>
      <c r="I387">
        <v>52.68</v>
      </c>
      <c r="J387">
        <v>36.340000000000003</v>
      </c>
      <c r="K387">
        <v>2.14</v>
      </c>
      <c r="L387">
        <v>0.78</v>
      </c>
      <c r="M387">
        <v>0.98</v>
      </c>
      <c r="O387">
        <v>3</v>
      </c>
      <c r="P387" s="3">
        <v>64.675325479570205</v>
      </c>
      <c r="Q387" s="7" t="s">
        <v>621</v>
      </c>
      <c r="R387" s="2" t="s">
        <v>714</v>
      </c>
    </row>
    <row r="388" spans="1:22" x14ac:dyDescent="0.3">
      <c r="A388">
        <v>0.25</v>
      </c>
      <c r="B388">
        <v>15</v>
      </c>
      <c r="C388">
        <v>467.5</v>
      </c>
      <c r="D388">
        <v>82.5</v>
      </c>
      <c r="F388">
        <v>745.4</v>
      </c>
      <c r="G388">
        <v>983.6</v>
      </c>
      <c r="I388">
        <v>52.68</v>
      </c>
      <c r="J388">
        <v>36.340000000000003</v>
      </c>
      <c r="K388">
        <v>2.14</v>
      </c>
      <c r="L388">
        <v>0.78</v>
      </c>
      <c r="M388">
        <v>0.98</v>
      </c>
      <c r="O388">
        <v>7</v>
      </c>
      <c r="P388" s="3">
        <v>79.393939519044196</v>
      </c>
      <c r="Q388" s="7" t="s">
        <v>621</v>
      </c>
      <c r="R388" s="2" t="s">
        <v>715</v>
      </c>
    </row>
    <row r="389" spans="1:22" x14ac:dyDescent="0.3">
      <c r="A389">
        <v>0.25</v>
      </c>
      <c r="B389">
        <v>15</v>
      </c>
      <c r="C389">
        <v>467.5</v>
      </c>
      <c r="D389">
        <v>82.5</v>
      </c>
      <c r="F389">
        <v>745.4</v>
      </c>
      <c r="G389">
        <v>983.6</v>
      </c>
      <c r="I389">
        <v>52.68</v>
      </c>
      <c r="J389">
        <v>36.340000000000003</v>
      </c>
      <c r="K389">
        <v>2.14</v>
      </c>
      <c r="L389">
        <v>0.78</v>
      </c>
      <c r="M389">
        <v>0.98</v>
      </c>
      <c r="O389">
        <v>28</v>
      </c>
      <c r="P389" s="3">
        <v>83.398269613572793</v>
      </c>
      <c r="Q389" s="7" t="s">
        <v>621</v>
      </c>
      <c r="R389" s="2" t="s">
        <v>716</v>
      </c>
    </row>
    <row r="390" spans="1:22" x14ac:dyDescent="0.3">
      <c r="A390">
        <v>0.35</v>
      </c>
      <c r="B390">
        <v>5</v>
      </c>
      <c r="C390">
        <v>446.5</v>
      </c>
      <c r="D390">
        <v>23.5</v>
      </c>
      <c r="F390">
        <v>753.5</v>
      </c>
      <c r="G390">
        <v>990.2</v>
      </c>
      <c r="I390">
        <v>52.68</v>
      </c>
      <c r="J390">
        <v>36.340000000000003</v>
      </c>
      <c r="K390">
        <v>2.14</v>
      </c>
      <c r="L390">
        <v>0.78</v>
      </c>
      <c r="M390">
        <v>0.98</v>
      </c>
      <c r="O390">
        <v>3</v>
      </c>
      <c r="P390" s="3">
        <v>47.683981540166698</v>
      </c>
      <c r="Q390" s="7" t="s">
        <v>620</v>
      </c>
      <c r="R390" s="2" t="s">
        <v>717</v>
      </c>
    </row>
    <row r="391" spans="1:22" x14ac:dyDescent="0.3">
      <c r="A391">
        <v>0.35</v>
      </c>
      <c r="B391">
        <v>5</v>
      </c>
      <c r="C391">
        <v>446.5</v>
      </c>
      <c r="D391">
        <v>23.5</v>
      </c>
      <c r="F391">
        <v>753.5</v>
      </c>
      <c r="G391">
        <v>990.2</v>
      </c>
      <c r="I391">
        <v>52.68</v>
      </c>
      <c r="J391">
        <v>36.340000000000003</v>
      </c>
      <c r="K391">
        <v>2.14</v>
      </c>
      <c r="L391">
        <v>0.78</v>
      </c>
      <c r="M391">
        <v>0.98</v>
      </c>
      <c r="O391">
        <v>7</v>
      </c>
      <c r="P391" s="3">
        <v>58.722940005542</v>
      </c>
      <c r="Q391" s="7" t="s">
        <v>620</v>
      </c>
      <c r="R391" s="2" t="s">
        <v>718</v>
      </c>
    </row>
    <row r="392" spans="1:22" x14ac:dyDescent="0.3">
      <c r="A392">
        <v>0.35</v>
      </c>
      <c r="B392">
        <v>5</v>
      </c>
      <c r="C392">
        <v>446.5</v>
      </c>
      <c r="D392">
        <v>23.5</v>
      </c>
      <c r="F392">
        <v>753.5</v>
      </c>
      <c r="G392">
        <v>990.2</v>
      </c>
      <c r="I392">
        <v>52.68</v>
      </c>
      <c r="J392">
        <v>36.340000000000003</v>
      </c>
      <c r="K392">
        <v>2.14</v>
      </c>
      <c r="L392">
        <v>0.78</v>
      </c>
      <c r="M392">
        <v>0.98</v>
      </c>
      <c r="O392">
        <v>28</v>
      </c>
      <c r="P392" s="3">
        <v>66.082251153739506</v>
      </c>
      <c r="Q392" s="7" t="s">
        <v>620</v>
      </c>
      <c r="R392" s="2" t="s">
        <v>719</v>
      </c>
    </row>
    <row r="393" spans="1:22" x14ac:dyDescent="0.3">
      <c r="A393">
        <v>0.35</v>
      </c>
      <c r="B393">
        <v>15</v>
      </c>
      <c r="C393">
        <v>399.5</v>
      </c>
      <c r="D393">
        <v>70.5</v>
      </c>
      <c r="F393">
        <v>746.6</v>
      </c>
      <c r="G393">
        <v>984.4</v>
      </c>
      <c r="I393">
        <v>52.68</v>
      </c>
      <c r="J393">
        <v>36.340000000000003</v>
      </c>
      <c r="K393">
        <v>2.14</v>
      </c>
      <c r="L393">
        <v>0.78</v>
      </c>
      <c r="M393">
        <v>0.98</v>
      </c>
      <c r="O393">
        <v>3</v>
      </c>
      <c r="P393" s="3">
        <v>50.822507408935202</v>
      </c>
      <c r="Q393" s="7" t="s">
        <v>621</v>
      </c>
      <c r="R393" s="2" t="s">
        <v>720</v>
      </c>
    </row>
    <row r="394" spans="1:22" x14ac:dyDescent="0.3">
      <c r="A394">
        <v>0.35</v>
      </c>
      <c r="B394">
        <v>15</v>
      </c>
      <c r="C394">
        <v>399.5</v>
      </c>
      <c r="D394">
        <v>70.5</v>
      </c>
      <c r="F394">
        <v>746.6</v>
      </c>
      <c r="G394">
        <v>984.4</v>
      </c>
      <c r="I394">
        <v>52.68</v>
      </c>
      <c r="J394">
        <v>36.340000000000003</v>
      </c>
      <c r="K394">
        <v>2.14</v>
      </c>
      <c r="L394">
        <v>0.78</v>
      </c>
      <c r="M394">
        <v>0.98</v>
      </c>
      <c r="O394">
        <v>7</v>
      </c>
      <c r="P394" s="3">
        <v>65.216451056439993</v>
      </c>
      <c r="Q394" s="7" t="s">
        <v>621</v>
      </c>
      <c r="R394" s="2" t="s">
        <v>721</v>
      </c>
    </row>
    <row r="395" spans="1:22" x14ac:dyDescent="0.3">
      <c r="A395">
        <v>0.35</v>
      </c>
      <c r="B395">
        <v>15</v>
      </c>
      <c r="C395">
        <v>399.5</v>
      </c>
      <c r="D395">
        <v>70.5</v>
      </c>
      <c r="F395">
        <v>746.6</v>
      </c>
      <c r="G395">
        <v>984.4</v>
      </c>
      <c r="I395">
        <v>52.68</v>
      </c>
      <c r="J395">
        <v>36.340000000000003</v>
      </c>
      <c r="K395">
        <v>2.14</v>
      </c>
      <c r="L395">
        <v>0.78</v>
      </c>
      <c r="M395">
        <v>0.98</v>
      </c>
      <c r="O395">
        <v>28</v>
      </c>
      <c r="P395" s="3">
        <v>73.333334709486806</v>
      </c>
      <c r="Q395" s="7" t="s">
        <v>621</v>
      </c>
      <c r="R395" s="2" t="s">
        <v>722</v>
      </c>
    </row>
    <row r="396" spans="1:22" x14ac:dyDescent="0.3">
      <c r="B396">
        <v>10</v>
      </c>
      <c r="O396">
        <v>28</v>
      </c>
      <c r="P396" s="3">
        <v>35.51</v>
      </c>
      <c r="Q396" t="s">
        <v>724</v>
      </c>
      <c r="R396" s="2" t="s">
        <v>735</v>
      </c>
      <c r="S396" t="s">
        <v>729</v>
      </c>
    </row>
    <row r="397" spans="1:22" x14ac:dyDescent="0.3">
      <c r="B397">
        <v>10</v>
      </c>
      <c r="O397">
        <v>90</v>
      </c>
      <c r="P397" s="3">
        <v>49.83</v>
      </c>
      <c r="Q397" t="s">
        <v>724</v>
      </c>
      <c r="R397" s="2" t="s">
        <v>736</v>
      </c>
    </row>
    <row r="398" spans="1:22" x14ac:dyDescent="0.3">
      <c r="B398">
        <v>15</v>
      </c>
      <c r="O398">
        <v>28</v>
      </c>
      <c r="P398" s="3">
        <v>37.450000000000003</v>
      </c>
      <c r="Q398" t="s">
        <v>725</v>
      </c>
      <c r="R398" s="2" t="s">
        <v>737</v>
      </c>
    </row>
    <row r="399" spans="1:22" x14ac:dyDescent="0.3">
      <c r="B399">
        <v>15</v>
      </c>
      <c r="O399">
        <v>90</v>
      </c>
      <c r="P399" s="3">
        <v>54.48</v>
      </c>
      <c r="Q399" t="s">
        <v>725</v>
      </c>
      <c r="R399" s="2" t="s">
        <v>738</v>
      </c>
      <c r="U399" s="3"/>
      <c r="V399" s="3"/>
    </row>
    <row r="400" spans="1:22" x14ac:dyDescent="0.3">
      <c r="B400">
        <v>20</v>
      </c>
      <c r="O400">
        <v>28</v>
      </c>
      <c r="P400" s="3">
        <v>35.19</v>
      </c>
      <c r="Q400" t="s">
        <v>726</v>
      </c>
      <c r="R400" s="2" t="s">
        <v>739</v>
      </c>
      <c r="U400" s="3"/>
      <c r="V400" s="3"/>
    </row>
    <row r="401" spans="2:22" x14ac:dyDescent="0.3">
      <c r="B401">
        <v>20</v>
      </c>
      <c r="O401">
        <v>90</v>
      </c>
      <c r="P401" s="3">
        <v>52.93</v>
      </c>
      <c r="Q401" t="s">
        <v>726</v>
      </c>
      <c r="R401" s="2" t="s">
        <v>740</v>
      </c>
      <c r="U401" s="3"/>
      <c r="V401" s="3"/>
    </row>
    <row r="402" spans="2:22" x14ac:dyDescent="0.3">
      <c r="B402">
        <v>25</v>
      </c>
      <c r="O402">
        <v>28</v>
      </c>
      <c r="P402" s="3">
        <v>34.21</v>
      </c>
      <c r="Q402" t="s">
        <v>727</v>
      </c>
      <c r="R402" s="2" t="s">
        <v>741</v>
      </c>
      <c r="U402" s="3"/>
      <c r="V402" s="3"/>
    </row>
    <row r="403" spans="2:22" x14ac:dyDescent="0.3">
      <c r="B403">
        <v>25</v>
      </c>
      <c r="O403">
        <v>90</v>
      </c>
      <c r="P403" s="3">
        <v>51.9</v>
      </c>
      <c r="Q403" t="s">
        <v>727</v>
      </c>
      <c r="R403" s="2" t="s">
        <v>742</v>
      </c>
      <c r="U403" s="3"/>
      <c r="V403" s="3"/>
    </row>
    <row r="404" spans="2:22" x14ac:dyDescent="0.3">
      <c r="B404">
        <v>30</v>
      </c>
      <c r="O404">
        <v>28</v>
      </c>
      <c r="P404" s="3">
        <v>33.56</v>
      </c>
      <c r="Q404" t="s">
        <v>728</v>
      </c>
      <c r="R404" s="2" t="s">
        <v>743</v>
      </c>
      <c r="U404" s="3"/>
      <c r="V404" s="3"/>
    </row>
    <row r="405" spans="2:22" x14ac:dyDescent="0.3">
      <c r="B405">
        <v>30</v>
      </c>
      <c r="O405">
        <v>90</v>
      </c>
      <c r="P405" s="3">
        <v>48.79</v>
      </c>
      <c r="Q405" t="s">
        <v>728</v>
      </c>
      <c r="R405" s="2" t="s">
        <v>744</v>
      </c>
      <c r="U405" s="3"/>
      <c r="V405" s="3"/>
    </row>
    <row r="406" spans="2:22" x14ac:dyDescent="0.3">
      <c r="B406">
        <v>10</v>
      </c>
      <c r="O406">
        <v>28</v>
      </c>
      <c r="P406" s="3">
        <v>43.29</v>
      </c>
      <c r="Q406" t="s">
        <v>724</v>
      </c>
      <c r="R406" s="2" t="s">
        <v>745</v>
      </c>
      <c r="S406" t="s">
        <v>730</v>
      </c>
      <c r="U406" s="3"/>
      <c r="V406" s="3"/>
    </row>
    <row r="407" spans="2:22" x14ac:dyDescent="0.3">
      <c r="B407">
        <v>10</v>
      </c>
      <c r="O407">
        <v>90</v>
      </c>
      <c r="P407" s="3">
        <v>60.43</v>
      </c>
      <c r="Q407" t="s">
        <v>724</v>
      </c>
      <c r="R407" s="2" t="s">
        <v>746</v>
      </c>
      <c r="U407" s="3"/>
      <c r="V407" s="3"/>
    </row>
    <row r="408" spans="2:22" x14ac:dyDescent="0.3">
      <c r="B408">
        <v>15</v>
      </c>
      <c r="O408">
        <v>28</v>
      </c>
      <c r="P408" s="3">
        <v>46.85</v>
      </c>
      <c r="Q408" t="s">
        <v>725</v>
      </c>
      <c r="R408" s="2" t="s">
        <v>747</v>
      </c>
      <c r="U408" s="3"/>
      <c r="V408" s="3"/>
    </row>
    <row r="409" spans="2:22" x14ac:dyDescent="0.3">
      <c r="B409">
        <v>15</v>
      </c>
      <c r="O409">
        <v>90</v>
      </c>
      <c r="P409" s="3">
        <v>67.41</v>
      </c>
      <c r="Q409" t="s">
        <v>725</v>
      </c>
      <c r="R409" s="2" t="s">
        <v>748</v>
      </c>
      <c r="U409" s="3"/>
      <c r="V409" s="3"/>
    </row>
    <row r="410" spans="2:22" x14ac:dyDescent="0.3">
      <c r="B410">
        <v>20</v>
      </c>
      <c r="O410">
        <v>28</v>
      </c>
      <c r="P410" s="3">
        <v>45.56</v>
      </c>
      <c r="Q410" t="s">
        <v>726</v>
      </c>
      <c r="R410" s="2" t="s">
        <v>749</v>
      </c>
      <c r="U410" s="3"/>
      <c r="V410" s="3"/>
    </row>
    <row r="411" spans="2:22" x14ac:dyDescent="0.3">
      <c r="B411">
        <v>20</v>
      </c>
      <c r="O411">
        <v>90</v>
      </c>
      <c r="P411" s="3">
        <v>65.09</v>
      </c>
      <c r="Q411" t="s">
        <v>726</v>
      </c>
      <c r="R411" s="2" t="s">
        <v>750</v>
      </c>
      <c r="U411" s="3"/>
      <c r="V411" s="3"/>
    </row>
    <row r="412" spans="2:22" x14ac:dyDescent="0.3">
      <c r="B412">
        <v>25</v>
      </c>
      <c r="O412">
        <v>28</v>
      </c>
      <c r="P412" s="3">
        <v>43.61</v>
      </c>
      <c r="Q412" t="s">
        <v>727</v>
      </c>
      <c r="R412" s="2" t="s">
        <v>751</v>
      </c>
      <c r="U412" s="3"/>
      <c r="V412" s="3"/>
    </row>
    <row r="413" spans="2:22" x14ac:dyDescent="0.3">
      <c r="B413">
        <v>25</v>
      </c>
      <c r="O413">
        <v>90</v>
      </c>
      <c r="P413" s="3">
        <v>60.95</v>
      </c>
      <c r="Q413" t="s">
        <v>727</v>
      </c>
      <c r="R413" s="2" t="s">
        <v>752</v>
      </c>
      <c r="U413" s="3"/>
      <c r="V413" s="3"/>
    </row>
    <row r="414" spans="2:22" x14ac:dyDescent="0.3">
      <c r="B414">
        <v>30</v>
      </c>
      <c r="O414">
        <v>28</v>
      </c>
      <c r="P414" s="3">
        <v>42.31</v>
      </c>
      <c r="Q414" t="s">
        <v>728</v>
      </c>
      <c r="R414" s="2" t="s">
        <v>753</v>
      </c>
      <c r="U414" s="3"/>
      <c r="V414" s="3"/>
    </row>
    <row r="415" spans="2:22" x14ac:dyDescent="0.3">
      <c r="B415">
        <v>30</v>
      </c>
      <c r="O415">
        <v>90</v>
      </c>
      <c r="P415" s="3">
        <v>57.59</v>
      </c>
      <c r="Q415" t="s">
        <v>728</v>
      </c>
      <c r="R415" s="2" t="s">
        <v>754</v>
      </c>
      <c r="U415" s="3"/>
      <c r="V415" s="3"/>
    </row>
    <row r="416" spans="2:22" x14ac:dyDescent="0.3">
      <c r="B416">
        <v>10</v>
      </c>
      <c r="O416">
        <v>28</v>
      </c>
      <c r="P416" s="3">
        <v>52.04</v>
      </c>
      <c r="Q416" t="s">
        <v>724</v>
      </c>
      <c r="R416" s="2" t="s">
        <v>755</v>
      </c>
      <c r="S416" t="s">
        <v>731</v>
      </c>
      <c r="U416" s="3"/>
      <c r="V416" s="3"/>
    </row>
    <row r="417" spans="2:22" x14ac:dyDescent="0.3">
      <c r="B417">
        <v>10</v>
      </c>
      <c r="O417">
        <v>90</v>
      </c>
      <c r="P417" s="3">
        <v>56.81</v>
      </c>
      <c r="Q417" t="s">
        <v>724</v>
      </c>
      <c r="R417" s="2" t="s">
        <v>756</v>
      </c>
      <c r="U417" s="3"/>
      <c r="V417" s="3"/>
    </row>
    <row r="418" spans="2:22" x14ac:dyDescent="0.3">
      <c r="B418">
        <v>15</v>
      </c>
      <c r="O418">
        <v>28</v>
      </c>
      <c r="P418" s="3">
        <v>56.25</v>
      </c>
      <c r="Q418" t="s">
        <v>725</v>
      </c>
      <c r="R418" s="2" t="s">
        <v>757</v>
      </c>
      <c r="U418" s="3"/>
      <c r="V418" s="3"/>
    </row>
    <row r="419" spans="2:22" x14ac:dyDescent="0.3">
      <c r="B419">
        <v>15</v>
      </c>
      <c r="O419">
        <v>90</v>
      </c>
      <c r="P419" s="3">
        <v>60.17</v>
      </c>
      <c r="Q419" t="s">
        <v>725</v>
      </c>
      <c r="R419" s="2" t="s">
        <v>758</v>
      </c>
      <c r="U419" s="3"/>
      <c r="V419" s="3"/>
    </row>
    <row r="420" spans="2:22" x14ac:dyDescent="0.3">
      <c r="B420">
        <v>20</v>
      </c>
      <c r="O420">
        <v>28</v>
      </c>
      <c r="P420" s="3">
        <v>54.63</v>
      </c>
      <c r="Q420" t="s">
        <v>726</v>
      </c>
      <c r="R420" s="2" t="s">
        <v>759</v>
      </c>
      <c r="U420" s="3"/>
      <c r="V420" s="3"/>
    </row>
    <row r="421" spans="2:22" x14ac:dyDescent="0.3">
      <c r="B421">
        <v>20</v>
      </c>
      <c r="O421">
        <v>90</v>
      </c>
      <c r="P421" s="3">
        <v>58.1</v>
      </c>
      <c r="Q421" t="s">
        <v>726</v>
      </c>
      <c r="R421" s="2" t="s">
        <v>760</v>
      </c>
      <c r="U421" s="3"/>
      <c r="V421" s="3"/>
    </row>
    <row r="422" spans="2:22" x14ac:dyDescent="0.3">
      <c r="B422">
        <v>25</v>
      </c>
      <c r="O422">
        <v>28</v>
      </c>
      <c r="P422" s="3">
        <v>52.69</v>
      </c>
      <c r="Q422" t="s">
        <v>727</v>
      </c>
      <c r="R422" s="2" t="s">
        <v>761</v>
      </c>
      <c r="U422" s="3"/>
      <c r="V422" s="3"/>
    </row>
    <row r="423" spans="2:22" x14ac:dyDescent="0.3">
      <c r="B423">
        <v>25</v>
      </c>
      <c r="O423">
        <v>90</v>
      </c>
      <c r="P423" s="3">
        <v>54.22</v>
      </c>
      <c r="Q423" t="s">
        <v>727</v>
      </c>
      <c r="R423" s="2" t="s">
        <v>762</v>
      </c>
      <c r="U423" s="3"/>
      <c r="V423" s="3"/>
    </row>
    <row r="424" spans="2:22" x14ac:dyDescent="0.3">
      <c r="B424">
        <v>30</v>
      </c>
      <c r="O424">
        <v>28</v>
      </c>
      <c r="P424" s="3">
        <v>50.42</v>
      </c>
      <c r="Q424" t="s">
        <v>728</v>
      </c>
      <c r="R424" s="2" t="s">
        <v>763</v>
      </c>
      <c r="U424" s="3"/>
      <c r="V424" s="3"/>
    </row>
    <row r="425" spans="2:22" x14ac:dyDescent="0.3">
      <c r="B425">
        <v>30</v>
      </c>
      <c r="O425">
        <v>90</v>
      </c>
      <c r="P425" s="3">
        <v>54.22</v>
      </c>
      <c r="Q425" t="s">
        <v>728</v>
      </c>
      <c r="R425" s="2" t="s">
        <v>764</v>
      </c>
      <c r="U425" s="3"/>
      <c r="V425" s="3"/>
    </row>
    <row r="426" spans="2:22" x14ac:dyDescent="0.3">
      <c r="B426">
        <v>10</v>
      </c>
      <c r="O426">
        <v>28</v>
      </c>
      <c r="P426" s="3">
        <v>60.14</v>
      </c>
      <c r="Q426" t="s">
        <v>724</v>
      </c>
      <c r="R426" s="2" t="s">
        <v>765</v>
      </c>
      <c r="S426" t="s">
        <v>723</v>
      </c>
      <c r="U426" s="3"/>
      <c r="V426" s="3"/>
    </row>
    <row r="427" spans="2:22" x14ac:dyDescent="0.3">
      <c r="B427">
        <v>10</v>
      </c>
      <c r="O427">
        <v>90</v>
      </c>
      <c r="P427" s="3">
        <v>62.24</v>
      </c>
      <c r="Q427" t="s">
        <v>724</v>
      </c>
      <c r="R427" s="2" t="s">
        <v>766</v>
      </c>
      <c r="U427" s="3"/>
      <c r="V427" s="3"/>
    </row>
    <row r="428" spans="2:22" x14ac:dyDescent="0.3">
      <c r="B428">
        <v>15</v>
      </c>
      <c r="O428">
        <v>28</v>
      </c>
      <c r="P428" s="3">
        <v>60.79</v>
      </c>
      <c r="Q428" t="s">
        <v>725</v>
      </c>
      <c r="R428" s="2" t="s">
        <v>767</v>
      </c>
      <c r="U428" s="3"/>
      <c r="V428" s="3"/>
    </row>
    <row r="429" spans="2:22" x14ac:dyDescent="0.3">
      <c r="B429">
        <v>15</v>
      </c>
      <c r="O429">
        <v>90</v>
      </c>
      <c r="P429" s="3">
        <v>63.02</v>
      </c>
      <c r="Q429" t="s">
        <v>725</v>
      </c>
      <c r="R429" s="2" t="s">
        <v>768</v>
      </c>
      <c r="U429" s="3"/>
      <c r="V429" s="3"/>
    </row>
    <row r="430" spans="2:22" x14ac:dyDescent="0.3">
      <c r="B430">
        <v>20</v>
      </c>
      <c r="O430">
        <v>28</v>
      </c>
      <c r="P430" s="3">
        <v>57.22</v>
      </c>
      <c r="Q430" t="s">
        <v>726</v>
      </c>
      <c r="R430" s="2" t="s">
        <v>769</v>
      </c>
      <c r="U430" s="3"/>
      <c r="V430" s="3"/>
    </row>
    <row r="431" spans="2:22" x14ac:dyDescent="0.3">
      <c r="B431">
        <v>20</v>
      </c>
      <c r="O431">
        <v>90</v>
      </c>
      <c r="P431" s="3">
        <v>58.1</v>
      </c>
      <c r="Q431" t="s">
        <v>726</v>
      </c>
      <c r="R431" s="2" t="s">
        <v>770</v>
      </c>
      <c r="U431" s="3"/>
      <c r="V431" s="3"/>
    </row>
    <row r="432" spans="2:22" x14ac:dyDescent="0.3">
      <c r="B432">
        <v>25</v>
      </c>
      <c r="O432">
        <v>28</v>
      </c>
      <c r="P432" s="3">
        <v>55.28</v>
      </c>
      <c r="Q432" t="s">
        <v>727</v>
      </c>
      <c r="R432" s="2" t="s">
        <v>771</v>
      </c>
      <c r="U432" s="3"/>
      <c r="V432" s="3"/>
    </row>
    <row r="433" spans="2:22" x14ac:dyDescent="0.3">
      <c r="B433">
        <v>25</v>
      </c>
      <c r="O433">
        <v>90</v>
      </c>
      <c r="P433" s="3">
        <v>59.4</v>
      </c>
      <c r="Q433" t="s">
        <v>727</v>
      </c>
      <c r="R433" s="2" t="s">
        <v>772</v>
      </c>
      <c r="U433" s="3"/>
      <c r="V433" s="3"/>
    </row>
    <row r="434" spans="2:22" x14ac:dyDescent="0.3">
      <c r="B434">
        <v>30</v>
      </c>
      <c r="O434">
        <v>28</v>
      </c>
      <c r="P434" s="3">
        <v>54.95</v>
      </c>
      <c r="Q434" t="s">
        <v>728</v>
      </c>
      <c r="R434" s="2" t="s">
        <v>773</v>
      </c>
      <c r="U434" s="3"/>
      <c r="V434" s="3"/>
    </row>
    <row r="435" spans="2:22" x14ac:dyDescent="0.3">
      <c r="B435">
        <v>30</v>
      </c>
      <c r="O435">
        <v>90</v>
      </c>
      <c r="P435" s="3">
        <v>57.59</v>
      </c>
      <c r="Q435" t="s">
        <v>728</v>
      </c>
      <c r="R435" s="2" t="s">
        <v>774</v>
      </c>
      <c r="U435" s="3"/>
      <c r="V435" s="3"/>
    </row>
    <row r="436" spans="2:22" x14ac:dyDescent="0.3">
      <c r="B436">
        <v>10</v>
      </c>
      <c r="O436">
        <v>28</v>
      </c>
      <c r="P436" s="3">
        <v>65.319999999999993</v>
      </c>
      <c r="Q436" t="s">
        <v>724</v>
      </c>
      <c r="R436" s="2" t="s">
        <v>775</v>
      </c>
      <c r="S436" t="s">
        <v>732</v>
      </c>
      <c r="U436" s="3"/>
      <c r="V436" s="3"/>
    </row>
    <row r="437" spans="2:22" x14ac:dyDescent="0.3">
      <c r="B437">
        <v>10</v>
      </c>
      <c r="O437">
        <v>90</v>
      </c>
      <c r="P437" s="3">
        <v>76.209999999999994</v>
      </c>
      <c r="Q437" t="s">
        <v>724</v>
      </c>
      <c r="R437" s="2" t="s">
        <v>776</v>
      </c>
      <c r="U437" s="3"/>
      <c r="V437" s="3"/>
    </row>
    <row r="438" spans="2:22" x14ac:dyDescent="0.3">
      <c r="B438">
        <v>15</v>
      </c>
      <c r="O438">
        <v>28</v>
      </c>
      <c r="P438" s="3">
        <v>69.540000000000006</v>
      </c>
      <c r="Q438" t="s">
        <v>725</v>
      </c>
      <c r="R438" s="2" t="s">
        <v>777</v>
      </c>
      <c r="U438" s="3"/>
      <c r="V438" s="3"/>
    </row>
    <row r="439" spans="2:22" x14ac:dyDescent="0.3">
      <c r="B439">
        <v>15</v>
      </c>
      <c r="O439">
        <v>90</v>
      </c>
      <c r="P439" s="3">
        <v>78.790000000000006</v>
      </c>
      <c r="Q439" t="s">
        <v>725</v>
      </c>
      <c r="R439" s="2" t="s">
        <v>778</v>
      </c>
      <c r="U439" s="3"/>
      <c r="V439" s="3"/>
    </row>
    <row r="440" spans="2:22" x14ac:dyDescent="0.3">
      <c r="B440">
        <v>20</v>
      </c>
      <c r="O440">
        <v>28</v>
      </c>
      <c r="P440" s="3">
        <v>68.89</v>
      </c>
      <c r="Q440" t="s">
        <v>726</v>
      </c>
      <c r="R440" s="2" t="s">
        <v>779</v>
      </c>
    </row>
    <row r="441" spans="2:22" x14ac:dyDescent="0.3">
      <c r="B441">
        <v>20</v>
      </c>
      <c r="O441">
        <v>90</v>
      </c>
      <c r="P441" s="3">
        <v>74.400000000000006</v>
      </c>
      <c r="Q441" t="s">
        <v>726</v>
      </c>
      <c r="R441" s="2" t="s">
        <v>780</v>
      </c>
    </row>
    <row r="442" spans="2:22" x14ac:dyDescent="0.3">
      <c r="B442">
        <v>25</v>
      </c>
      <c r="O442">
        <v>28</v>
      </c>
      <c r="P442" s="3">
        <v>66.62</v>
      </c>
      <c r="Q442" t="s">
        <v>727</v>
      </c>
      <c r="R442" s="2" t="s">
        <v>781</v>
      </c>
    </row>
    <row r="443" spans="2:22" x14ac:dyDescent="0.3">
      <c r="B443">
        <v>25</v>
      </c>
      <c r="O443">
        <v>90</v>
      </c>
      <c r="P443" s="3">
        <v>72.84</v>
      </c>
      <c r="Q443" t="s">
        <v>727</v>
      </c>
      <c r="R443" s="2" t="s">
        <v>782</v>
      </c>
    </row>
    <row r="444" spans="2:22" x14ac:dyDescent="0.3">
      <c r="B444">
        <v>30</v>
      </c>
      <c r="O444">
        <v>28</v>
      </c>
      <c r="P444" s="3">
        <v>64.03</v>
      </c>
      <c r="Q444" t="s">
        <v>728</v>
      </c>
      <c r="R444" s="2" t="s">
        <v>783</v>
      </c>
    </row>
    <row r="445" spans="2:22" x14ac:dyDescent="0.3">
      <c r="B445">
        <v>30</v>
      </c>
      <c r="O445">
        <v>90</v>
      </c>
      <c r="P445" s="3">
        <v>68.709999999999994</v>
      </c>
      <c r="Q445" t="s">
        <v>728</v>
      </c>
      <c r="R445" s="2" t="s">
        <v>784</v>
      </c>
    </row>
    <row r="446" spans="2:22" x14ac:dyDescent="0.3">
      <c r="B446">
        <v>10</v>
      </c>
      <c r="O446">
        <v>28</v>
      </c>
      <c r="P446" s="3">
        <v>85.09</v>
      </c>
      <c r="Q446" t="s">
        <v>724</v>
      </c>
      <c r="R446" s="2" t="s">
        <v>785</v>
      </c>
      <c r="S446" t="s">
        <v>733</v>
      </c>
    </row>
    <row r="447" spans="2:22" x14ac:dyDescent="0.3">
      <c r="B447">
        <v>10</v>
      </c>
      <c r="O447">
        <v>90</v>
      </c>
      <c r="P447" s="3">
        <v>88.1</v>
      </c>
      <c r="Q447" t="s">
        <v>724</v>
      </c>
      <c r="R447" s="2" t="s">
        <v>786</v>
      </c>
    </row>
    <row r="448" spans="2:22" x14ac:dyDescent="0.3">
      <c r="B448">
        <v>15</v>
      </c>
      <c r="O448">
        <v>28</v>
      </c>
      <c r="P448" s="3">
        <v>87.04</v>
      </c>
      <c r="Q448" t="s">
        <v>725</v>
      </c>
      <c r="R448" s="2" t="s">
        <v>787</v>
      </c>
    </row>
    <row r="449" spans="2:19" x14ac:dyDescent="0.3">
      <c r="B449">
        <v>15</v>
      </c>
      <c r="O449">
        <v>90</v>
      </c>
      <c r="P449" s="3">
        <v>91.72</v>
      </c>
      <c r="Q449" t="s">
        <v>725</v>
      </c>
      <c r="R449" s="2" t="s">
        <v>788</v>
      </c>
    </row>
    <row r="450" spans="2:19" x14ac:dyDescent="0.3">
      <c r="B450">
        <v>20</v>
      </c>
      <c r="O450">
        <v>28</v>
      </c>
      <c r="P450" s="3">
        <v>76.989999999999995</v>
      </c>
      <c r="Q450" t="s">
        <v>726</v>
      </c>
      <c r="R450" s="2" t="s">
        <v>789</v>
      </c>
    </row>
    <row r="451" spans="2:19" x14ac:dyDescent="0.3">
      <c r="B451">
        <v>20</v>
      </c>
      <c r="O451">
        <v>90</v>
      </c>
      <c r="P451" s="3">
        <v>90.17</v>
      </c>
      <c r="Q451" t="s">
        <v>726</v>
      </c>
      <c r="R451" s="2" t="s">
        <v>790</v>
      </c>
    </row>
    <row r="452" spans="2:19" x14ac:dyDescent="0.3">
      <c r="B452">
        <v>25</v>
      </c>
      <c r="O452">
        <v>28</v>
      </c>
      <c r="P452" s="3">
        <v>71.81</v>
      </c>
      <c r="Q452" t="s">
        <v>727</v>
      </c>
      <c r="R452" s="2" t="s">
        <v>791</v>
      </c>
    </row>
    <row r="453" spans="2:19" x14ac:dyDescent="0.3">
      <c r="B453">
        <v>25</v>
      </c>
      <c r="O453">
        <v>90</v>
      </c>
      <c r="P453" s="3">
        <v>88.1</v>
      </c>
      <c r="Q453" t="s">
        <v>727</v>
      </c>
      <c r="R453" s="2" t="s">
        <v>792</v>
      </c>
    </row>
    <row r="454" spans="2:19" x14ac:dyDescent="0.3">
      <c r="B454">
        <v>30</v>
      </c>
      <c r="O454">
        <v>28</v>
      </c>
      <c r="P454" s="3">
        <v>68.56</v>
      </c>
      <c r="Q454" t="s">
        <v>728</v>
      </c>
      <c r="R454" s="2" t="s">
        <v>793</v>
      </c>
    </row>
    <row r="455" spans="2:19" x14ac:dyDescent="0.3">
      <c r="B455">
        <v>30</v>
      </c>
      <c r="O455">
        <v>90</v>
      </c>
      <c r="P455" s="3">
        <v>84.22</v>
      </c>
      <c r="Q455" t="s">
        <v>728</v>
      </c>
      <c r="R455" s="2" t="s">
        <v>794</v>
      </c>
    </row>
    <row r="456" spans="2:19" x14ac:dyDescent="0.3">
      <c r="B456">
        <v>10</v>
      </c>
      <c r="O456">
        <v>28</v>
      </c>
      <c r="P456" s="3">
        <v>95.46</v>
      </c>
      <c r="Q456" t="s">
        <v>724</v>
      </c>
      <c r="R456" s="2" t="s">
        <v>795</v>
      </c>
      <c r="S456" t="s">
        <v>734</v>
      </c>
    </row>
    <row r="457" spans="2:19" x14ac:dyDescent="0.3">
      <c r="B457">
        <v>10</v>
      </c>
      <c r="O457">
        <v>90</v>
      </c>
      <c r="P457" s="3">
        <v>92.24</v>
      </c>
      <c r="Q457" t="s">
        <v>724</v>
      </c>
      <c r="R457" s="2" t="s">
        <v>796</v>
      </c>
    </row>
    <row r="458" spans="2:19" x14ac:dyDescent="0.3">
      <c r="B458">
        <v>15</v>
      </c>
      <c r="O458">
        <v>28</v>
      </c>
      <c r="P458" s="3">
        <v>97.73</v>
      </c>
      <c r="Q458" t="s">
        <v>725</v>
      </c>
      <c r="R458" s="2" t="s">
        <v>797</v>
      </c>
    </row>
    <row r="459" spans="2:19" x14ac:dyDescent="0.3">
      <c r="B459">
        <v>15</v>
      </c>
      <c r="O459">
        <v>90</v>
      </c>
      <c r="P459" s="3">
        <v>98.45</v>
      </c>
      <c r="Q459" t="s">
        <v>725</v>
      </c>
      <c r="R459" s="2" t="s">
        <v>798</v>
      </c>
    </row>
    <row r="460" spans="2:19" x14ac:dyDescent="0.3">
      <c r="B460">
        <v>20</v>
      </c>
      <c r="O460">
        <v>28</v>
      </c>
      <c r="P460" s="3">
        <v>93.84</v>
      </c>
      <c r="Q460" t="s">
        <v>726</v>
      </c>
      <c r="R460" s="2" t="s">
        <v>799</v>
      </c>
    </row>
    <row r="461" spans="2:19" x14ac:dyDescent="0.3">
      <c r="B461">
        <v>20</v>
      </c>
      <c r="O461">
        <v>90</v>
      </c>
      <c r="P461" s="3">
        <v>95.86</v>
      </c>
      <c r="Q461" t="s">
        <v>726</v>
      </c>
      <c r="R461" s="2" t="s">
        <v>800</v>
      </c>
    </row>
    <row r="462" spans="2:19" x14ac:dyDescent="0.3">
      <c r="B462">
        <v>25</v>
      </c>
      <c r="O462">
        <v>28</v>
      </c>
      <c r="P462" s="3">
        <v>87.04</v>
      </c>
      <c r="Q462" t="s">
        <v>727</v>
      </c>
      <c r="R462" s="2" t="s">
        <v>801</v>
      </c>
    </row>
    <row r="463" spans="2:19" x14ac:dyDescent="0.3">
      <c r="B463">
        <v>25</v>
      </c>
      <c r="O463">
        <v>90</v>
      </c>
      <c r="P463" s="3">
        <v>91.21</v>
      </c>
      <c r="Q463" t="s">
        <v>727</v>
      </c>
      <c r="R463" s="2" t="s">
        <v>802</v>
      </c>
    </row>
    <row r="464" spans="2:19" x14ac:dyDescent="0.3">
      <c r="B464">
        <v>30</v>
      </c>
      <c r="O464">
        <v>28</v>
      </c>
      <c r="P464" s="3">
        <v>83.47</v>
      </c>
      <c r="Q464" t="s">
        <v>728</v>
      </c>
      <c r="R464" s="2" t="s">
        <v>803</v>
      </c>
    </row>
    <row r="465" spans="1:19" x14ac:dyDescent="0.3">
      <c r="B465">
        <v>30</v>
      </c>
      <c r="O465">
        <v>90</v>
      </c>
      <c r="P465" s="3">
        <v>88.88</v>
      </c>
      <c r="Q465" t="s">
        <v>728</v>
      </c>
      <c r="R465" s="2" t="s">
        <v>804</v>
      </c>
    </row>
    <row r="466" spans="1:19" x14ac:dyDescent="0.3">
      <c r="B466">
        <v>5</v>
      </c>
      <c r="C466">
        <v>475</v>
      </c>
      <c r="D466">
        <v>25</v>
      </c>
      <c r="E466">
        <v>2404.5112526405301</v>
      </c>
      <c r="F466">
        <v>750</v>
      </c>
      <c r="G466">
        <v>1250</v>
      </c>
      <c r="H466">
        <v>150</v>
      </c>
      <c r="I466">
        <v>55.04</v>
      </c>
      <c r="J466">
        <v>37.44</v>
      </c>
      <c r="K466">
        <v>0.75</v>
      </c>
      <c r="L466">
        <v>0.02</v>
      </c>
      <c r="M466">
        <v>2.5</v>
      </c>
      <c r="N466">
        <v>15</v>
      </c>
      <c r="O466" s="3">
        <v>7</v>
      </c>
      <c r="P466" s="3">
        <v>69.900000000000006</v>
      </c>
      <c r="Q466" s="7" t="s">
        <v>843</v>
      </c>
      <c r="R466" s="2" t="s">
        <v>847</v>
      </c>
    </row>
    <row r="467" spans="1:19" x14ac:dyDescent="0.3">
      <c r="B467">
        <v>5</v>
      </c>
      <c r="C467">
        <v>475</v>
      </c>
      <c r="D467">
        <v>25</v>
      </c>
      <c r="E467">
        <v>2423.68419467577</v>
      </c>
      <c r="F467">
        <v>750</v>
      </c>
      <c r="G467">
        <v>1250</v>
      </c>
      <c r="H467">
        <v>150</v>
      </c>
      <c r="I467">
        <v>55.04</v>
      </c>
      <c r="J467">
        <v>37.44</v>
      </c>
      <c r="K467">
        <v>0.75</v>
      </c>
      <c r="L467">
        <v>0.02</v>
      </c>
      <c r="M467">
        <v>2.5</v>
      </c>
      <c r="N467">
        <v>15</v>
      </c>
      <c r="O467" s="3">
        <v>28</v>
      </c>
      <c r="P467" s="3">
        <v>76.5</v>
      </c>
      <c r="Q467" s="7" t="s">
        <v>843</v>
      </c>
      <c r="R467" s="2" t="s">
        <v>847</v>
      </c>
    </row>
    <row r="468" spans="1:19" x14ac:dyDescent="0.3">
      <c r="B468">
        <v>5</v>
      </c>
      <c r="C468">
        <v>475</v>
      </c>
      <c r="D468">
        <v>25</v>
      </c>
      <c r="E468">
        <v>2451.8796850149702</v>
      </c>
      <c r="F468">
        <v>750</v>
      </c>
      <c r="G468">
        <v>1250</v>
      </c>
      <c r="H468">
        <v>150</v>
      </c>
      <c r="I468">
        <v>55.04</v>
      </c>
      <c r="J468">
        <v>37.44</v>
      </c>
      <c r="K468">
        <v>0.75</v>
      </c>
      <c r="L468">
        <v>0.02</v>
      </c>
      <c r="M468">
        <v>2.5</v>
      </c>
      <c r="N468">
        <v>15</v>
      </c>
      <c r="O468" s="3">
        <v>60</v>
      </c>
      <c r="P468" s="3">
        <v>80.5</v>
      </c>
      <c r="Q468" s="7" t="s">
        <v>843</v>
      </c>
      <c r="R468" s="2" t="s">
        <v>847</v>
      </c>
      <c r="S468" s="3"/>
    </row>
    <row r="469" spans="1:19" x14ac:dyDescent="0.3">
      <c r="B469">
        <v>5</v>
      </c>
      <c r="C469">
        <v>475</v>
      </c>
      <c r="D469">
        <v>25</v>
      </c>
      <c r="E469">
        <v>2466.5413313867798</v>
      </c>
      <c r="F469">
        <v>750</v>
      </c>
      <c r="G469">
        <v>1250</v>
      </c>
      <c r="H469">
        <v>150</v>
      </c>
      <c r="I469">
        <v>55.04</v>
      </c>
      <c r="J469">
        <v>37.44</v>
      </c>
      <c r="K469">
        <v>0.75</v>
      </c>
      <c r="L469">
        <v>0.02</v>
      </c>
      <c r="M469">
        <v>2.5</v>
      </c>
      <c r="N469">
        <v>15</v>
      </c>
      <c r="O469" s="3">
        <v>90</v>
      </c>
      <c r="P469" s="3">
        <v>83</v>
      </c>
      <c r="Q469" s="7" t="s">
        <v>843</v>
      </c>
      <c r="R469" s="2" t="s">
        <v>847</v>
      </c>
      <c r="S469" s="3"/>
    </row>
    <row r="470" spans="1:19" x14ac:dyDescent="0.3">
      <c r="B470">
        <v>5</v>
      </c>
      <c r="C470">
        <v>475</v>
      </c>
      <c r="D470">
        <v>25</v>
      </c>
      <c r="E470">
        <v>2475.5639012022002</v>
      </c>
      <c r="F470">
        <v>750</v>
      </c>
      <c r="G470">
        <v>1250</v>
      </c>
      <c r="H470">
        <v>150</v>
      </c>
      <c r="I470">
        <v>55.04</v>
      </c>
      <c r="J470">
        <v>37.44</v>
      </c>
      <c r="K470">
        <v>0.75</v>
      </c>
      <c r="L470">
        <v>0.02</v>
      </c>
      <c r="M470">
        <v>2.5</v>
      </c>
      <c r="N470">
        <v>15</v>
      </c>
      <c r="O470" s="3">
        <v>180</v>
      </c>
      <c r="P470" s="3">
        <v>86</v>
      </c>
      <c r="Q470" s="7" t="s">
        <v>843</v>
      </c>
      <c r="R470" s="2" t="s">
        <v>847</v>
      </c>
      <c r="S470" s="3"/>
    </row>
    <row r="471" spans="1:19" x14ac:dyDescent="0.3">
      <c r="B471">
        <v>10</v>
      </c>
      <c r="C471">
        <v>400</v>
      </c>
      <c r="D471">
        <v>100</v>
      </c>
      <c r="E471">
        <v>2396.6165497638699</v>
      </c>
      <c r="F471">
        <v>750</v>
      </c>
      <c r="G471">
        <v>1250</v>
      </c>
      <c r="H471">
        <v>150</v>
      </c>
      <c r="I471">
        <v>55.04</v>
      </c>
      <c r="J471">
        <v>37.44</v>
      </c>
      <c r="K471">
        <v>0.75</v>
      </c>
      <c r="L471">
        <v>0.02</v>
      </c>
      <c r="M471">
        <v>2.5</v>
      </c>
      <c r="N471">
        <v>15</v>
      </c>
      <c r="O471" s="3">
        <v>7</v>
      </c>
      <c r="P471" s="3">
        <v>65.8</v>
      </c>
      <c r="Q471" s="7" t="s">
        <v>844</v>
      </c>
      <c r="R471" s="2" t="s">
        <v>847</v>
      </c>
      <c r="S471" s="3"/>
    </row>
    <row r="472" spans="1:19" x14ac:dyDescent="0.3">
      <c r="B472">
        <v>10</v>
      </c>
      <c r="C472">
        <v>400</v>
      </c>
      <c r="D472">
        <v>100</v>
      </c>
      <c r="E472">
        <v>2402.2556478317101</v>
      </c>
      <c r="F472">
        <v>750</v>
      </c>
      <c r="G472">
        <v>1250</v>
      </c>
      <c r="H472">
        <v>150</v>
      </c>
      <c r="I472">
        <v>55.04</v>
      </c>
      <c r="J472">
        <v>37.44</v>
      </c>
      <c r="K472">
        <v>0.75</v>
      </c>
      <c r="L472">
        <v>0.02</v>
      </c>
      <c r="M472">
        <v>2.5</v>
      </c>
      <c r="N472">
        <v>15</v>
      </c>
      <c r="O472" s="3">
        <v>28</v>
      </c>
      <c r="P472" s="3">
        <v>78.5</v>
      </c>
      <c r="Q472" s="7" t="s">
        <v>844</v>
      </c>
      <c r="R472" s="2" t="s">
        <v>847</v>
      </c>
      <c r="S472" s="3"/>
    </row>
    <row r="473" spans="1:19" x14ac:dyDescent="0.3">
      <c r="B473">
        <v>10</v>
      </c>
      <c r="C473">
        <v>400</v>
      </c>
      <c r="D473">
        <v>100</v>
      </c>
      <c r="E473">
        <v>2434.9623908114499</v>
      </c>
      <c r="F473">
        <v>750</v>
      </c>
      <c r="G473">
        <v>1250</v>
      </c>
      <c r="H473">
        <v>150</v>
      </c>
      <c r="I473">
        <v>55.04</v>
      </c>
      <c r="J473">
        <v>37.44</v>
      </c>
      <c r="K473">
        <v>0.75</v>
      </c>
      <c r="L473">
        <v>0.02</v>
      </c>
      <c r="M473">
        <v>2.5</v>
      </c>
      <c r="N473">
        <v>15</v>
      </c>
      <c r="O473" s="3">
        <v>60</v>
      </c>
      <c r="P473" s="3">
        <v>84</v>
      </c>
      <c r="Q473" s="7" t="s">
        <v>844</v>
      </c>
      <c r="R473" s="2" t="s">
        <v>847</v>
      </c>
      <c r="S473" s="3"/>
    </row>
    <row r="474" spans="1:19" x14ac:dyDescent="0.3">
      <c r="B474">
        <v>10</v>
      </c>
      <c r="C474">
        <v>400</v>
      </c>
      <c r="D474">
        <v>100</v>
      </c>
      <c r="E474">
        <v>2440.6014888792902</v>
      </c>
      <c r="F474">
        <v>750</v>
      </c>
      <c r="G474">
        <v>1250</v>
      </c>
      <c r="H474">
        <v>150</v>
      </c>
      <c r="I474">
        <v>55.04</v>
      </c>
      <c r="J474">
        <v>37.44</v>
      </c>
      <c r="K474">
        <v>0.75</v>
      </c>
      <c r="L474">
        <v>0.02</v>
      </c>
      <c r="M474">
        <v>2.5</v>
      </c>
      <c r="N474">
        <v>15</v>
      </c>
      <c r="O474" s="3">
        <v>90</v>
      </c>
      <c r="P474" s="3">
        <v>86.7</v>
      </c>
      <c r="Q474" s="7" t="s">
        <v>844</v>
      </c>
      <c r="R474" s="2" t="s">
        <v>847</v>
      </c>
      <c r="S474" s="3"/>
    </row>
    <row r="475" spans="1:19" x14ac:dyDescent="0.3">
      <c r="B475">
        <v>10</v>
      </c>
      <c r="C475">
        <v>400</v>
      </c>
      <c r="D475">
        <v>100</v>
      </c>
      <c r="E475">
        <v>2451.8796850149702</v>
      </c>
      <c r="F475">
        <v>750</v>
      </c>
      <c r="G475">
        <v>1250</v>
      </c>
      <c r="H475">
        <v>150</v>
      </c>
      <c r="I475">
        <v>55.04</v>
      </c>
      <c r="J475">
        <v>37.44</v>
      </c>
      <c r="K475">
        <v>0.75</v>
      </c>
      <c r="L475">
        <v>0.02</v>
      </c>
      <c r="M475">
        <v>2.5</v>
      </c>
      <c r="N475">
        <v>15</v>
      </c>
      <c r="O475" s="3">
        <v>180</v>
      </c>
      <c r="P475" s="3">
        <v>88</v>
      </c>
      <c r="Q475" s="7" t="s">
        <v>844</v>
      </c>
      <c r="R475" s="2" t="s">
        <v>847</v>
      </c>
      <c r="S475" s="3"/>
    </row>
    <row r="476" spans="1:19" x14ac:dyDescent="0.3">
      <c r="A476">
        <v>0.5</v>
      </c>
      <c r="B476">
        <v>5</v>
      </c>
      <c r="E476">
        <v>2548.1480000000001</v>
      </c>
      <c r="O476" s="3">
        <v>7</v>
      </c>
      <c r="P476" s="3">
        <v>17.600000000000001</v>
      </c>
      <c r="S476" s="3"/>
    </row>
    <row r="477" spans="1:19" x14ac:dyDescent="0.3">
      <c r="A477">
        <v>0.5</v>
      </c>
      <c r="B477">
        <v>5</v>
      </c>
      <c r="E477">
        <v>2508.64</v>
      </c>
      <c r="O477" s="3">
        <v>28</v>
      </c>
      <c r="P477" s="3">
        <v>9.86</v>
      </c>
      <c r="S477" s="3"/>
    </row>
    <row r="478" spans="1:19" x14ac:dyDescent="0.3">
      <c r="A478">
        <v>0.5</v>
      </c>
      <c r="B478">
        <v>5</v>
      </c>
      <c r="E478">
        <v>2567.9</v>
      </c>
      <c r="O478" s="3">
        <v>60</v>
      </c>
      <c r="P478" s="3">
        <v>13</v>
      </c>
      <c r="S478" s="3"/>
    </row>
    <row r="479" spans="1:19" x14ac:dyDescent="0.3">
      <c r="B479">
        <v>5</v>
      </c>
      <c r="C479">
        <v>328.7</v>
      </c>
      <c r="D479">
        <v>17.3</v>
      </c>
      <c r="F479">
        <v>692</v>
      </c>
      <c r="G479">
        <v>1038</v>
      </c>
      <c r="H479">
        <v>190</v>
      </c>
      <c r="I479">
        <v>62.18</v>
      </c>
      <c r="J479">
        <v>21.67</v>
      </c>
      <c r="K479">
        <v>6.05</v>
      </c>
      <c r="L479">
        <v>3.01</v>
      </c>
      <c r="M479">
        <v>0.5</v>
      </c>
      <c r="N479">
        <v>0</v>
      </c>
      <c r="O479" s="3">
        <v>7</v>
      </c>
      <c r="P479" s="3">
        <v>18.985078365931699</v>
      </c>
      <c r="Q479" s="7" t="s">
        <v>620</v>
      </c>
      <c r="R479" s="2" t="s">
        <v>1093</v>
      </c>
      <c r="S479" s="3"/>
    </row>
    <row r="480" spans="1:19" x14ac:dyDescent="0.3">
      <c r="B480">
        <v>5</v>
      </c>
      <c r="C480">
        <v>328.7</v>
      </c>
      <c r="D480">
        <v>17.3</v>
      </c>
      <c r="F480">
        <v>692</v>
      </c>
      <c r="G480">
        <v>1038</v>
      </c>
      <c r="H480">
        <v>190</v>
      </c>
      <c r="I480">
        <v>62.18</v>
      </c>
      <c r="J480">
        <v>21.67</v>
      </c>
      <c r="K480">
        <v>6.05</v>
      </c>
      <c r="L480">
        <v>3.01</v>
      </c>
      <c r="M480">
        <v>0.5</v>
      </c>
      <c r="N480">
        <v>0</v>
      </c>
      <c r="O480" s="3">
        <v>28</v>
      </c>
      <c r="P480" s="3">
        <v>20.7761231080596</v>
      </c>
      <c r="Q480" s="7" t="s">
        <v>620</v>
      </c>
      <c r="R480" s="2" t="s">
        <v>1093</v>
      </c>
      <c r="S480" s="3"/>
    </row>
    <row r="481" spans="2:19" x14ac:dyDescent="0.3">
      <c r="B481">
        <v>10</v>
      </c>
      <c r="C481">
        <v>311.39999999999998</v>
      </c>
      <c r="D481">
        <v>34.6</v>
      </c>
      <c r="F481">
        <v>692</v>
      </c>
      <c r="G481">
        <v>1038</v>
      </c>
      <c r="H481">
        <v>190</v>
      </c>
      <c r="I481">
        <v>62.18</v>
      </c>
      <c r="J481">
        <v>21.67</v>
      </c>
      <c r="K481">
        <v>6.05</v>
      </c>
      <c r="L481">
        <v>3.01</v>
      </c>
      <c r="M481">
        <v>0.5</v>
      </c>
      <c r="N481">
        <v>0</v>
      </c>
      <c r="O481" s="3">
        <v>7</v>
      </c>
      <c r="P481" s="3">
        <v>22.208957535303199</v>
      </c>
      <c r="Q481" s="7" t="s">
        <v>274</v>
      </c>
      <c r="R481" s="2" t="s">
        <v>1093</v>
      </c>
      <c r="S481" s="3"/>
    </row>
    <row r="482" spans="2:19" x14ac:dyDescent="0.3">
      <c r="B482">
        <v>10</v>
      </c>
      <c r="C482">
        <v>311.39999999999998</v>
      </c>
      <c r="D482">
        <v>34.6</v>
      </c>
      <c r="F482">
        <v>692</v>
      </c>
      <c r="G482">
        <v>1038</v>
      </c>
      <c r="H482">
        <v>190</v>
      </c>
      <c r="I482">
        <v>62.18</v>
      </c>
      <c r="J482">
        <v>21.67</v>
      </c>
      <c r="K482">
        <v>6.05</v>
      </c>
      <c r="L482">
        <v>3.01</v>
      </c>
      <c r="M482">
        <v>0.5</v>
      </c>
      <c r="N482">
        <v>0</v>
      </c>
      <c r="O482" s="3">
        <v>28</v>
      </c>
      <c r="P482" s="3">
        <v>19.1641801072271</v>
      </c>
      <c r="Q482" s="7" t="s">
        <v>274</v>
      </c>
      <c r="R482" s="2" t="s">
        <v>1093</v>
      </c>
      <c r="S482" s="3"/>
    </row>
    <row r="483" spans="2:19" x14ac:dyDescent="0.3">
      <c r="B483">
        <v>15</v>
      </c>
      <c r="C483">
        <v>294.10000000000002</v>
      </c>
      <c r="D483">
        <v>51.9</v>
      </c>
      <c r="F483">
        <v>692</v>
      </c>
      <c r="G483">
        <v>1038</v>
      </c>
      <c r="H483">
        <v>190</v>
      </c>
      <c r="I483">
        <v>62.18</v>
      </c>
      <c r="J483">
        <v>21.67</v>
      </c>
      <c r="K483">
        <v>6.05</v>
      </c>
      <c r="L483">
        <v>3.01</v>
      </c>
      <c r="M483">
        <v>0.5</v>
      </c>
      <c r="N483">
        <v>0</v>
      </c>
      <c r="O483" s="3">
        <v>7</v>
      </c>
      <c r="P483" s="3">
        <v>17.194033623803801</v>
      </c>
      <c r="Q483" s="7" t="s">
        <v>621</v>
      </c>
      <c r="R483" s="2" t="s">
        <v>1093</v>
      </c>
      <c r="S483" s="3"/>
    </row>
    <row r="484" spans="2:19" x14ac:dyDescent="0.3">
      <c r="B484">
        <v>15</v>
      </c>
      <c r="C484">
        <v>294.10000000000002</v>
      </c>
      <c r="D484">
        <v>51.9</v>
      </c>
      <c r="F484">
        <v>692</v>
      </c>
      <c r="G484">
        <v>1038</v>
      </c>
      <c r="H484">
        <v>190</v>
      </c>
      <c r="I484">
        <v>62.18</v>
      </c>
      <c r="J484">
        <v>21.67</v>
      </c>
      <c r="K484">
        <v>6.05</v>
      </c>
      <c r="L484">
        <v>3.01</v>
      </c>
      <c r="M484">
        <v>0.5</v>
      </c>
      <c r="N484">
        <v>0</v>
      </c>
      <c r="O484" s="3">
        <v>28</v>
      </c>
      <c r="P484" s="3">
        <v>28.298505559161999</v>
      </c>
      <c r="Q484" s="7" t="s">
        <v>621</v>
      </c>
      <c r="R484" s="2" t="s">
        <v>1093</v>
      </c>
      <c r="S484" s="3"/>
    </row>
    <row r="485" spans="2:19" x14ac:dyDescent="0.3">
      <c r="B485">
        <v>20</v>
      </c>
      <c r="C485">
        <v>276.8</v>
      </c>
      <c r="D485">
        <v>69.2</v>
      </c>
      <c r="F485">
        <v>692</v>
      </c>
      <c r="G485">
        <v>1038</v>
      </c>
      <c r="H485">
        <v>190</v>
      </c>
      <c r="I485">
        <v>62.18</v>
      </c>
      <c r="J485">
        <v>21.67</v>
      </c>
      <c r="K485">
        <v>6.05</v>
      </c>
      <c r="L485">
        <v>3.01</v>
      </c>
      <c r="M485">
        <v>0.5</v>
      </c>
      <c r="N485">
        <v>0</v>
      </c>
      <c r="O485" s="3">
        <v>7</v>
      </c>
      <c r="P485" s="3">
        <v>29.731346818699102</v>
      </c>
      <c r="Q485" s="7" t="s">
        <v>275</v>
      </c>
      <c r="R485" s="2" t="s">
        <v>1093</v>
      </c>
      <c r="S485" s="3"/>
    </row>
    <row r="486" spans="2:19" x14ac:dyDescent="0.3">
      <c r="B486">
        <v>20</v>
      </c>
      <c r="C486">
        <v>276.8</v>
      </c>
      <c r="D486">
        <v>69.2</v>
      </c>
      <c r="F486">
        <v>692</v>
      </c>
      <c r="G486">
        <v>1038</v>
      </c>
      <c r="H486">
        <v>190</v>
      </c>
      <c r="I486">
        <v>62.18</v>
      </c>
      <c r="J486">
        <v>21.67</v>
      </c>
      <c r="K486">
        <v>6.05</v>
      </c>
      <c r="L486">
        <v>3.01</v>
      </c>
      <c r="M486">
        <v>0.5</v>
      </c>
      <c r="N486">
        <v>0</v>
      </c>
      <c r="O486" s="3">
        <v>28</v>
      </c>
      <c r="P486" s="3">
        <v>32.238805358302002</v>
      </c>
      <c r="Q486" s="7" t="s">
        <v>275</v>
      </c>
      <c r="R486" s="2" t="s">
        <v>1093</v>
      </c>
      <c r="S486" s="3"/>
    </row>
    <row r="487" spans="2:19" x14ac:dyDescent="0.3">
      <c r="B487">
        <v>25</v>
      </c>
      <c r="C487">
        <v>259.5</v>
      </c>
      <c r="D487">
        <v>86.5</v>
      </c>
      <c r="F487">
        <v>692</v>
      </c>
      <c r="G487">
        <v>1038</v>
      </c>
      <c r="H487">
        <v>190</v>
      </c>
      <c r="I487">
        <v>62.18</v>
      </c>
      <c r="J487">
        <v>21.67</v>
      </c>
      <c r="K487">
        <v>6.05</v>
      </c>
      <c r="L487">
        <v>3.01</v>
      </c>
      <c r="M487">
        <v>0.5</v>
      </c>
      <c r="N487">
        <v>0</v>
      </c>
      <c r="O487" s="3">
        <v>7</v>
      </c>
      <c r="P487" s="3">
        <v>27.223881446802601</v>
      </c>
      <c r="Q487" s="7" t="s">
        <v>622</v>
      </c>
      <c r="R487" s="2" t="s">
        <v>1093</v>
      </c>
      <c r="S487" s="3"/>
    </row>
    <row r="488" spans="2:19" x14ac:dyDescent="0.3">
      <c r="B488">
        <v>25</v>
      </c>
      <c r="C488">
        <v>259.5</v>
      </c>
      <c r="D488">
        <v>86.5</v>
      </c>
      <c r="F488">
        <v>692</v>
      </c>
      <c r="G488">
        <v>1038</v>
      </c>
      <c r="H488">
        <v>190</v>
      </c>
      <c r="I488">
        <v>62.18</v>
      </c>
      <c r="J488">
        <v>21.67</v>
      </c>
      <c r="K488">
        <v>6.05</v>
      </c>
      <c r="L488">
        <v>3.01</v>
      </c>
      <c r="M488">
        <v>0.5</v>
      </c>
      <c r="N488">
        <v>0</v>
      </c>
      <c r="O488" s="3">
        <v>28</v>
      </c>
      <c r="P488" s="3">
        <v>24.000002277431101</v>
      </c>
      <c r="Q488" s="7" t="s">
        <v>622</v>
      </c>
      <c r="R488" s="2" t="s">
        <v>1093</v>
      </c>
    </row>
    <row r="489" spans="2:19" x14ac:dyDescent="0.3">
      <c r="B489">
        <v>10</v>
      </c>
      <c r="C489">
        <v>360</v>
      </c>
      <c r="D489">
        <v>40</v>
      </c>
      <c r="F489">
        <v>0</v>
      </c>
      <c r="G489">
        <v>800</v>
      </c>
      <c r="H489">
        <v>120</v>
      </c>
      <c r="I489">
        <v>43.88</v>
      </c>
      <c r="J489">
        <v>38.79</v>
      </c>
      <c r="K489">
        <v>0.42</v>
      </c>
      <c r="L489">
        <v>0.91</v>
      </c>
      <c r="N489">
        <v>4</v>
      </c>
      <c r="O489" s="3">
        <v>7</v>
      </c>
      <c r="P489" s="3">
        <v>23.1</v>
      </c>
      <c r="Q489" s="7" t="s">
        <v>1095</v>
      </c>
      <c r="R489" s="2" t="s">
        <v>1096</v>
      </c>
    </row>
    <row r="490" spans="2:19" x14ac:dyDescent="0.3">
      <c r="B490">
        <v>10</v>
      </c>
      <c r="C490">
        <v>360</v>
      </c>
      <c r="D490">
        <v>40</v>
      </c>
      <c r="F490">
        <v>0</v>
      </c>
      <c r="G490">
        <v>800</v>
      </c>
      <c r="H490">
        <v>120</v>
      </c>
      <c r="I490">
        <v>43.88</v>
      </c>
      <c r="J490">
        <v>38.79</v>
      </c>
      <c r="K490">
        <v>0.42</v>
      </c>
      <c r="L490">
        <v>0.91</v>
      </c>
      <c r="N490">
        <v>4</v>
      </c>
      <c r="O490" s="3">
        <v>14</v>
      </c>
      <c r="P490" s="3">
        <v>24.9</v>
      </c>
      <c r="Q490" s="7" t="s">
        <v>1095</v>
      </c>
      <c r="R490" s="2" t="s">
        <v>1096</v>
      </c>
    </row>
    <row r="491" spans="2:19" x14ac:dyDescent="0.3">
      <c r="B491">
        <v>10</v>
      </c>
      <c r="C491">
        <v>360</v>
      </c>
      <c r="D491">
        <v>40</v>
      </c>
      <c r="F491">
        <v>0</v>
      </c>
      <c r="G491">
        <v>800</v>
      </c>
      <c r="H491">
        <v>120</v>
      </c>
      <c r="I491">
        <v>43.88</v>
      </c>
      <c r="J491">
        <v>38.79</v>
      </c>
      <c r="K491">
        <v>0.42</v>
      </c>
      <c r="L491">
        <v>0.91</v>
      </c>
      <c r="N491">
        <v>4</v>
      </c>
      <c r="O491" s="3">
        <v>28</v>
      </c>
      <c r="P491" s="3">
        <v>25.3</v>
      </c>
      <c r="Q491" s="7" t="s">
        <v>1095</v>
      </c>
      <c r="R491" s="2" t="s">
        <v>1096</v>
      </c>
    </row>
    <row r="492" spans="2:19" x14ac:dyDescent="0.3">
      <c r="B492">
        <v>4</v>
      </c>
      <c r="C492">
        <v>361.8</v>
      </c>
      <c r="D492">
        <v>18.2</v>
      </c>
      <c r="F492">
        <v>881</v>
      </c>
      <c r="G492">
        <v>1135</v>
      </c>
      <c r="H492">
        <v>163</v>
      </c>
      <c r="N492">
        <v>4.5599999999999996</v>
      </c>
      <c r="O492" s="3">
        <v>3</v>
      </c>
      <c r="P492" s="3">
        <v>15.7</v>
      </c>
      <c r="Q492" s="7" t="s">
        <v>1098</v>
      </c>
      <c r="R492" s="2" t="s">
        <v>1097</v>
      </c>
    </row>
    <row r="493" spans="2:19" x14ac:dyDescent="0.3">
      <c r="B493">
        <v>4</v>
      </c>
      <c r="C493">
        <v>361.8</v>
      </c>
      <c r="D493">
        <v>18.2</v>
      </c>
      <c r="F493">
        <v>881</v>
      </c>
      <c r="G493">
        <v>1135</v>
      </c>
      <c r="H493">
        <v>163</v>
      </c>
      <c r="N493">
        <v>4.5599999999999996</v>
      </c>
      <c r="O493" s="3">
        <v>7</v>
      </c>
      <c r="P493" s="3">
        <v>29.01</v>
      </c>
      <c r="Q493" s="7" t="s">
        <v>1098</v>
      </c>
      <c r="R493" s="2" t="s">
        <v>1097</v>
      </c>
    </row>
    <row r="494" spans="2:19" x14ac:dyDescent="0.3">
      <c r="B494">
        <v>4</v>
      </c>
      <c r="C494">
        <v>361.8</v>
      </c>
      <c r="D494">
        <v>18.2</v>
      </c>
      <c r="F494">
        <v>881</v>
      </c>
      <c r="G494">
        <v>1135</v>
      </c>
      <c r="H494">
        <v>163</v>
      </c>
      <c r="N494">
        <v>4.5599999999999996</v>
      </c>
      <c r="O494" s="3">
        <v>28</v>
      </c>
      <c r="P494" s="3">
        <v>44.55</v>
      </c>
      <c r="Q494" s="7" t="s">
        <v>1098</v>
      </c>
      <c r="R494" s="2" t="s">
        <v>1097</v>
      </c>
    </row>
    <row r="495" spans="2:19" x14ac:dyDescent="0.3">
      <c r="B495">
        <v>8</v>
      </c>
      <c r="C495">
        <v>349.6</v>
      </c>
      <c r="D495">
        <v>30.4</v>
      </c>
      <c r="F495">
        <v>881</v>
      </c>
      <c r="G495">
        <v>1135</v>
      </c>
      <c r="H495">
        <v>163</v>
      </c>
      <c r="N495">
        <v>4.5599999999999996</v>
      </c>
      <c r="O495" s="3">
        <v>3</v>
      </c>
      <c r="P495" s="3">
        <v>16.36</v>
      </c>
      <c r="Q495" s="7" t="s">
        <v>1099</v>
      </c>
      <c r="R495" s="2" t="s">
        <v>1097</v>
      </c>
    </row>
    <row r="496" spans="2:19" x14ac:dyDescent="0.3">
      <c r="B496">
        <v>8</v>
      </c>
      <c r="C496">
        <v>349.6</v>
      </c>
      <c r="D496">
        <v>30.4</v>
      </c>
      <c r="F496">
        <v>881</v>
      </c>
      <c r="G496">
        <v>1135</v>
      </c>
      <c r="H496">
        <v>163</v>
      </c>
      <c r="N496">
        <v>4.5599999999999996</v>
      </c>
      <c r="O496" s="3">
        <v>7</v>
      </c>
      <c r="P496" s="3">
        <v>29.34</v>
      </c>
      <c r="Q496" s="7" t="s">
        <v>1099</v>
      </c>
      <c r="R496" s="2" t="s">
        <v>1097</v>
      </c>
    </row>
    <row r="497" spans="2:18" x14ac:dyDescent="0.3">
      <c r="B497">
        <v>8</v>
      </c>
      <c r="C497">
        <v>349.6</v>
      </c>
      <c r="D497">
        <v>30.4</v>
      </c>
      <c r="F497">
        <v>881</v>
      </c>
      <c r="G497">
        <v>1135</v>
      </c>
      <c r="H497">
        <v>163</v>
      </c>
      <c r="N497">
        <v>4.5599999999999996</v>
      </c>
      <c r="O497" s="3">
        <v>28</v>
      </c>
      <c r="P497" s="3">
        <v>45.19</v>
      </c>
      <c r="Q497" s="7" t="s">
        <v>1099</v>
      </c>
      <c r="R497" s="2" t="s">
        <v>1097</v>
      </c>
    </row>
    <row r="498" spans="2:18" x14ac:dyDescent="0.3">
      <c r="B498">
        <v>12</v>
      </c>
      <c r="C498">
        <v>324.39999999999998</v>
      </c>
      <c r="D498">
        <v>42.6</v>
      </c>
      <c r="F498">
        <v>881</v>
      </c>
      <c r="G498">
        <v>1135</v>
      </c>
      <c r="H498">
        <v>163</v>
      </c>
      <c r="N498">
        <v>4.5599999999999996</v>
      </c>
      <c r="O498" s="3">
        <v>3</v>
      </c>
      <c r="P498" s="3">
        <v>16.829999999999998</v>
      </c>
      <c r="Q498" s="7" t="s">
        <v>1100</v>
      </c>
      <c r="R498" s="2" t="s">
        <v>1097</v>
      </c>
    </row>
    <row r="499" spans="2:18" x14ac:dyDescent="0.3">
      <c r="B499">
        <v>12</v>
      </c>
      <c r="C499">
        <v>324.39999999999998</v>
      </c>
      <c r="D499">
        <v>42.6</v>
      </c>
      <c r="F499">
        <v>881</v>
      </c>
      <c r="G499">
        <v>1135</v>
      </c>
      <c r="H499">
        <v>163</v>
      </c>
      <c r="N499">
        <v>4.5599999999999996</v>
      </c>
      <c r="O499" s="3">
        <v>7</v>
      </c>
      <c r="P499" s="3">
        <v>29.36</v>
      </c>
      <c r="Q499" s="7" t="s">
        <v>1100</v>
      </c>
      <c r="R499" s="2" t="s">
        <v>1097</v>
      </c>
    </row>
    <row r="500" spans="2:18" x14ac:dyDescent="0.3">
      <c r="B500">
        <v>12</v>
      </c>
      <c r="C500">
        <v>324.39999999999998</v>
      </c>
      <c r="D500">
        <v>42.6</v>
      </c>
      <c r="F500">
        <v>881</v>
      </c>
      <c r="G500">
        <v>1135</v>
      </c>
      <c r="H500">
        <v>163</v>
      </c>
      <c r="N500">
        <v>4.5599999999999996</v>
      </c>
      <c r="O500" s="3">
        <v>28</v>
      </c>
      <c r="P500" s="3">
        <v>47.01</v>
      </c>
      <c r="Q500" s="7" t="s">
        <v>1100</v>
      </c>
      <c r="R500" s="2" t="s">
        <v>1097</v>
      </c>
    </row>
    <row r="501" spans="2:18" x14ac:dyDescent="0.3">
      <c r="B501">
        <v>16</v>
      </c>
      <c r="C501">
        <v>319.2</v>
      </c>
      <c r="D501">
        <v>40.799999999999997</v>
      </c>
      <c r="F501">
        <v>881</v>
      </c>
      <c r="G501">
        <v>1135</v>
      </c>
      <c r="H501">
        <v>163</v>
      </c>
      <c r="N501">
        <v>4.5599999999999996</v>
      </c>
      <c r="O501" s="3">
        <v>3</v>
      </c>
      <c r="P501" s="3">
        <v>15.03</v>
      </c>
      <c r="Q501" s="7" t="s">
        <v>1101</v>
      </c>
      <c r="R501" s="2" t="s">
        <v>1097</v>
      </c>
    </row>
    <row r="502" spans="2:18" x14ac:dyDescent="0.3">
      <c r="B502">
        <v>16</v>
      </c>
      <c r="C502">
        <v>319.2</v>
      </c>
      <c r="D502">
        <v>40.799999999999997</v>
      </c>
      <c r="F502">
        <v>881</v>
      </c>
      <c r="G502">
        <v>1135</v>
      </c>
      <c r="H502">
        <v>163</v>
      </c>
      <c r="N502">
        <v>4.5599999999999996</v>
      </c>
      <c r="O502" s="3">
        <v>7</v>
      </c>
      <c r="P502" s="3">
        <v>24.72</v>
      </c>
      <c r="Q502" s="7" t="s">
        <v>1101</v>
      </c>
      <c r="R502" s="2" t="s">
        <v>1097</v>
      </c>
    </row>
    <row r="503" spans="2:18" x14ac:dyDescent="0.3">
      <c r="B503">
        <v>16</v>
      </c>
      <c r="C503">
        <v>319.2</v>
      </c>
      <c r="D503">
        <v>40.799999999999997</v>
      </c>
      <c r="F503">
        <v>881</v>
      </c>
      <c r="G503">
        <v>1135</v>
      </c>
      <c r="H503">
        <v>163</v>
      </c>
      <c r="N503">
        <v>4.5599999999999996</v>
      </c>
      <c r="O503" s="3">
        <v>28</v>
      </c>
      <c r="P503" s="3">
        <v>45.47</v>
      </c>
      <c r="Q503" s="7" t="s">
        <v>1101</v>
      </c>
      <c r="R503" s="2" t="s">
        <v>1097</v>
      </c>
    </row>
    <row r="504" spans="2:18" x14ac:dyDescent="0.3">
      <c r="B504">
        <v>20</v>
      </c>
      <c r="C504">
        <v>304</v>
      </c>
      <c r="D504">
        <v>76</v>
      </c>
      <c r="F504">
        <v>881</v>
      </c>
      <c r="G504">
        <v>1135</v>
      </c>
      <c r="H504">
        <v>163</v>
      </c>
      <c r="N504">
        <v>4.5599999999999996</v>
      </c>
      <c r="O504" s="3">
        <v>3</v>
      </c>
      <c r="P504" s="3">
        <v>14.89</v>
      </c>
      <c r="Q504" s="7" t="s">
        <v>1102</v>
      </c>
      <c r="R504" s="2" t="s">
        <v>1097</v>
      </c>
    </row>
    <row r="505" spans="2:18" x14ac:dyDescent="0.3">
      <c r="B505">
        <v>20</v>
      </c>
      <c r="C505">
        <v>304</v>
      </c>
      <c r="D505">
        <v>76</v>
      </c>
      <c r="F505">
        <v>881</v>
      </c>
      <c r="G505">
        <v>1135</v>
      </c>
      <c r="H505">
        <v>163</v>
      </c>
      <c r="N505">
        <v>4.5599999999999996</v>
      </c>
      <c r="O505" s="3">
        <v>7</v>
      </c>
      <c r="P505" s="3">
        <v>22.66</v>
      </c>
      <c r="Q505" s="7" t="s">
        <v>1102</v>
      </c>
      <c r="R505" s="2" t="s">
        <v>1097</v>
      </c>
    </row>
    <row r="506" spans="2:18" x14ac:dyDescent="0.3">
      <c r="B506">
        <v>20</v>
      </c>
      <c r="C506">
        <v>304</v>
      </c>
      <c r="D506">
        <v>76</v>
      </c>
      <c r="F506">
        <v>881</v>
      </c>
      <c r="G506">
        <v>1135</v>
      </c>
      <c r="H506">
        <v>163</v>
      </c>
      <c r="N506">
        <v>4.5599999999999996</v>
      </c>
      <c r="O506" s="3">
        <v>28</v>
      </c>
      <c r="P506" s="3">
        <v>44.84</v>
      </c>
      <c r="Q506" s="7" t="s">
        <v>1102</v>
      </c>
      <c r="R506" s="2" t="s">
        <v>1097</v>
      </c>
    </row>
    <row r="507" spans="2:18" x14ac:dyDescent="0.3">
      <c r="B507">
        <v>5</v>
      </c>
      <c r="C507">
        <v>318.25</v>
      </c>
      <c r="D507">
        <v>16.75</v>
      </c>
      <c r="F507">
        <v>882.52</v>
      </c>
      <c r="G507">
        <v>1083.44</v>
      </c>
      <c r="H507">
        <v>134</v>
      </c>
      <c r="N507">
        <v>3.82</v>
      </c>
      <c r="O507" s="3">
        <v>7</v>
      </c>
      <c r="P507" s="3">
        <v>39.700000000000003</v>
      </c>
      <c r="Q507" s="7" t="s">
        <v>1104</v>
      </c>
      <c r="R507" s="2" t="s">
        <v>1103</v>
      </c>
    </row>
    <row r="508" spans="2:18" x14ac:dyDescent="0.3">
      <c r="B508">
        <v>5</v>
      </c>
      <c r="C508">
        <v>318.25</v>
      </c>
      <c r="D508">
        <v>16.75</v>
      </c>
      <c r="F508">
        <v>882.52</v>
      </c>
      <c r="G508">
        <v>1083.44</v>
      </c>
      <c r="H508">
        <v>134</v>
      </c>
      <c r="N508">
        <v>3.82</v>
      </c>
      <c r="O508" s="3">
        <v>14</v>
      </c>
      <c r="P508" s="3">
        <v>50</v>
      </c>
      <c r="Q508" s="7" t="s">
        <v>1104</v>
      </c>
      <c r="R508" s="2" t="s">
        <v>1103</v>
      </c>
    </row>
    <row r="509" spans="2:18" x14ac:dyDescent="0.3">
      <c r="B509">
        <v>5</v>
      </c>
      <c r="C509">
        <v>318.25</v>
      </c>
      <c r="D509">
        <v>16.75</v>
      </c>
      <c r="F509">
        <v>882.52</v>
      </c>
      <c r="G509">
        <v>1083.44</v>
      </c>
      <c r="H509">
        <v>134</v>
      </c>
      <c r="N509">
        <v>3.82</v>
      </c>
      <c r="O509" s="3">
        <v>28</v>
      </c>
      <c r="P509" s="3">
        <v>53.3</v>
      </c>
      <c r="Q509" s="7" t="s">
        <v>1104</v>
      </c>
      <c r="R509" s="2" t="s">
        <v>1103</v>
      </c>
    </row>
    <row r="510" spans="2:18" x14ac:dyDescent="0.3">
      <c r="B510">
        <v>10</v>
      </c>
      <c r="C510">
        <v>301.5</v>
      </c>
      <c r="D510">
        <v>33.5</v>
      </c>
      <c r="F510">
        <v>882.52</v>
      </c>
      <c r="G510">
        <v>1083.44</v>
      </c>
      <c r="H510">
        <v>134</v>
      </c>
      <c r="N510">
        <v>3.62</v>
      </c>
      <c r="O510" s="3">
        <v>7</v>
      </c>
      <c r="P510" s="3">
        <v>41.7</v>
      </c>
      <c r="Q510" s="7" t="s">
        <v>1104</v>
      </c>
      <c r="R510" s="2" t="s">
        <v>1103</v>
      </c>
    </row>
    <row r="511" spans="2:18" x14ac:dyDescent="0.3">
      <c r="B511">
        <v>10</v>
      </c>
      <c r="C511">
        <v>301.5</v>
      </c>
      <c r="D511">
        <v>33.5</v>
      </c>
      <c r="F511">
        <v>882.52</v>
      </c>
      <c r="G511">
        <v>1083.44</v>
      </c>
      <c r="H511">
        <v>134</v>
      </c>
      <c r="N511">
        <v>3.62</v>
      </c>
      <c r="O511" s="3">
        <v>14</v>
      </c>
      <c r="P511" s="3">
        <v>51.3</v>
      </c>
      <c r="Q511" s="7" t="s">
        <v>1104</v>
      </c>
      <c r="R511" s="2" t="s">
        <v>1103</v>
      </c>
    </row>
    <row r="512" spans="2:18" x14ac:dyDescent="0.3">
      <c r="B512">
        <v>10</v>
      </c>
      <c r="C512">
        <v>301.5</v>
      </c>
      <c r="D512">
        <v>33.5</v>
      </c>
      <c r="F512">
        <v>882.52</v>
      </c>
      <c r="G512">
        <v>1083.44</v>
      </c>
      <c r="H512">
        <v>134</v>
      </c>
      <c r="N512">
        <v>3.62</v>
      </c>
      <c r="O512" s="3">
        <v>28</v>
      </c>
      <c r="P512" s="3">
        <v>55.3</v>
      </c>
      <c r="Q512" s="7" t="s">
        <v>1104</v>
      </c>
      <c r="R512" s="2" t="s">
        <v>1103</v>
      </c>
    </row>
    <row r="513" spans="2:18" x14ac:dyDescent="0.3">
      <c r="B513">
        <v>15</v>
      </c>
      <c r="C513">
        <v>284.75</v>
      </c>
      <c r="D513">
        <v>50.35</v>
      </c>
      <c r="F513">
        <v>882.52</v>
      </c>
      <c r="G513">
        <v>1083.44</v>
      </c>
      <c r="H513">
        <v>134</v>
      </c>
      <c r="N513">
        <v>3.42</v>
      </c>
      <c r="O513" s="3">
        <v>7</v>
      </c>
      <c r="P513" s="3">
        <v>42.7</v>
      </c>
      <c r="Q513" s="7" t="s">
        <v>1104</v>
      </c>
      <c r="R513" s="2" t="s">
        <v>1103</v>
      </c>
    </row>
    <row r="514" spans="2:18" x14ac:dyDescent="0.3">
      <c r="B514">
        <v>15</v>
      </c>
      <c r="C514">
        <v>284.75</v>
      </c>
      <c r="D514">
        <v>50.35</v>
      </c>
      <c r="F514">
        <v>882.52</v>
      </c>
      <c r="G514">
        <v>1083.44</v>
      </c>
      <c r="H514">
        <v>134</v>
      </c>
      <c r="N514">
        <v>3.42</v>
      </c>
      <c r="O514" s="3">
        <v>14</v>
      </c>
      <c r="P514" s="3">
        <v>54.3</v>
      </c>
      <c r="Q514" s="7" t="s">
        <v>1104</v>
      </c>
      <c r="R514" s="2" t="s">
        <v>1103</v>
      </c>
    </row>
    <row r="515" spans="2:18" x14ac:dyDescent="0.3">
      <c r="B515">
        <v>15</v>
      </c>
      <c r="C515">
        <v>284.75</v>
      </c>
      <c r="D515">
        <v>50.35</v>
      </c>
      <c r="F515">
        <v>882.52</v>
      </c>
      <c r="G515">
        <v>1083.44</v>
      </c>
      <c r="H515">
        <v>134</v>
      </c>
      <c r="N515">
        <v>3.42</v>
      </c>
      <c r="O515" s="3">
        <v>28</v>
      </c>
      <c r="P515" s="3">
        <v>57.3</v>
      </c>
      <c r="Q515" s="7" t="s">
        <v>1104</v>
      </c>
      <c r="R515" s="2" t="s">
        <v>1103</v>
      </c>
    </row>
    <row r="516" spans="2:18" x14ac:dyDescent="0.3">
      <c r="B516">
        <v>5</v>
      </c>
      <c r="C516">
        <v>363.72</v>
      </c>
      <c r="D516">
        <v>19.14</v>
      </c>
      <c r="F516">
        <v>719.63</v>
      </c>
      <c r="G516">
        <v>1060.1600000000001</v>
      </c>
      <c r="H516">
        <v>134</v>
      </c>
      <c r="N516">
        <v>4.3600000000000003</v>
      </c>
      <c r="O516" s="3">
        <v>7</v>
      </c>
      <c r="P516" s="3">
        <v>53</v>
      </c>
      <c r="Q516" s="7" t="s">
        <v>1105</v>
      </c>
      <c r="R516" s="2" t="s">
        <v>1103</v>
      </c>
    </row>
    <row r="517" spans="2:18" x14ac:dyDescent="0.3">
      <c r="B517">
        <v>5</v>
      </c>
      <c r="C517">
        <v>363.72</v>
      </c>
      <c r="D517">
        <v>19.14</v>
      </c>
      <c r="F517">
        <v>719.63</v>
      </c>
      <c r="G517">
        <v>1060.1600000000001</v>
      </c>
      <c r="H517">
        <v>134</v>
      </c>
      <c r="N517">
        <v>4.3600000000000003</v>
      </c>
      <c r="O517" s="3">
        <v>14</v>
      </c>
      <c r="P517" s="3">
        <v>56</v>
      </c>
      <c r="Q517" s="7" t="s">
        <v>1105</v>
      </c>
      <c r="R517" s="2" t="s">
        <v>1103</v>
      </c>
    </row>
    <row r="518" spans="2:18" x14ac:dyDescent="0.3">
      <c r="B518">
        <v>5</v>
      </c>
      <c r="C518">
        <v>363.72</v>
      </c>
      <c r="D518">
        <v>19.14</v>
      </c>
      <c r="F518">
        <v>719.63</v>
      </c>
      <c r="G518">
        <v>1060.1600000000001</v>
      </c>
      <c r="H518">
        <v>134</v>
      </c>
      <c r="N518">
        <v>4.3600000000000003</v>
      </c>
      <c r="O518" s="3">
        <v>28</v>
      </c>
      <c r="P518" s="3">
        <v>62</v>
      </c>
      <c r="Q518" s="7" t="s">
        <v>1105</v>
      </c>
      <c r="R518" s="2" t="s">
        <v>1103</v>
      </c>
    </row>
    <row r="519" spans="2:18" x14ac:dyDescent="0.3">
      <c r="B519">
        <v>10</v>
      </c>
      <c r="C519">
        <v>344.58</v>
      </c>
      <c r="D519">
        <v>719.63</v>
      </c>
      <c r="F519">
        <v>719.63</v>
      </c>
      <c r="G519">
        <v>1060.1600000000001</v>
      </c>
      <c r="H519">
        <v>134</v>
      </c>
      <c r="N519">
        <v>4.13</v>
      </c>
      <c r="O519" s="3">
        <v>7</v>
      </c>
      <c r="P519" s="3">
        <v>57</v>
      </c>
      <c r="Q519" s="7" t="s">
        <v>1105</v>
      </c>
      <c r="R519" s="2" t="s">
        <v>1103</v>
      </c>
    </row>
    <row r="520" spans="2:18" x14ac:dyDescent="0.3">
      <c r="B520">
        <v>10</v>
      </c>
      <c r="C520">
        <v>344.58</v>
      </c>
      <c r="D520">
        <v>719.63</v>
      </c>
      <c r="F520">
        <v>719.63</v>
      </c>
      <c r="G520">
        <v>1060.1600000000001</v>
      </c>
      <c r="H520">
        <v>134</v>
      </c>
      <c r="N520">
        <v>4.13</v>
      </c>
      <c r="O520" s="3">
        <v>14</v>
      </c>
      <c r="P520" s="3">
        <v>61.7</v>
      </c>
      <c r="Q520" s="7" t="s">
        <v>1105</v>
      </c>
      <c r="R520" s="2" t="s">
        <v>1103</v>
      </c>
    </row>
    <row r="521" spans="2:18" x14ac:dyDescent="0.3">
      <c r="B521">
        <v>10</v>
      </c>
      <c r="C521">
        <v>344.58</v>
      </c>
      <c r="D521">
        <v>719.63</v>
      </c>
      <c r="F521">
        <v>719.63</v>
      </c>
      <c r="G521">
        <v>1060.1600000000001</v>
      </c>
      <c r="H521">
        <v>134</v>
      </c>
      <c r="N521">
        <v>4.13</v>
      </c>
      <c r="O521" s="3">
        <v>28</v>
      </c>
      <c r="P521" s="3">
        <v>65.7</v>
      </c>
      <c r="Q521" s="7" t="s">
        <v>1105</v>
      </c>
      <c r="R521" s="2" t="s">
        <v>1103</v>
      </c>
    </row>
    <row r="522" spans="2:18" x14ac:dyDescent="0.3">
      <c r="B522">
        <v>15</v>
      </c>
      <c r="C522">
        <v>325.43</v>
      </c>
      <c r="D522">
        <v>57.43</v>
      </c>
      <c r="F522">
        <v>719.63</v>
      </c>
      <c r="G522">
        <v>1060.1600000000001</v>
      </c>
      <c r="H522">
        <v>134</v>
      </c>
      <c r="N522">
        <v>3.91</v>
      </c>
      <c r="O522" s="3">
        <v>7</v>
      </c>
      <c r="P522" s="3">
        <v>60</v>
      </c>
      <c r="Q522" s="7" t="s">
        <v>1105</v>
      </c>
      <c r="R522" s="2" t="s">
        <v>1103</v>
      </c>
    </row>
    <row r="523" spans="2:18" x14ac:dyDescent="0.3">
      <c r="B523">
        <v>15</v>
      </c>
      <c r="C523">
        <v>325.43</v>
      </c>
      <c r="D523">
        <v>57.43</v>
      </c>
      <c r="F523">
        <v>719.63</v>
      </c>
      <c r="G523">
        <v>1060.1600000000001</v>
      </c>
      <c r="H523">
        <v>134</v>
      </c>
      <c r="N523">
        <v>3.91</v>
      </c>
      <c r="O523" s="3">
        <v>14</v>
      </c>
      <c r="P523" s="3">
        <v>64.3</v>
      </c>
      <c r="Q523" s="7" t="s">
        <v>1105</v>
      </c>
      <c r="R523" s="2" t="s">
        <v>1103</v>
      </c>
    </row>
    <row r="524" spans="2:18" x14ac:dyDescent="0.3">
      <c r="B524">
        <v>15</v>
      </c>
      <c r="C524">
        <v>325.43</v>
      </c>
      <c r="D524">
        <v>57.43</v>
      </c>
      <c r="F524">
        <v>719.63</v>
      </c>
      <c r="G524">
        <v>1060.1600000000001</v>
      </c>
      <c r="H524">
        <v>134</v>
      </c>
      <c r="N524">
        <v>3.91</v>
      </c>
      <c r="O524" s="3">
        <v>28</v>
      </c>
      <c r="P524" s="3">
        <v>68.7</v>
      </c>
      <c r="Q524" s="7" t="s">
        <v>1105</v>
      </c>
      <c r="R524" s="2" t="s">
        <v>1103</v>
      </c>
    </row>
    <row r="525" spans="2:18" x14ac:dyDescent="0.3">
      <c r="B525">
        <v>5</v>
      </c>
      <c r="C525">
        <v>424.35</v>
      </c>
      <c r="D525">
        <v>22.33</v>
      </c>
      <c r="F525">
        <v>733.49</v>
      </c>
      <c r="G525">
        <v>1029.1199999999999</v>
      </c>
      <c r="H525">
        <v>134</v>
      </c>
      <c r="N525">
        <v>5.36</v>
      </c>
      <c r="O525" s="3">
        <v>7</v>
      </c>
      <c r="P525" s="3">
        <v>61</v>
      </c>
      <c r="Q525" s="7" t="s">
        <v>1106</v>
      </c>
      <c r="R525" s="2" t="s">
        <v>1103</v>
      </c>
    </row>
    <row r="526" spans="2:18" x14ac:dyDescent="0.3">
      <c r="B526">
        <v>5</v>
      </c>
      <c r="C526">
        <v>424.35</v>
      </c>
      <c r="D526">
        <v>22.33</v>
      </c>
      <c r="F526">
        <v>733.49</v>
      </c>
      <c r="G526">
        <v>1029.1199999999999</v>
      </c>
      <c r="H526">
        <v>134</v>
      </c>
      <c r="N526">
        <v>5.36</v>
      </c>
      <c r="O526" s="3">
        <v>14</v>
      </c>
      <c r="P526" s="3">
        <v>65.7</v>
      </c>
      <c r="Q526" s="7" t="s">
        <v>1106</v>
      </c>
      <c r="R526" s="2" t="s">
        <v>1103</v>
      </c>
    </row>
    <row r="527" spans="2:18" x14ac:dyDescent="0.3">
      <c r="B527">
        <v>5</v>
      </c>
      <c r="C527">
        <v>424.35</v>
      </c>
      <c r="D527">
        <v>22.33</v>
      </c>
      <c r="F527">
        <v>733.49</v>
      </c>
      <c r="G527">
        <v>1029.1199999999999</v>
      </c>
      <c r="H527">
        <v>134</v>
      </c>
      <c r="N527">
        <v>5.36</v>
      </c>
      <c r="O527" s="3">
        <v>28</v>
      </c>
      <c r="P527" s="3">
        <v>69.3</v>
      </c>
      <c r="Q527" s="7" t="s">
        <v>1106</v>
      </c>
      <c r="R527" s="2" t="s">
        <v>1103</v>
      </c>
    </row>
    <row r="528" spans="2:18" x14ac:dyDescent="0.3">
      <c r="B528">
        <v>10</v>
      </c>
      <c r="C528">
        <v>402.02</v>
      </c>
      <c r="D528">
        <v>44.66</v>
      </c>
      <c r="F528">
        <v>733.49</v>
      </c>
      <c r="G528">
        <v>1029.1199999999999</v>
      </c>
      <c r="H528">
        <v>134</v>
      </c>
      <c r="N528">
        <v>4.82</v>
      </c>
      <c r="O528" s="3">
        <v>7</v>
      </c>
      <c r="P528" s="3">
        <v>65.3</v>
      </c>
      <c r="Q528" s="7" t="s">
        <v>1106</v>
      </c>
      <c r="R528" s="2" t="s">
        <v>1103</v>
      </c>
    </row>
    <row r="529" spans="1:18" x14ac:dyDescent="0.3">
      <c r="B529">
        <v>10</v>
      </c>
      <c r="C529">
        <v>402.02</v>
      </c>
      <c r="D529">
        <v>44.66</v>
      </c>
      <c r="F529">
        <v>733.49</v>
      </c>
      <c r="G529">
        <v>1029.1199999999999</v>
      </c>
      <c r="H529">
        <v>134</v>
      </c>
      <c r="N529">
        <v>4.82</v>
      </c>
      <c r="O529" s="3">
        <v>14</v>
      </c>
      <c r="P529" s="3">
        <v>69</v>
      </c>
      <c r="Q529" s="7" t="s">
        <v>1106</v>
      </c>
      <c r="R529" s="2" t="s">
        <v>1103</v>
      </c>
    </row>
    <row r="530" spans="1:18" x14ac:dyDescent="0.3">
      <c r="B530">
        <v>10</v>
      </c>
      <c r="C530">
        <v>402.02</v>
      </c>
      <c r="D530">
        <v>44.66</v>
      </c>
      <c r="F530">
        <v>733.49</v>
      </c>
      <c r="G530">
        <v>1029.1199999999999</v>
      </c>
      <c r="H530">
        <v>134</v>
      </c>
      <c r="N530">
        <v>4.82</v>
      </c>
      <c r="O530" s="3">
        <v>28</v>
      </c>
      <c r="P530" s="3">
        <v>73</v>
      </c>
      <c r="Q530" s="7" t="s">
        <v>1106</v>
      </c>
      <c r="R530" s="2" t="s">
        <v>1103</v>
      </c>
    </row>
    <row r="531" spans="1:18" x14ac:dyDescent="0.3">
      <c r="B531">
        <v>15</v>
      </c>
      <c r="C531">
        <v>379.68</v>
      </c>
      <c r="D531">
        <v>67</v>
      </c>
      <c r="F531">
        <v>733.49</v>
      </c>
      <c r="G531">
        <v>1029.1199999999999</v>
      </c>
      <c r="H531">
        <v>134</v>
      </c>
      <c r="N531">
        <v>4.5599999999999996</v>
      </c>
      <c r="O531" s="3">
        <v>7</v>
      </c>
      <c r="P531" s="3">
        <v>69.3</v>
      </c>
      <c r="Q531" s="7" t="s">
        <v>1106</v>
      </c>
      <c r="R531" s="2" t="s">
        <v>1103</v>
      </c>
    </row>
    <row r="532" spans="1:18" x14ac:dyDescent="0.3">
      <c r="B532">
        <v>15</v>
      </c>
      <c r="C532">
        <v>379.68</v>
      </c>
      <c r="D532">
        <v>67</v>
      </c>
      <c r="F532">
        <v>733.49</v>
      </c>
      <c r="G532">
        <v>1029.1199999999999</v>
      </c>
      <c r="H532">
        <v>134</v>
      </c>
      <c r="N532">
        <v>4.5599999999999996</v>
      </c>
      <c r="O532" s="3">
        <v>14</v>
      </c>
      <c r="P532" s="3">
        <v>73</v>
      </c>
      <c r="Q532" s="7" t="s">
        <v>1106</v>
      </c>
      <c r="R532" s="2" t="s">
        <v>1103</v>
      </c>
    </row>
    <row r="533" spans="1:18" x14ac:dyDescent="0.3">
      <c r="B533">
        <v>15</v>
      </c>
      <c r="C533">
        <v>379.68</v>
      </c>
      <c r="D533">
        <v>67</v>
      </c>
      <c r="F533">
        <v>733.49</v>
      </c>
      <c r="G533">
        <v>1029.1199999999999</v>
      </c>
      <c r="H533">
        <v>134</v>
      </c>
      <c r="N533">
        <v>4.5599999999999996</v>
      </c>
      <c r="O533" s="3">
        <v>28</v>
      </c>
      <c r="P533" s="3">
        <v>76.7</v>
      </c>
      <c r="Q533" s="7" t="s">
        <v>1106</v>
      </c>
      <c r="R533" s="2" t="s">
        <v>1103</v>
      </c>
    </row>
    <row r="534" spans="1:18" x14ac:dyDescent="0.3">
      <c r="B534">
        <v>5</v>
      </c>
      <c r="C534">
        <v>509.2</v>
      </c>
      <c r="D534">
        <v>26.8</v>
      </c>
      <c r="F534">
        <v>700.32</v>
      </c>
      <c r="G534">
        <v>982.67</v>
      </c>
      <c r="H534">
        <v>134</v>
      </c>
      <c r="N534">
        <v>6.11</v>
      </c>
      <c r="O534" s="3">
        <v>7</v>
      </c>
      <c r="P534" s="3">
        <v>68</v>
      </c>
      <c r="Q534" s="7" t="s">
        <v>1107</v>
      </c>
      <c r="R534" s="2" t="s">
        <v>1103</v>
      </c>
    </row>
    <row r="535" spans="1:18" x14ac:dyDescent="0.3">
      <c r="B535">
        <v>5</v>
      </c>
      <c r="C535">
        <v>509.2</v>
      </c>
      <c r="D535">
        <v>26.8</v>
      </c>
      <c r="F535">
        <v>700.32</v>
      </c>
      <c r="G535">
        <v>982.67</v>
      </c>
      <c r="H535">
        <v>134</v>
      </c>
      <c r="N535">
        <v>6.11</v>
      </c>
      <c r="O535" s="3">
        <v>14</v>
      </c>
      <c r="P535" s="3">
        <v>71.3</v>
      </c>
      <c r="Q535" s="7" t="s">
        <v>1107</v>
      </c>
      <c r="R535" s="2" t="s">
        <v>1103</v>
      </c>
    </row>
    <row r="536" spans="1:18" x14ac:dyDescent="0.3">
      <c r="B536">
        <v>5</v>
      </c>
      <c r="C536">
        <v>509.2</v>
      </c>
      <c r="D536">
        <v>26.8</v>
      </c>
      <c r="F536">
        <v>700.32</v>
      </c>
      <c r="G536">
        <v>982.67</v>
      </c>
      <c r="H536">
        <v>134</v>
      </c>
      <c r="N536">
        <v>6.11</v>
      </c>
      <c r="O536" s="3">
        <v>28</v>
      </c>
      <c r="P536" s="3">
        <v>76</v>
      </c>
      <c r="Q536" s="7" t="s">
        <v>1107</v>
      </c>
      <c r="R536" s="2" t="s">
        <v>1103</v>
      </c>
    </row>
    <row r="537" spans="1:18" x14ac:dyDescent="0.3">
      <c r="B537">
        <v>10</v>
      </c>
      <c r="C537">
        <v>482.4</v>
      </c>
      <c r="D537">
        <v>53.6</v>
      </c>
      <c r="F537">
        <v>700.32</v>
      </c>
      <c r="G537">
        <v>982.67</v>
      </c>
      <c r="H537">
        <v>134</v>
      </c>
      <c r="N537">
        <v>5.79</v>
      </c>
      <c r="O537" s="3">
        <v>7</v>
      </c>
      <c r="P537" s="3">
        <v>72.7</v>
      </c>
      <c r="Q537" s="7" t="s">
        <v>1107</v>
      </c>
      <c r="R537" s="2" t="s">
        <v>1103</v>
      </c>
    </row>
    <row r="538" spans="1:18" x14ac:dyDescent="0.3">
      <c r="B538">
        <v>10</v>
      </c>
      <c r="C538">
        <v>482.4</v>
      </c>
      <c r="D538">
        <v>53.6</v>
      </c>
      <c r="F538">
        <v>700.32</v>
      </c>
      <c r="G538">
        <v>982.67</v>
      </c>
      <c r="H538">
        <v>134</v>
      </c>
      <c r="N538">
        <v>5.79</v>
      </c>
      <c r="O538" s="3">
        <v>14</v>
      </c>
      <c r="P538" s="3">
        <v>75</v>
      </c>
      <c r="Q538" s="7" t="s">
        <v>1107</v>
      </c>
      <c r="R538" s="2" t="s">
        <v>1103</v>
      </c>
    </row>
    <row r="539" spans="1:18" x14ac:dyDescent="0.3">
      <c r="B539">
        <v>10</v>
      </c>
      <c r="C539">
        <v>482.4</v>
      </c>
      <c r="D539">
        <v>53.6</v>
      </c>
      <c r="F539">
        <v>700.32</v>
      </c>
      <c r="G539">
        <v>982.67</v>
      </c>
      <c r="H539">
        <v>134</v>
      </c>
      <c r="N539">
        <v>5.79</v>
      </c>
      <c r="O539" s="3">
        <v>28</v>
      </c>
      <c r="P539" s="3">
        <v>79.7</v>
      </c>
      <c r="Q539" s="7" t="s">
        <v>1107</v>
      </c>
      <c r="R539" s="2" t="s">
        <v>1103</v>
      </c>
    </row>
    <row r="540" spans="1:18" x14ac:dyDescent="0.3">
      <c r="B540">
        <v>15</v>
      </c>
      <c r="C540">
        <v>455.6</v>
      </c>
      <c r="D540">
        <v>80.400000000000006</v>
      </c>
      <c r="F540">
        <v>700.32</v>
      </c>
      <c r="G540">
        <v>982.67</v>
      </c>
      <c r="H540">
        <v>134</v>
      </c>
      <c r="N540">
        <v>5.47</v>
      </c>
      <c r="O540" s="3">
        <v>7</v>
      </c>
      <c r="P540" s="3">
        <v>75.3</v>
      </c>
      <c r="Q540" s="7" t="s">
        <v>1107</v>
      </c>
      <c r="R540" s="2" t="s">
        <v>1103</v>
      </c>
    </row>
    <row r="541" spans="1:18" x14ac:dyDescent="0.3">
      <c r="B541">
        <v>15</v>
      </c>
      <c r="C541">
        <v>455.6</v>
      </c>
      <c r="D541">
        <v>80.400000000000006</v>
      </c>
      <c r="F541">
        <v>700.32</v>
      </c>
      <c r="G541">
        <v>982.67</v>
      </c>
      <c r="H541">
        <v>134</v>
      </c>
      <c r="N541">
        <v>5.47</v>
      </c>
      <c r="O541" s="3">
        <v>14</v>
      </c>
      <c r="P541" s="3">
        <v>79</v>
      </c>
      <c r="Q541" s="7" t="s">
        <v>1107</v>
      </c>
      <c r="R541" s="2" t="s">
        <v>1103</v>
      </c>
    </row>
    <row r="542" spans="1:18" x14ac:dyDescent="0.3">
      <c r="B542">
        <v>15</v>
      </c>
      <c r="C542">
        <v>455.6</v>
      </c>
      <c r="D542">
        <v>80.400000000000006</v>
      </c>
      <c r="F542">
        <v>700.32</v>
      </c>
      <c r="G542">
        <v>982.67</v>
      </c>
      <c r="H542">
        <v>134</v>
      </c>
      <c r="N542">
        <v>5.47</v>
      </c>
      <c r="O542" s="3">
        <v>28</v>
      </c>
      <c r="P542" s="3">
        <v>83.3</v>
      </c>
      <c r="Q542" s="7" t="s">
        <v>1107</v>
      </c>
      <c r="R542" s="2" t="s">
        <v>1103</v>
      </c>
    </row>
    <row r="543" spans="1:18" x14ac:dyDescent="0.3">
      <c r="A543">
        <v>0.32</v>
      </c>
      <c r="B543">
        <v>5</v>
      </c>
      <c r="I543">
        <v>96.88</v>
      </c>
      <c r="J543">
        <v>0.14000000000000001</v>
      </c>
      <c r="K543">
        <v>0.14000000000000001</v>
      </c>
      <c r="L543">
        <v>0.39</v>
      </c>
      <c r="M543">
        <v>0.68</v>
      </c>
      <c r="O543" s="3">
        <v>3</v>
      </c>
      <c r="P543">
        <v>36.333342269615798</v>
      </c>
      <c r="R543" s="12" t="s">
        <v>1116</v>
      </c>
    </row>
    <row r="544" spans="1:18" x14ac:dyDescent="0.3">
      <c r="A544">
        <v>0.35</v>
      </c>
      <c r="B544">
        <v>5</v>
      </c>
      <c r="I544">
        <v>96.88</v>
      </c>
      <c r="J544">
        <v>0.14000000000000001</v>
      </c>
      <c r="K544">
        <v>0.14000000000000001</v>
      </c>
      <c r="L544">
        <v>0.39</v>
      </c>
      <c r="M544">
        <v>0.68</v>
      </c>
      <c r="O544" s="3">
        <v>3</v>
      </c>
      <c r="P544">
        <v>35.0000037087338</v>
      </c>
      <c r="R544" s="12" t="s">
        <v>1116</v>
      </c>
    </row>
    <row r="545" spans="1:21" x14ac:dyDescent="0.3">
      <c r="A545">
        <v>0.4</v>
      </c>
      <c r="B545">
        <v>5</v>
      </c>
      <c r="I545">
        <v>96.88</v>
      </c>
      <c r="J545">
        <v>0.14000000000000001</v>
      </c>
      <c r="K545">
        <v>0.14000000000000001</v>
      </c>
      <c r="L545">
        <v>0.39</v>
      </c>
      <c r="M545">
        <v>0.68</v>
      </c>
      <c r="O545" s="3">
        <v>3</v>
      </c>
      <c r="P545">
        <v>28.666677333691599</v>
      </c>
      <c r="R545" s="12" t="s">
        <v>1116</v>
      </c>
    </row>
    <row r="546" spans="1:21" x14ac:dyDescent="0.3">
      <c r="A546">
        <v>0.5</v>
      </c>
      <c r="B546">
        <v>5</v>
      </c>
      <c r="I546">
        <v>96.88</v>
      </c>
      <c r="J546">
        <v>0.14000000000000001</v>
      </c>
      <c r="K546">
        <v>0.14000000000000001</v>
      </c>
      <c r="L546">
        <v>0.39</v>
      </c>
      <c r="M546">
        <v>0.68</v>
      </c>
      <c r="O546" s="3">
        <v>3</v>
      </c>
      <c r="P546">
        <v>24.333346084313501</v>
      </c>
      <c r="R546" s="12" t="s">
        <v>1116</v>
      </c>
    </row>
    <row r="547" spans="1:21" x14ac:dyDescent="0.3">
      <c r="A547">
        <v>0.32</v>
      </c>
      <c r="B547">
        <v>10</v>
      </c>
      <c r="I547">
        <v>96.88</v>
      </c>
      <c r="J547">
        <v>0.14000000000000001</v>
      </c>
      <c r="K547">
        <v>0.14000000000000001</v>
      </c>
      <c r="L547">
        <v>0.39</v>
      </c>
      <c r="M547">
        <v>0.68</v>
      </c>
      <c r="O547" s="3">
        <v>3</v>
      </c>
      <c r="P547">
        <v>39.333347673770803</v>
      </c>
      <c r="R547" s="12" t="s">
        <v>1116</v>
      </c>
      <c r="S547" t="s">
        <v>1108</v>
      </c>
      <c r="T547" t="s">
        <v>1112</v>
      </c>
      <c r="U547">
        <v>0.32</v>
      </c>
    </row>
    <row r="548" spans="1:21" x14ac:dyDescent="0.3">
      <c r="A548">
        <v>0.35</v>
      </c>
      <c r="B548">
        <v>10</v>
      </c>
      <c r="I548">
        <v>96.88</v>
      </c>
      <c r="J548">
        <v>0.14000000000000001</v>
      </c>
      <c r="K548">
        <v>0.14000000000000001</v>
      </c>
      <c r="L548">
        <v>0.39</v>
      </c>
      <c r="M548">
        <v>0.68</v>
      </c>
      <c r="O548" s="3">
        <v>3</v>
      </c>
      <c r="P548">
        <v>39.000006675720897</v>
      </c>
      <c r="R548" s="12" t="s">
        <v>1116</v>
      </c>
      <c r="S548" t="s">
        <v>1109</v>
      </c>
      <c r="T548" t="s">
        <v>1113</v>
      </c>
      <c r="U548">
        <v>0.35</v>
      </c>
    </row>
    <row r="549" spans="1:21" x14ac:dyDescent="0.3">
      <c r="A549">
        <v>0.4</v>
      </c>
      <c r="B549">
        <v>10</v>
      </c>
      <c r="I549">
        <v>96.88</v>
      </c>
      <c r="J549">
        <v>0.14000000000000001</v>
      </c>
      <c r="K549">
        <v>0.14000000000000001</v>
      </c>
      <c r="L549">
        <v>0.39</v>
      </c>
      <c r="M549">
        <v>0.68</v>
      </c>
      <c r="O549" s="3">
        <v>3</v>
      </c>
      <c r="P549">
        <v>35.333344706783699</v>
      </c>
      <c r="R549" s="12" t="s">
        <v>1116</v>
      </c>
      <c r="S549" t="s">
        <v>1110</v>
      </c>
      <c r="T549" t="s">
        <v>1114</v>
      </c>
      <c r="U549">
        <v>0.4</v>
      </c>
    </row>
    <row r="550" spans="1:21" x14ac:dyDescent="0.3">
      <c r="A550">
        <v>0.5</v>
      </c>
      <c r="B550">
        <v>10</v>
      </c>
      <c r="I550">
        <v>96.88</v>
      </c>
      <c r="J550">
        <v>0.14000000000000001</v>
      </c>
      <c r="K550">
        <v>0.14000000000000001</v>
      </c>
      <c r="L550">
        <v>0.39</v>
      </c>
      <c r="M550">
        <v>0.68</v>
      </c>
      <c r="O550" s="3">
        <v>3</v>
      </c>
      <c r="P550">
        <v>31.000013457405601</v>
      </c>
      <c r="R550" s="12" t="s">
        <v>1116</v>
      </c>
      <c r="S550" t="s">
        <v>1111</v>
      </c>
      <c r="T550" t="s">
        <v>1115</v>
      </c>
      <c r="U550">
        <v>0.5</v>
      </c>
    </row>
    <row r="551" spans="1:21" x14ac:dyDescent="0.3">
      <c r="A551">
        <v>0.32</v>
      </c>
      <c r="B551">
        <v>15</v>
      </c>
      <c r="I551">
        <v>96.88</v>
      </c>
      <c r="J551">
        <v>0.14000000000000001</v>
      </c>
      <c r="K551">
        <v>0.14000000000000001</v>
      </c>
      <c r="L551">
        <v>0.39</v>
      </c>
      <c r="M551">
        <v>0.68</v>
      </c>
      <c r="O551" s="3">
        <v>3</v>
      </c>
      <c r="P551">
        <v>41.333342799434902</v>
      </c>
      <c r="R551" s="12" t="s">
        <v>1116</v>
      </c>
    </row>
    <row r="552" spans="1:21" x14ac:dyDescent="0.3">
      <c r="A552">
        <v>0.35</v>
      </c>
      <c r="B552">
        <v>15</v>
      </c>
      <c r="I552">
        <v>96.88</v>
      </c>
      <c r="J552">
        <v>0.14000000000000001</v>
      </c>
      <c r="K552">
        <v>0.14000000000000001</v>
      </c>
      <c r="L552">
        <v>0.39</v>
      </c>
      <c r="M552">
        <v>0.68</v>
      </c>
      <c r="O552" s="3">
        <v>3</v>
      </c>
      <c r="P552">
        <v>34.333347143951698</v>
      </c>
      <c r="R552" s="12" t="s">
        <v>1116</v>
      </c>
    </row>
    <row r="553" spans="1:21" x14ac:dyDescent="0.3">
      <c r="A553">
        <v>0.4</v>
      </c>
      <c r="B553">
        <v>15</v>
      </c>
      <c r="I553">
        <v>96.88</v>
      </c>
      <c r="J553">
        <v>0.14000000000000001</v>
      </c>
      <c r="K553">
        <v>0.14000000000000001</v>
      </c>
      <c r="L553">
        <v>0.39</v>
      </c>
      <c r="M553">
        <v>0.68</v>
      </c>
      <c r="O553" s="3">
        <v>3</v>
      </c>
      <c r="P553">
        <v>35.0000037087338</v>
      </c>
      <c r="R553" s="12" t="s">
        <v>1116</v>
      </c>
    </row>
    <row r="554" spans="1:21" x14ac:dyDescent="0.3">
      <c r="A554">
        <v>0.5</v>
      </c>
      <c r="B554">
        <v>15</v>
      </c>
      <c r="I554">
        <v>96.88</v>
      </c>
      <c r="J554">
        <v>0.14000000000000001</v>
      </c>
      <c r="K554">
        <v>0.14000000000000001</v>
      </c>
      <c r="L554">
        <v>0.39</v>
      </c>
      <c r="M554">
        <v>0.68</v>
      </c>
      <c r="O554" s="3">
        <v>3</v>
      </c>
      <c r="P554">
        <v>27.666679770859499</v>
      </c>
      <c r="R554" s="12" t="s">
        <v>1116</v>
      </c>
    </row>
    <row r="555" spans="1:21" x14ac:dyDescent="0.3">
      <c r="A555">
        <v>0.32</v>
      </c>
      <c r="B555">
        <v>5</v>
      </c>
      <c r="I555">
        <v>96.88</v>
      </c>
      <c r="J555">
        <v>0.14000000000000001</v>
      </c>
      <c r="K555">
        <v>0.14000000000000001</v>
      </c>
      <c r="L555">
        <v>0.39</v>
      </c>
      <c r="M555">
        <v>0.68</v>
      </c>
      <c r="O555" s="3">
        <v>7</v>
      </c>
      <c r="P555">
        <v>40.112370711478597</v>
      </c>
      <c r="R555" s="12" t="s">
        <v>1116</v>
      </c>
    </row>
    <row r="556" spans="1:21" x14ac:dyDescent="0.3">
      <c r="A556">
        <v>0.35</v>
      </c>
      <c r="B556">
        <v>5</v>
      </c>
      <c r="I556">
        <v>96.88</v>
      </c>
      <c r="J556">
        <v>0.14000000000000001</v>
      </c>
      <c r="K556">
        <v>0.14000000000000001</v>
      </c>
      <c r="L556">
        <v>0.39</v>
      </c>
      <c r="M556">
        <v>0.68</v>
      </c>
      <c r="O556" s="3">
        <v>7</v>
      </c>
      <c r="P556">
        <v>41.460677805369997</v>
      </c>
      <c r="R556" s="12" t="s">
        <v>1116</v>
      </c>
    </row>
    <row r="557" spans="1:21" x14ac:dyDescent="0.3">
      <c r="A557">
        <v>0.4</v>
      </c>
      <c r="B557">
        <v>5</v>
      </c>
      <c r="I557">
        <v>96.88</v>
      </c>
      <c r="J557">
        <v>0.14000000000000001</v>
      </c>
      <c r="K557">
        <v>0.14000000000000001</v>
      </c>
      <c r="L557">
        <v>0.39</v>
      </c>
      <c r="M557">
        <v>0.68</v>
      </c>
      <c r="O557" s="3">
        <v>7</v>
      </c>
      <c r="P557">
        <v>34.044956642637203</v>
      </c>
      <c r="R557" s="12" t="s">
        <v>1116</v>
      </c>
    </row>
    <row r="558" spans="1:21" x14ac:dyDescent="0.3">
      <c r="A558">
        <v>0.5</v>
      </c>
      <c r="B558">
        <v>5</v>
      </c>
      <c r="I558">
        <v>96.88</v>
      </c>
      <c r="J558">
        <v>0.14000000000000001</v>
      </c>
      <c r="K558">
        <v>0.14000000000000001</v>
      </c>
      <c r="L558">
        <v>0.39</v>
      </c>
      <c r="M558">
        <v>0.68</v>
      </c>
      <c r="O558" s="3">
        <v>7</v>
      </c>
      <c r="P558">
        <v>31.685403155162302</v>
      </c>
      <c r="R558" s="12" t="s">
        <v>1116</v>
      </c>
    </row>
    <row r="559" spans="1:21" x14ac:dyDescent="0.3">
      <c r="A559">
        <v>0.32</v>
      </c>
      <c r="B559">
        <v>10</v>
      </c>
      <c r="I559">
        <v>96.88</v>
      </c>
      <c r="J559">
        <v>0.14000000000000001</v>
      </c>
      <c r="K559">
        <v>0.14000000000000001</v>
      </c>
      <c r="L559">
        <v>0.39</v>
      </c>
      <c r="M559">
        <v>0.68</v>
      </c>
      <c r="O559" s="3">
        <v>7</v>
      </c>
      <c r="P559">
        <v>45.505624804108301</v>
      </c>
      <c r="R559" s="12" t="s">
        <v>1116</v>
      </c>
    </row>
    <row r="560" spans="1:21" x14ac:dyDescent="0.3">
      <c r="A560">
        <v>0.35</v>
      </c>
      <c r="B560">
        <v>10</v>
      </c>
      <c r="I560">
        <v>96.88</v>
      </c>
      <c r="J560">
        <v>0.14000000000000001</v>
      </c>
      <c r="K560">
        <v>0.14000000000000001</v>
      </c>
      <c r="L560">
        <v>0.39</v>
      </c>
      <c r="M560">
        <v>0.68</v>
      </c>
      <c r="O560" s="3">
        <v>7</v>
      </c>
      <c r="P560">
        <v>42.808997757793399</v>
      </c>
      <c r="R560" s="12" t="s">
        <v>1116</v>
      </c>
    </row>
    <row r="561" spans="1:18" x14ac:dyDescent="0.3">
      <c r="A561">
        <v>0.4</v>
      </c>
      <c r="B561">
        <v>10</v>
      </c>
      <c r="I561">
        <v>96.88</v>
      </c>
      <c r="J561">
        <v>0.14000000000000001</v>
      </c>
      <c r="K561">
        <v>0.14000000000000001</v>
      </c>
      <c r="L561">
        <v>0.39</v>
      </c>
      <c r="M561">
        <v>0.68</v>
      </c>
      <c r="O561" s="3">
        <v>7</v>
      </c>
      <c r="P561">
        <v>39.101137176427102</v>
      </c>
      <c r="R561" s="12" t="s">
        <v>1116</v>
      </c>
    </row>
    <row r="562" spans="1:18" x14ac:dyDescent="0.3">
      <c r="A562">
        <v>0.5</v>
      </c>
      <c r="B562">
        <v>10</v>
      </c>
      <c r="I562">
        <v>96.88</v>
      </c>
      <c r="J562">
        <v>0.14000000000000001</v>
      </c>
      <c r="K562">
        <v>0.14000000000000001</v>
      </c>
      <c r="L562">
        <v>0.39</v>
      </c>
      <c r="M562">
        <v>0.68</v>
      </c>
      <c r="O562" s="3">
        <v>7</v>
      </c>
      <c r="P562">
        <v>34.719103760316898</v>
      </c>
      <c r="R562" s="12" t="s">
        <v>1116</v>
      </c>
    </row>
    <row r="563" spans="1:18" x14ac:dyDescent="0.3">
      <c r="A563">
        <v>0.32</v>
      </c>
      <c r="B563">
        <v>15</v>
      </c>
      <c r="I563">
        <v>96.88</v>
      </c>
      <c r="J563">
        <v>0.14000000000000001</v>
      </c>
      <c r="K563">
        <v>0.14000000000000001</v>
      </c>
      <c r="L563">
        <v>0.39</v>
      </c>
      <c r="M563">
        <v>0.68</v>
      </c>
      <c r="O563" s="3">
        <v>7</v>
      </c>
      <c r="P563">
        <v>46.853944756531703</v>
      </c>
      <c r="R563" s="12" t="s">
        <v>1116</v>
      </c>
    </row>
    <row r="564" spans="1:18" x14ac:dyDescent="0.3">
      <c r="A564">
        <v>0.35</v>
      </c>
      <c r="B564">
        <v>15</v>
      </c>
      <c r="I564">
        <v>96.88</v>
      </c>
      <c r="J564">
        <v>0.14000000000000001</v>
      </c>
      <c r="K564">
        <v>0.14000000000000001</v>
      </c>
      <c r="L564">
        <v>0.39</v>
      </c>
      <c r="M564">
        <v>0.68</v>
      </c>
      <c r="O564" s="3">
        <v>7</v>
      </c>
      <c r="P564">
        <v>39.4382107352669</v>
      </c>
      <c r="R564" s="12" t="s">
        <v>1116</v>
      </c>
    </row>
    <row r="565" spans="1:18" x14ac:dyDescent="0.3">
      <c r="A565">
        <v>0.4</v>
      </c>
      <c r="B565">
        <v>15</v>
      </c>
      <c r="I565">
        <v>96.88</v>
      </c>
      <c r="J565">
        <v>0.14000000000000001</v>
      </c>
      <c r="K565">
        <v>0.14000000000000001</v>
      </c>
      <c r="L565">
        <v>0.39</v>
      </c>
      <c r="M565">
        <v>0.68</v>
      </c>
      <c r="O565" s="3">
        <v>7</v>
      </c>
      <c r="P565">
        <v>38.426977200215298</v>
      </c>
      <c r="R565" s="12" t="s">
        <v>1116</v>
      </c>
    </row>
    <row r="566" spans="1:18" x14ac:dyDescent="0.3">
      <c r="A566">
        <v>0.5</v>
      </c>
      <c r="B566">
        <v>15</v>
      </c>
      <c r="I566">
        <v>96.88</v>
      </c>
      <c r="J566">
        <v>0.14000000000000001</v>
      </c>
      <c r="K566">
        <v>0.14000000000000001</v>
      </c>
      <c r="L566">
        <v>0.39</v>
      </c>
      <c r="M566">
        <v>0.68</v>
      </c>
      <c r="O566" s="3">
        <v>7</v>
      </c>
      <c r="P566">
        <v>29.325849667687301</v>
      </c>
      <c r="R566" s="12" t="s">
        <v>1116</v>
      </c>
    </row>
    <row r="567" spans="1:18" x14ac:dyDescent="0.3">
      <c r="A567">
        <v>0.32</v>
      </c>
      <c r="B567">
        <v>5</v>
      </c>
      <c r="I567">
        <v>96.88</v>
      </c>
      <c r="J567">
        <v>0.14000000000000001</v>
      </c>
      <c r="K567">
        <v>0.14000000000000001</v>
      </c>
      <c r="L567">
        <v>0.39</v>
      </c>
      <c r="M567">
        <v>0.68</v>
      </c>
      <c r="O567" s="3">
        <v>14</v>
      </c>
      <c r="P567">
        <v>41.355933445367597</v>
      </c>
      <c r="R567" s="12" t="s">
        <v>1116</v>
      </c>
    </row>
    <row r="568" spans="1:18" x14ac:dyDescent="0.3">
      <c r="A568">
        <v>0.35</v>
      </c>
      <c r="B568">
        <v>5</v>
      </c>
      <c r="I568">
        <v>96.88</v>
      </c>
      <c r="J568">
        <v>0.14000000000000001</v>
      </c>
      <c r="K568">
        <v>0.14000000000000001</v>
      </c>
      <c r="L568">
        <v>0.39</v>
      </c>
      <c r="M568">
        <v>0.68</v>
      </c>
      <c r="O568" s="3">
        <v>14</v>
      </c>
      <c r="P568">
        <v>46.101702659351197</v>
      </c>
      <c r="R568" s="12" t="s">
        <v>1116</v>
      </c>
    </row>
    <row r="569" spans="1:18" x14ac:dyDescent="0.3">
      <c r="A569">
        <v>0.4</v>
      </c>
      <c r="B569">
        <v>5</v>
      </c>
      <c r="I569">
        <v>96.88</v>
      </c>
      <c r="J569">
        <v>0.14000000000000001</v>
      </c>
      <c r="K569">
        <v>0.14000000000000001</v>
      </c>
      <c r="L569">
        <v>0.39</v>
      </c>
      <c r="M569">
        <v>0.68</v>
      </c>
      <c r="O569" s="3">
        <v>14</v>
      </c>
      <c r="P569">
        <v>37.288146040445497</v>
      </c>
      <c r="R569" s="12" t="s">
        <v>1116</v>
      </c>
    </row>
    <row r="570" spans="1:18" x14ac:dyDescent="0.3">
      <c r="A570">
        <v>0.5</v>
      </c>
      <c r="B570">
        <v>5</v>
      </c>
      <c r="I570">
        <v>96.88</v>
      </c>
      <c r="J570">
        <v>0.14000000000000001</v>
      </c>
      <c r="K570">
        <v>0.14000000000000001</v>
      </c>
      <c r="L570">
        <v>0.39</v>
      </c>
      <c r="M570">
        <v>0.68</v>
      </c>
      <c r="O570" s="3">
        <v>14</v>
      </c>
      <c r="P570">
        <v>32.542376826461897</v>
      </c>
      <c r="R570" s="12" t="s">
        <v>1116</v>
      </c>
    </row>
    <row r="571" spans="1:18" x14ac:dyDescent="0.3">
      <c r="A571">
        <v>0.32</v>
      </c>
      <c r="B571">
        <v>10</v>
      </c>
      <c r="I571">
        <v>96.88</v>
      </c>
      <c r="J571">
        <v>0.14000000000000001</v>
      </c>
      <c r="K571">
        <v>0.14000000000000001</v>
      </c>
      <c r="L571">
        <v>0.39</v>
      </c>
      <c r="M571">
        <v>0.68</v>
      </c>
      <c r="O571" s="3">
        <v>14</v>
      </c>
      <c r="P571">
        <v>47.1186559761721</v>
      </c>
      <c r="R571" s="12" t="s">
        <v>1116</v>
      </c>
    </row>
    <row r="572" spans="1:18" x14ac:dyDescent="0.3">
      <c r="A572">
        <v>0.35</v>
      </c>
      <c r="B572">
        <v>10</v>
      </c>
      <c r="I572">
        <v>96.88</v>
      </c>
      <c r="J572">
        <v>0.14000000000000001</v>
      </c>
      <c r="K572">
        <v>0.14000000000000001</v>
      </c>
      <c r="L572">
        <v>0.39</v>
      </c>
      <c r="M572">
        <v>0.68</v>
      </c>
      <c r="O572" s="3">
        <v>14</v>
      </c>
      <c r="P572">
        <v>49.830505625332997</v>
      </c>
      <c r="R572" s="12" t="s">
        <v>1116</v>
      </c>
    </row>
    <row r="573" spans="1:18" x14ac:dyDescent="0.3">
      <c r="A573">
        <v>0.4</v>
      </c>
      <c r="B573">
        <v>10</v>
      </c>
      <c r="I573">
        <v>96.88</v>
      </c>
      <c r="J573">
        <v>0.14000000000000001</v>
      </c>
      <c r="K573">
        <v>0.14000000000000001</v>
      </c>
      <c r="L573">
        <v>0.39</v>
      </c>
      <c r="M573">
        <v>0.68</v>
      </c>
      <c r="O573" s="3">
        <v>14</v>
      </c>
      <c r="P573">
        <v>43.389840079009502</v>
      </c>
      <c r="R573" s="12" t="s">
        <v>1116</v>
      </c>
    </row>
    <row r="574" spans="1:18" x14ac:dyDescent="0.3">
      <c r="A574">
        <v>0.5</v>
      </c>
      <c r="B574">
        <v>10</v>
      </c>
      <c r="I574">
        <v>96.88</v>
      </c>
      <c r="J574">
        <v>0.14000000000000001</v>
      </c>
      <c r="K574">
        <v>0.14000000000000001</v>
      </c>
      <c r="L574">
        <v>0.39</v>
      </c>
      <c r="M574">
        <v>0.68</v>
      </c>
      <c r="O574" s="3">
        <v>14</v>
      </c>
      <c r="P574">
        <v>35.254239406803599</v>
      </c>
      <c r="R574" s="12" t="s">
        <v>1116</v>
      </c>
    </row>
    <row r="575" spans="1:18" x14ac:dyDescent="0.3">
      <c r="A575">
        <v>0.32</v>
      </c>
      <c r="B575">
        <v>15</v>
      </c>
      <c r="I575">
        <v>96.88</v>
      </c>
      <c r="J575">
        <v>0.14000000000000001</v>
      </c>
      <c r="K575">
        <v>0.14000000000000001</v>
      </c>
      <c r="L575">
        <v>0.39</v>
      </c>
      <c r="M575">
        <v>0.68</v>
      </c>
      <c r="O575" s="3">
        <v>14</v>
      </c>
      <c r="P575">
        <v>51.186449846684603</v>
      </c>
      <c r="R575" s="12" t="s">
        <v>1116</v>
      </c>
    </row>
    <row r="576" spans="1:18" x14ac:dyDescent="0.3">
      <c r="A576">
        <v>0.35</v>
      </c>
      <c r="B576">
        <v>15</v>
      </c>
      <c r="I576">
        <v>96.88</v>
      </c>
      <c r="J576">
        <v>0.14000000000000001</v>
      </c>
      <c r="K576">
        <v>0.14000000000000001</v>
      </c>
      <c r="L576">
        <v>0.39</v>
      </c>
      <c r="M576">
        <v>0.68</v>
      </c>
      <c r="O576" s="3">
        <v>14</v>
      </c>
      <c r="P576">
        <v>41.016955472017699</v>
      </c>
      <c r="R576" s="12" t="s">
        <v>1116</v>
      </c>
    </row>
    <row r="577" spans="1:18" x14ac:dyDescent="0.3">
      <c r="A577">
        <v>0.4</v>
      </c>
      <c r="B577">
        <v>15</v>
      </c>
      <c r="I577">
        <v>96.88</v>
      </c>
      <c r="J577">
        <v>0.14000000000000001</v>
      </c>
      <c r="K577">
        <v>0.14000000000000001</v>
      </c>
      <c r="L577">
        <v>0.39</v>
      </c>
      <c r="M577">
        <v>0.68</v>
      </c>
      <c r="O577" s="3">
        <v>14</v>
      </c>
      <c r="P577">
        <v>41.016955472017699</v>
      </c>
      <c r="R577" s="12" t="s">
        <v>1116</v>
      </c>
    </row>
    <row r="578" spans="1:18" x14ac:dyDescent="0.3">
      <c r="A578">
        <v>0.5</v>
      </c>
      <c r="B578">
        <v>15</v>
      </c>
      <c r="I578">
        <v>96.88</v>
      </c>
      <c r="J578">
        <v>0.14000000000000001</v>
      </c>
      <c r="K578">
        <v>0.14000000000000001</v>
      </c>
      <c r="L578">
        <v>0.39</v>
      </c>
      <c r="M578">
        <v>0.68</v>
      </c>
      <c r="O578" s="3">
        <v>14</v>
      </c>
      <c r="P578">
        <v>30.169492219470101</v>
      </c>
      <c r="R578" s="12" t="s">
        <v>1116</v>
      </c>
    </row>
    <row r="579" spans="1:18" x14ac:dyDescent="0.3">
      <c r="A579">
        <v>0.32</v>
      </c>
      <c r="B579">
        <v>5</v>
      </c>
      <c r="I579">
        <v>96.88</v>
      </c>
      <c r="J579">
        <v>0.14000000000000001</v>
      </c>
      <c r="K579">
        <v>0.14000000000000001</v>
      </c>
      <c r="L579">
        <v>0.39</v>
      </c>
      <c r="M579">
        <v>0.68</v>
      </c>
      <c r="O579" s="3">
        <v>28</v>
      </c>
      <c r="P579">
        <v>49.152540254213903</v>
      </c>
      <c r="R579" s="12" t="s">
        <v>1116</v>
      </c>
    </row>
    <row r="580" spans="1:18" x14ac:dyDescent="0.3">
      <c r="A580">
        <v>0.35</v>
      </c>
      <c r="B580">
        <v>5</v>
      </c>
      <c r="I580">
        <v>96.88</v>
      </c>
      <c r="J580">
        <v>0.14000000000000001</v>
      </c>
      <c r="K580">
        <v>0.14000000000000001</v>
      </c>
      <c r="L580">
        <v>0.39</v>
      </c>
      <c r="M580">
        <v>0.68</v>
      </c>
      <c r="O580" s="3">
        <v>28</v>
      </c>
      <c r="P580">
        <v>49.830508912921204</v>
      </c>
      <c r="R580" s="12" t="s">
        <v>1116</v>
      </c>
    </row>
    <row r="581" spans="1:18" x14ac:dyDescent="0.3">
      <c r="A581">
        <v>0.4</v>
      </c>
      <c r="B581">
        <v>5</v>
      </c>
      <c r="I581">
        <v>96.88</v>
      </c>
      <c r="J581">
        <v>0.14000000000000001</v>
      </c>
      <c r="K581">
        <v>0.14000000000000001</v>
      </c>
      <c r="L581">
        <v>0.39</v>
      </c>
      <c r="M581">
        <v>0.68</v>
      </c>
      <c r="O581" s="3">
        <v>28</v>
      </c>
      <c r="P581">
        <v>41.355933007022202</v>
      </c>
      <c r="R581" s="12" t="s">
        <v>1116</v>
      </c>
    </row>
    <row r="582" spans="1:18" x14ac:dyDescent="0.3">
      <c r="A582">
        <v>0.5</v>
      </c>
      <c r="B582">
        <v>5</v>
      </c>
      <c r="I582">
        <v>96.88</v>
      </c>
      <c r="J582">
        <v>0.14000000000000001</v>
      </c>
      <c r="K582">
        <v>0.14000000000000001</v>
      </c>
      <c r="L582">
        <v>0.39</v>
      </c>
      <c r="M582">
        <v>0.68</v>
      </c>
      <c r="O582" s="3">
        <v>28</v>
      </c>
      <c r="P582">
        <v>44.406772574439898</v>
      </c>
      <c r="R582" s="12" t="s">
        <v>1116</v>
      </c>
    </row>
    <row r="583" spans="1:18" x14ac:dyDescent="0.3">
      <c r="A583">
        <v>0.32</v>
      </c>
      <c r="B583">
        <v>10</v>
      </c>
      <c r="I583">
        <v>96.88</v>
      </c>
      <c r="J583">
        <v>0.14000000000000001</v>
      </c>
      <c r="K583">
        <v>0.14000000000000001</v>
      </c>
      <c r="L583">
        <v>0.39</v>
      </c>
      <c r="M583">
        <v>0.68</v>
      </c>
      <c r="O583" s="3">
        <v>28</v>
      </c>
      <c r="P583">
        <v>50.847455435393698</v>
      </c>
      <c r="R583" s="12" t="s">
        <v>1116</v>
      </c>
    </row>
    <row r="584" spans="1:18" x14ac:dyDescent="0.3">
      <c r="A584">
        <v>0.35</v>
      </c>
      <c r="B584">
        <v>10</v>
      </c>
      <c r="I584">
        <v>96.88</v>
      </c>
      <c r="J584">
        <v>0.14000000000000001</v>
      </c>
      <c r="K584">
        <v>0.14000000000000001</v>
      </c>
      <c r="L584">
        <v>0.39</v>
      </c>
      <c r="M584">
        <v>0.68</v>
      </c>
      <c r="O584" s="3">
        <v>28</v>
      </c>
      <c r="P584">
        <v>52.2033798216316</v>
      </c>
      <c r="R584" s="12" t="s">
        <v>1116</v>
      </c>
    </row>
    <row r="585" spans="1:18" x14ac:dyDescent="0.3">
      <c r="A585">
        <v>0.4</v>
      </c>
      <c r="B585">
        <v>10</v>
      </c>
      <c r="I585">
        <v>96.88</v>
      </c>
      <c r="J585">
        <v>0.14000000000000001</v>
      </c>
      <c r="K585">
        <v>0.14000000000000001</v>
      </c>
      <c r="L585">
        <v>0.39</v>
      </c>
      <c r="M585">
        <v>0.68</v>
      </c>
      <c r="O585" s="3">
        <v>28</v>
      </c>
      <c r="P585">
        <v>47.796602936799502</v>
      </c>
      <c r="R585" s="12" t="s">
        <v>1116</v>
      </c>
    </row>
    <row r="586" spans="1:18" x14ac:dyDescent="0.3">
      <c r="A586">
        <v>0.5</v>
      </c>
      <c r="B586">
        <v>10</v>
      </c>
      <c r="I586">
        <v>96.88</v>
      </c>
      <c r="J586">
        <v>0.14000000000000001</v>
      </c>
      <c r="K586">
        <v>0.14000000000000001</v>
      </c>
      <c r="L586">
        <v>0.39</v>
      </c>
      <c r="M586">
        <v>0.68</v>
      </c>
      <c r="O586" s="3">
        <v>28</v>
      </c>
      <c r="P586">
        <v>44.406772574439898</v>
      </c>
      <c r="R586" s="12" t="s">
        <v>1116</v>
      </c>
    </row>
    <row r="587" spans="1:18" x14ac:dyDescent="0.3">
      <c r="A587">
        <v>0.32</v>
      </c>
      <c r="B587">
        <v>15</v>
      </c>
      <c r="I587">
        <v>96.88</v>
      </c>
      <c r="J587">
        <v>0.14000000000000001</v>
      </c>
      <c r="K587">
        <v>0.14000000000000001</v>
      </c>
      <c r="L587">
        <v>0.39</v>
      </c>
      <c r="M587">
        <v>0.68</v>
      </c>
      <c r="O587" s="3">
        <v>28</v>
      </c>
      <c r="P587">
        <v>56.610169637640396</v>
      </c>
      <c r="R587" s="12" t="s">
        <v>1116</v>
      </c>
    </row>
    <row r="588" spans="1:18" x14ac:dyDescent="0.3">
      <c r="A588">
        <v>0.35</v>
      </c>
      <c r="B588">
        <v>15</v>
      </c>
      <c r="I588">
        <v>96.88</v>
      </c>
      <c r="J588">
        <v>0.14000000000000001</v>
      </c>
      <c r="K588">
        <v>0.14000000000000001</v>
      </c>
      <c r="L588">
        <v>0.39</v>
      </c>
      <c r="M588">
        <v>0.68</v>
      </c>
      <c r="O588" s="3">
        <v>28</v>
      </c>
      <c r="P588">
        <v>44.406772574439898</v>
      </c>
      <c r="R588" s="12" t="s">
        <v>1116</v>
      </c>
    </row>
    <row r="589" spans="1:18" x14ac:dyDescent="0.3">
      <c r="A589">
        <v>0.4</v>
      </c>
      <c r="B589">
        <v>15</v>
      </c>
      <c r="I589">
        <v>96.88</v>
      </c>
      <c r="J589">
        <v>0.14000000000000001</v>
      </c>
      <c r="K589">
        <v>0.14000000000000001</v>
      </c>
      <c r="L589">
        <v>0.39</v>
      </c>
      <c r="M589">
        <v>0.68</v>
      </c>
      <c r="O589" s="3">
        <v>28</v>
      </c>
      <c r="P589">
        <v>45.762709891854399</v>
      </c>
      <c r="R589" s="12" t="s">
        <v>1116</v>
      </c>
    </row>
    <row r="590" spans="1:18" x14ac:dyDescent="0.3">
      <c r="A590">
        <v>0.5</v>
      </c>
      <c r="B590">
        <v>15</v>
      </c>
      <c r="I590">
        <v>96.88</v>
      </c>
      <c r="J590">
        <v>0.14000000000000001</v>
      </c>
      <c r="K590">
        <v>0.14000000000000001</v>
      </c>
      <c r="L590">
        <v>0.39</v>
      </c>
      <c r="M590">
        <v>0.68</v>
      </c>
      <c r="O590" s="3">
        <v>28</v>
      </c>
      <c r="P590">
        <v>36.271187463482804</v>
      </c>
      <c r="R590" s="12" t="s">
        <v>1116</v>
      </c>
    </row>
    <row r="591" spans="1:18" x14ac:dyDescent="0.3">
      <c r="A591">
        <v>0.32</v>
      </c>
      <c r="B591">
        <v>5</v>
      </c>
      <c r="I591">
        <v>96.88</v>
      </c>
      <c r="J591">
        <v>0.14000000000000001</v>
      </c>
      <c r="K591">
        <v>0.14000000000000001</v>
      </c>
      <c r="L591">
        <v>0.39</v>
      </c>
      <c r="M591">
        <v>0.68</v>
      </c>
      <c r="O591" s="3">
        <v>90</v>
      </c>
      <c r="P591">
        <v>53.258423787777502</v>
      </c>
      <c r="R591" s="12" t="s">
        <v>1116</v>
      </c>
    </row>
    <row r="592" spans="1:18" x14ac:dyDescent="0.3">
      <c r="A592">
        <v>0.35</v>
      </c>
      <c r="B592">
        <v>5</v>
      </c>
      <c r="I592">
        <v>96.88</v>
      </c>
      <c r="J592">
        <v>0.14000000000000001</v>
      </c>
      <c r="K592">
        <v>0.14000000000000001</v>
      </c>
      <c r="L592">
        <v>0.39</v>
      </c>
      <c r="M592">
        <v>0.68</v>
      </c>
      <c r="O592" s="3">
        <v>90</v>
      </c>
      <c r="P592">
        <v>54.606769890708797</v>
      </c>
      <c r="R592" s="12" t="s">
        <v>1116</v>
      </c>
    </row>
    <row r="593" spans="1:22" x14ac:dyDescent="0.3">
      <c r="A593">
        <v>0.4</v>
      </c>
      <c r="B593">
        <v>5</v>
      </c>
      <c r="I593">
        <v>96.88</v>
      </c>
      <c r="J593">
        <v>0.14000000000000001</v>
      </c>
      <c r="K593">
        <v>0.14000000000000001</v>
      </c>
      <c r="L593">
        <v>0.39</v>
      </c>
      <c r="M593">
        <v>0.68</v>
      </c>
      <c r="O593" s="3">
        <v>90</v>
      </c>
      <c r="P593">
        <v>46.179799625430803</v>
      </c>
      <c r="R593" s="12" t="s">
        <v>1116</v>
      </c>
    </row>
    <row r="594" spans="1:22" x14ac:dyDescent="0.3">
      <c r="A594">
        <v>0.5</v>
      </c>
      <c r="B594">
        <v>5</v>
      </c>
      <c r="I594">
        <v>96.88</v>
      </c>
      <c r="J594">
        <v>0.14000000000000001</v>
      </c>
      <c r="K594">
        <v>0.14000000000000001</v>
      </c>
      <c r="L594">
        <v>0.39</v>
      </c>
      <c r="M594">
        <v>0.68</v>
      </c>
      <c r="O594" s="3">
        <v>90</v>
      </c>
      <c r="P594">
        <v>47.1910334855569</v>
      </c>
      <c r="R594" s="12" t="s">
        <v>1116</v>
      </c>
    </row>
    <row r="595" spans="1:22" x14ac:dyDescent="0.3">
      <c r="A595">
        <v>0.32</v>
      </c>
      <c r="B595">
        <v>10</v>
      </c>
      <c r="I595">
        <v>96.88</v>
      </c>
      <c r="J595">
        <v>0.14000000000000001</v>
      </c>
      <c r="K595">
        <v>0.14000000000000001</v>
      </c>
      <c r="L595">
        <v>0.39</v>
      </c>
      <c r="M595">
        <v>0.68</v>
      </c>
      <c r="O595" s="3">
        <v>90</v>
      </c>
      <c r="P595">
        <v>54.606769890708797</v>
      </c>
      <c r="R595" s="12" t="s">
        <v>1116</v>
      </c>
    </row>
    <row r="596" spans="1:22" x14ac:dyDescent="0.3">
      <c r="A596">
        <v>0.35</v>
      </c>
      <c r="B596">
        <v>10</v>
      </c>
      <c r="I596">
        <v>96.88</v>
      </c>
      <c r="J596">
        <v>0.14000000000000001</v>
      </c>
      <c r="K596">
        <v>0.14000000000000001</v>
      </c>
      <c r="L596">
        <v>0.39</v>
      </c>
      <c r="M596">
        <v>0.68</v>
      </c>
      <c r="O596" s="3">
        <v>90</v>
      </c>
      <c r="P596">
        <v>57.303397803890597</v>
      </c>
      <c r="R596" s="12" t="s">
        <v>1116</v>
      </c>
    </row>
    <row r="597" spans="1:22" x14ac:dyDescent="0.3">
      <c r="A597">
        <v>0.4</v>
      </c>
      <c r="B597">
        <v>10</v>
      </c>
      <c r="I597">
        <v>96.88</v>
      </c>
      <c r="J597">
        <v>0.14000000000000001</v>
      </c>
      <c r="K597">
        <v>0.14000000000000001</v>
      </c>
      <c r="L597">
        <v>0.39</v>
      </c>
      <c r="M597">
        <v>0.68</v>
      </c>
      <c r="O597" s="3">
        <v>90</v>
      </c>
      <c r="P597">
        <v>55.618003750834902</v>
      </c>
      <c r="R597" s="12" t="s">
        <v>1116</v>
      </c>
    </row>
    <row r="598" spans="1:22" x14ac:dyDescent="0.3">
      <c r="A598">
        <v>0.5</v>
      </c>
      <c r="B598">
        <v>10</v>
      </c>
      <c r="I598">
        <v>96.88</v>
      </c>
      <c r="J598">
        <v>0.14000000000000001</v>
      </c>
      <c r="K598">
        <v>0.14000000000000001</v>
      </c>
      <c r="L598">
        <v>0.39</v>
      </c>
      <c r="M598">
        <v>0.68</v>
      </c>
      <c r="O598" s="3">
        <v>90</v>
      </c>
      <c r="P598">
        <v>49.887635681666303</v>
      </c>
      <c r="R598" s="12" t="s">
        <v>1116</v>
      </c>
    </row>
    <row r="599" spans="1:22" x14ac:dyDescent="0.3">
      <c r="A599">
        <v>0.32</v>
      </c>
      <c r="B599">
        <v>15</v>
      </c>
      <c r="I599">
        <v>96.88</v>
      </c>
      <c r="J599">
        <v>0.14000000000000001</v>
      </c>
      <c r="K599">
        <v>0.14000000000000001</v>
      </c>
      <c r="L599">
        <v>0.39</v>
      </c>
      <c r="M599">
        <v>0.68</v>
      </c>
      <c r="O599" s="3">
        <v>90</v>
      </c>
      <c r="P599">
        <v>57.977557996820003</v>
      </c>
      <c r="R599" s="12" t="s">
        <v>1116</v>
      </c>
    </row>
    <row r="600" spans="1:22" x14ac:dyDescent="0.3">
      <c r="A600">
        <v>0.35</v>
      </c>
      <c r="B600">
        <v>15</v>
      </c>
      <c r="I600">
        <v>96.88</v>
      </c>
      <c r="J600">
        <v>0.14000000000000001</v>
      </c>
      <c r="K600">
        <v>0.14000000000000001</v>
      </c>
      <c r="L600">
        <v>0.39</v>
      </c>
      <c r="M600">
        <v>0.68</v>
      </c>
      <c r="O600" s="3">
        <v>90</v>
      </c>
      <c r="P600">
        <v>54.269683364975997</v>
      </c>
      <c r="R600" s="12" t="s">
        <v>1116</v>
      </c>
    </row>
    <row r="601" spans="1:22" x14ac:dyDescent="0.3">
      <c r="A601">
        <v>0.4</v>
      </c>
      <c r="B601">
        <v>15</v>
      </c>
      <c r="I601">
        <v>96.88</v>
      </c>
      <c r="J601">
        <v>0.14000000000000001</v>
      </c>
      <c r="K601">
        <v>0.14000000000000001</v>
      </c>
      <c r="L601">
        <v>0.39</v>
      </c>
      <c r="M601">
        <v>0.68</v>
      </c>
      <c r="O601" s="3">
        <v>90</v>
      </c>
      <c r="P601">
        <v>53.595523172046498</v>
      </c>
      <c r="R601" s="12" t="s">
        <v>1116</v>
      </c>
    </row>
    <row r="602" spans="1:22" x14ac:dyDescent="0.3">
      <c r="A602">
        <v>0.5</v>
      </c>
      <c r="B602">
        <v>15</v>
      </c>
      <c r="I602">
        <v>96.88</v>
      </c>
      <c r="J602">
        <v>0.14000000000000001</v>
      </c>
      <c r="K602">
        <v>0.14000000000000001</v>
      </c>
      <c r="L602">
        <v>0.39</v>
      </c>
      <c r="M602">
        <v>0.68</v>
      </c>
      <c r="O602" s="3">
        <v>90</v>
      </c>
      <c r="P602">
        <v>39.775271363332699</v>
      </c>
      <c r="R602" s="12" t="s">
        <v>1116</v>
      </c>
    </row>
    <row r="603" spans="1:22" x14ac:dyDescent="0.3">
      <c r="A603">
        <v>0.4</v>
      </c>
      <c r="B603">
        <v>5</v>
      </c>
      <c r="I603">
        <v>56.5</v>
      </c>
      <c r="J603">
        <v>34.54</v>
      </c>
      <c r="K603">
        <v>2.82</v>
      </c>
      <c r="M603">
        <v>1.9</v>
      </c>
      <c r="O603" s="3">
        <v>7</v>
      </c>
      <c r="P603">
        <v>21.75</v>
      </c>
      <c r="Q603" s="7" t="s">
        <v>1118</v>
      </c>
      <c r="R603" s="2" t="s">
        <v>1124</v>
      </c>
      <c r="S603" t="s">
        <v>1125</v>
      </c>
    </row>
    <row r="604" spans="1:22" x14ac:dyDescent="0.3">
      <c r="A604">
        <v>0.4</v>
      </c>
      <c r="B604">
        <v>5</v>
      </c>
      <c r="I604">
        <v>58.62</v>
      </c>
      <c r="J604">
        <v>34.86</v>
      </c>
      <c r="K604">
        <v>2.95</v>
      </c>
      <c r="M604">
        <v>1.5</v>
      </c>
      <c r="O604" s="3">
        <v>7</v>
      </c>
      <c r="P604">
        <v>22.3</v>
      </c>
      <c r="Q604" s="7" t="s">
        <v>1119</v>
      </c>
      <c r="R604" s="2" t="s">
        <v>1124</v>
      </c>
      <c r="S604" t="s">
        <v>1125</v>
      </c>
      <c r="U604" t="s">
        <v>1117</v>
      </c>
      <c r="V604" t="s">
        <v>1127</v>
      </c>
    </row>
    <row r="605" spans="1:22" x14ac:dyDescent="0.3">
      <c r="A605">
        <v>0.4</v>
      </c>
      <c r="B605">
        <v>5</v>
      </c>
      <c r="I605">
        <v>55.94</v>
      </c>
      <c r="J605">
        <v>35.51</v>
      </c>
      <c r="K605">
        <v>2.61</v>
      </c>
      <c r="M605">
        <v>1.1000000000000001</v>
      </c>
      <c r="O605" s="3">
        <v>7</v>
      </c>
      <c r="P605">
        <v>21.89</v>
      </c>
      <c r="Q605" s="7" t="s">
        <v>1120</v>
      </c>
      <c r="R605" s="2" t="s">
        <v>1124</v>
      </c>
      <c r="S605" t="s">
        <v>1125</v>
      </c>
      <c r="U605" t="s">
        <v>1126</v>
      </c>
      <c r="V605" t="s">
        <v>1128</v>
      </c>
    </row>
    <row r="606" spans="1:22" x14ac:dyDescent="0.3">
      <c r="A606">
        <v>0.4</v>
      </c>
      <c r="B606">
        <v>5</v>
      </c>
      <c r="I606">
        <v>56.5</v>
      </c>
      <c r="J606">
        <v>34.54</v>
      </c>
      <c r="K606">
        <v>2.82</v>
      </c>
      <c r="M606">
        <v>1.9</v>
      </c>
      <c r="O606" s="3">
        <v>28</v>
      </c>
      <c r="P606">
        <v>33.1</v>
      </c>
      <c r="Q606" s="7" t="s">
        <v>1118</v>
      </c>
      <c r="R606" s="2" t="s">
        <v>1124</v>
      </c>
      <c r="S606" t="s">
        <v>1125</v>
      </c>
    </row>
    <row r="607" spans="1:22" x14ac:dyDescent="0.3">
      <c r="A607">
        <v>0.4</v>
      </c>
      <c r="B607">
        <v>5</v>
      </c>
      <c r="I607">
        <v>58.62</v>
      </c>
      <c r="J607">
        <v>34.86</v>
      </c>
      <c r="K607">
        <v>2.95</v>
      </c>
      <c r="M607">
        <v>1.5</v>
      </c>
      <c r="O607" s="3">
        <v>28</v>
      </c>
      <c r="P607">
        <v>35.58</v>
      </c>
      <c r="Q607" s="7" t="s">
        <v>1119</v>
      </c>
      <c r="R607" s="2" t="s">
        <v>1124</v>
      </c>
      <c r="S607" t="s">
        <v>1125</v>
      </c>
    </row>
    <row r="608" spans="1:22" x14ac:dyDescent="0.3">
      <c r="A608">
        <v>0.4</v>
      </c>
      <c r="B608">
        <v>5</v>
      </c>
      <c r="I608">
        <v>55.94</v>
      </c>
      <c r="J608">
        <v>35.51</v>
      </c>
      <c r="K608">
        <v>2.61</v>
      </c>
      <c r="M608">
        <v>1.1000000000000001</v>
      </c>
      <c r="O608" s="3">
        <v>28</v>
      </c>
      <c r="P608">
        <v>34.08</v>
      </c>
      <c r="Q608" s="7" t="s">
        <v>1120</v>
      </c>
      <c r="R608" s="2" t="s">
        <v>1124</v>
      </c>
      <c r="S608" t="s">
        <v>1125</v>
      </c>
    </row>
    <row r="609" spans="1:19" x14ac:dyDescent="0.3">
      <c r="A609">
        <v>0.4</v>
      </c>
      <c r="B609">
        <v>5</v>
      </c>
      <c r="I609">
        <v>56.5</v>
      </c>
      <c r="J609">
        <v>34.54</v>
      </c>
      <c r="K609">
        <v>2.82</v>
      </c>
      <c r="M609">
        <v>1.9</v>
      </c>
      <c r="O609" s="3">
        <v>7</v>
      </c>
      <c r="P609">
        <v>21.28</v>
      </c>
      <c r="Q609" s="7" t="s">
        <v>1121</v>
      </c>
      <c r="R609" s="2" t="s">
        <v>1124</v>
      </c>
      <c r="S609" t="s">
        <v>1125</v>
      </c>
    </row>
    <row r="610" spans="1:19" x14ac:dyDescent="0.3">
      <c r="A610">
        <v>0.4</v>
      </c>
      <c r="B610">
        <v>5</v>
      </c>
      <c r="I610">
        <v>58.62</v>
      </c>
      <c r="J610">
        <v>34.86</v>
      </c>
      <c r="K610">
        <v>2.95</v>
      </c>
      <c r="M610">
        <v>1.5</v>
      </c>
      <c r="O610" s="3">
        <v>7</v>
      </c>
      <c r="P610">
        <v>21.6</v>
      </c>
      <c r="Q610" s="7" t="s">
        <v>1122</v>
      </c>
      <c r="R610" s="2" t="s">
        <v>1124</v>
      </c>
      <c r="S610" t="s">
        <v>1125</v>
      </c>
    </row>
    <row r="611" spans="1:19" x14ac:dyDescent="0.3">
      <c r="A611">
        <v>0.4</v>
      </c>
      <c r="B611">
        <v>5</v>
      </c>
      <c r="I611">
        <v>55.94</v>
      </c>
      <c r="J611">
        <v>35.51</v>
      </c>
      <c r="K611">
        <v>2.61</v>
      </c>
      <c r="M611">
        <v>1.1000000000000001</v>
      </c>
      <c r="O611" s="3">
        <v>7</v>
      </c>
      <c r="P611">
        <v>21.34</v>
      </c>
      <c r="Q611" s="7" t="s">
        <v>1123</v>
      </c>
      <c r="R611" s="2" t="s">
        <v>1124</v>
      </c>
      <c r="S611" t="s">
        <v>1125</v>
      </c>
    </row>
    <row r="612" spans="1:19" x14ac:dyDescent="0.3">
      <c r="A612">
        <v>0.4</v>
      </c>
      <c r="B612">
        <v>5</v>
      </c>
      <c r="I612">
        <v>56.5</v>
      </c>
      <c r="J612">
        <v>34.54</v>
      </c>
      <c r="K612">
        <v>2.82</v>
      </c>
      <c r="M612">
        <v>1.9</v>
      </c>
      <c r="O612" s="3">
        <v>28</v>
      </c>
      <c r="P612">
        <v>32.659999999999997</v>
      </c>
      <c r="Q612" s="7" t="s">
        <v>1121</v>
      </c>
      <c r="R612" s="2" t="s">
        <v>1124</v>
      </c>
      <c r="S612" t="s">
        <v>1125</v>
      </c>
    </row>
    <row r="613" spans="1:19" x14ac:dyDescent="0.3">
      <c r="A613">
        <v>0.4</v>
      </c>
      <c r="B613">
        <v>5</v>
      </c>
      <c r="I613">
        <v>58.62</v>
      </c>
      <c r="J613">
        <v>34.86</v>
      </c>
      <c r="K613">
        <v>2.95</v>
      </c>
      <c r="M613">
        <v>1.5</v>
      </c>
      <c r="O613" s="3">
        <v>28</v>
      </c>
      <c r="P613">
        <v>33.950000000000003</v>
      </c>
      <c r="Q613" s="7" t="s">
        <v>1122</v>
      </c>
      <c r="R613" s="2" t="s">
        <v>1124</v>
      </c>
      <c r="S613" t="s">
        <v>1125</v>
      </c>
    </row>
    <row r="614" spans="1:19" x14ac:dyDescent="0.3">
      <c r="A614">
        <v>0.4</v>
      </c>
      <c r="B614">
        <v>5</v>
      </c>
      <c r="I614">
        <v>55.94</v>
      </c>
      <c r="J614">
        <v>35.51</v>
      </c>
      <c r="K614">
        <v>2.61</v>
      </c>
      <c r="M614">
        <v>1.1000000000000001</v>
      </c>
      <c r="O614" s="3">
        <v>28</v>
      </c>
      <c r="P614">
        <v>33.08</v>
      </c>
      <c r="Q614" s="7" t="s">
        <v>1123</v>
      </c>
      <c r="R614" s="2" t="s">
        <v>1124</v>
      </c>
      <c r="S614" t="s">
        <v>1125</v>
      </c>
    </row>
    <row r="615" spans="1:19" x14ac:dyDescent="0.3">
      <c r="A615">
        <v>0.4</v>
      </c>
      <c r="B615">
        <v>10</v>
      </c>
      <c r="I615">
        <v>56.5</v>
      </c>
      <c r="J615">
        <v>34.54</v>
      </c>
      <c r="K615">
        <v>2.82</v>
      </c>
      <c r="M615">
        <v>1.9</v>
      </c>
      <c r="O615" s="3">
        <v>7</v>
      </c>
      <c r="P615">
        <v>22.47</v>
      </c>
      <c r="Q615" s="7" t="s">
        <v>1118</v>
      </c>
      <c r="R615" s="2" t="s">
        <v>1124</v>
      </c>
      <c r="S615" t="s">
        <v>1125</v>
      </c>
    </row>
    <row r="616" spans="1:19" x14ac:dyDescent="0.3">
      <c r="A616">
        <v>0.4</v>
      </c>
      <c r="B616">
        <v>10</v>
      </c>
      <c r="I616">
        <v>58.62</v>
      </c>
      <c r="J616">
        <v>34.86</v>
      </c>
      <c r="K616">
        <v>2.95</v>
      </c>
      <c r="M616">
        <v>1.5</v>
      </c>
      <c r="O616" s="3">
        <v>7</v>
      </c>
      <c r="P616">
        <v>24.02</v>
      </c>
      <c r="Q616" s="7" t="s">
        <v>1119</v>
      </c>
      <c r="R616" s="2" t="s">
        <v>1124</v>
      </c>
      <c r="S616" t="s">
        <v>1125</v>
      </c>
    </row>
    <row r="617" spans="1:19" x14ac:dyDescent="0.3">
      <c r="A617">
        <v>0.4</v>
      </c>
      <c r="B617">
        <v>10</v>
      </c>
      <c r="I617">
        <v>55.94</v>
      </c>
      <c r="J617">
        <v>35.51</v>
      </c>
      <c r="K617">
        <v>2.61</v>
      </c>
      <c r="M617">
        <v>1.1000000000000001</v>
      </c>
      <c r="O617" s="3">
        <v>7</v>
      </c>
      <c r="P617">
        <v>22.8</v>
      </c>
      <c r="Q617" s="7" t="s">
        <v>1120</v>
      </c>
      <c r="R617" s="2" t="s">
        <v>1124</v>
      </c>
      <c r="S617" t="s">
        <v>1125</v>
      </c>
    </row>
    <row r="618" spans="1:19" x14ac:dyDescent="0.3">
      <c r="A618">
        <v>0.4</v>
      </c>
      <c r="B618">
        <v>10</v>
      </c>
      <c r="I618">
        <v>56.5</v>
      </c>
      <c r="J618">
        <v>34.54</v>
      </c>
      <c r="K618">
        <v>2.82</v>
      </c>
      <c r="M618">
        <v>1.9</v>
      </c>
      <c r="O618" s="3">
        <v>28</v>
      </c>
      <c r="P618">
        <v>35.32</v>
      </c>
      <c r="Q618" s="7" t="s">
        <v>1118</v>
      </c>
      <c r="R618" s="2" t="s">
        <v>1124</v>
      </c>
      <c r="S618" t="s">
        <v>1125</v>
      </c>
    </row>
    <row r="619" spans="1:19" x14ac:dyDescent="0.3">
      <c r="A619">
        <v>0.4</v>
      </c>
      <c r="B619">
        <v>10</v>
      </c>
      <c r="I619">
        <v>58.62</v>
      </c>
      <c r="J619">
        <v>34.86</v>
      </c>
      <c r="K619">
        <v>2.95</v>
      </c>
      <c r="M619">
        <v>1.5</v>
      </c>
      <c r="O619" s="3">
        <v>28</v>
      </c>
      <c r="P619">
        <v>37.83</v>
      </c>
      <c r="Q619" s="7" t="s">
        <v>1119</v>
      </c>
      <c r="R619" s="2" t="s">
        <v>1124</v>
      </c>
      <c r="S619" t="s">
        <v>1125</v>
      </c>
    </row>
    <row r="620" spans="1:19" x14ac:dyDescent="0.3">
      <c r="A620">
        <v>0.4</v>
      </c>
      <c r="B620">
        <v>10</v>
      </c>
      <c r="I620">
        <v>55.94</v>
      </c>
      <c r="J620">
        <v>35.51</v>
      </c>
      <c r="K620">
        <v>2.61</v>
      </c>
      <c r="M620">
        <v>1.1000000000000001</v>
      </c>
      <c r="O620" s="3">
        <v>28</v>
      </c>
      <c r="P620">
        <v>37.020000000000003</v>
      </c>
      <c r="Q620" s="7" t="s">
        <v>1120</v>
      </c>
      <c r="R620" s="2" t="s">
        <v>1124</v>
      </c>
      <c r="S620" t="s">
        <v>1125</v>
      </c>
    </row>
    <row r="621" spans="1:19" x14ac:dyDescent="0.3">
      <c r="A621">
        <v>0.4</v>
      </c>
      <c r="B621">
        <v>10</v>
      </c>
      <c r="I621">
        <v>56.5</v>
      </c>
      <c r="J621">
        <v>34.54</v>
      </c>
      <c r="K621">
        <v>2.82</v>
      </c>
      <c r="M621">
        <v>1.9</v>
      </c>
      <c r="O621" s="3">
        <v>7</v>
      </c>
      <c r="P621">
        <v>22.39</v>
      </c>
      <c r="Q621" s="7" t="s">
        <v>1121</v>
      </c>
      <c r="R621" s="2" t="s">
        <v>1124</v>
      </c>
      <c r="S621" t="s">
        <v>1125</v>
      </c>
    </row>
    <row r="622" spans="1:19" x14ac:dyDescent="0.3">
      <c r="A622">
        <v>0.4</v>
      </c>
      <c r="B622">
        <v>10</v>
      </c>
      <c r="I622">
        <v>58.62</v>
      </c>
      <c r="J622">
        <v>34.86</v>
      </c>
      <c r="K622">
        <v>2.95</v>
      </c>
      <c r="M622">
        <v>1.5</v>
      </c>
      <c r="O622" s="3">
        <v>7</v>
      </c>
      <c r="P622">
        <v>23.67</v>
      </c>
      <c r="Q622" s="7" t="s">
        <v>1122</v>
      </c>
      <c r="R622" s="2" t="s">
        <v>1124</v>
      </c>
      <c r="S622" t="s">
        <v>1125</v>
      </c>
    </row>
    <row r="623" spans="1:19" x14ac:dyDescent="0.3">
      <c r="A623">
        <v>0.4</v>
      </c>
      <c r="B623">
        <v>10</v>
      </c>
      <c r="I623">
        <v>55.94</v>
      </c>
      <c r="J623">
        <v>35.51</v>
      </c>
      <c r="K623">
        <v>2.61</v>
      </c>
      <c r="M623">
        <v>1.1000000000000001</v>
      </c>
      <c r="O623" s="3">
        <v>7</v>
      </c>
      <c r="P623">
        <v>22.62</v>
      </c>
      <c r="Q623" s="7" t="s">
        <v>1123</v>
      </c>
      <c r="R623" s="2" t="s">
        <v>1124</v>
      </c>
      <c r="S623" t="s">
        <v>1125</v>
      </c>
    </row>
    <row r="624" spans="1:19" x14ac:dyDescent="0.3">
      <c r="A624">
        <v>0.4</v>
      </c>
      <c r="B624">
        <v>10</v>
      </c>
      <c r="I624">
        <v>56.5</v>
      </c>
      <c r="J624">
        <v>34.54</v>
      </c>
      <c r="K624">
        <v>2.82</v>
      </c>
      <c r="M624">
        <v>1.9</v>
      </c>
      <c r="O624" s="3">
        <v>28</v>
      </c>
      <c r="P624">
        <v>34.51</v>
      </c>
      <c r="Q624" s="7" t="s">
        <v>1121</v>
      </c>
      <c r="R624" s="2" t="s">
        <v>1124</v>
      </c>
      <c r="S624" t="s">
        <v>1125</v>
      </c>
    </row>
    <row r="625" spans="1:19" x14ac:dyDescent="0.3">
      <c r="A625">
        <v>0.4</v>
      </c>
      <c r="B625">
        <v>10</v>
      </c>
      <c r="I625">
        <v>58.62</v>
      </c>
      <c r="J625">
        <v>34.86</v>
      </c>
      <c r="K625">
        <v>2.95</v>
      </c>
      <c r="M625">
        <v>1.5</v>
      </c>
      <c r="O625" s="3">
        <v>28</v>
      </c>
      <c r="P625">
        <v>35.33</v>
      </c>
      <c r="Q625" s="7" t="s">
        <v>1122</v>
      </c>
      <c r="R625" s="2" t="s">
        <v>1124</v>
      </c>
      <c r="S625" t="s">
        <v>1125</v>
      </c>
    </row>
    <row r="626" spans="1:19" x14ac:dyDescent="0.3">
      <c r="A626">
        <v>0.4</v>
      </c>
      <c r="B626">
        <v>10</v>
      </c>
      <c r="I626">
        <v>55.94</v>
      </c>
      <c r="J626">
        <v>35.51</v>
      </c>
      <c r="K626">
        <v>2.61</v>
      </c>
      <c r="M626">
        <v>1.1000000000000001</v>
      </c>
      <c r="O626" s="3">
        <v>28</v>
      </c>
      <c r="P626">
        <v>34.97</v>
      </c>
      <c r="Q626" s="7" t="s">
        <v>1123</v>
      </c>
      <c r="R626" s="2" t="s">
        <v>1124</v>
      </c>
      <c r="S626" t="s">
        <v>1125</v>
      </c>
    </row>
    <row r="627" spans="1:19" x14ac:dyDescent="0.3">
      <c r="A627">
        <v>0.4</v>
      </c>
      <c r="B627">
        <v>15</v>
      </c>
      <c r="I627">
        <v>56.5</v>
      </c>
      <c r="J627">
        <v>34.54</v>
      </c>
      <c r="K627">
        <v>2.82</v>
      </c>
      <c r="M627">
        <v>1.9</v>
      </c>
      <c r="O627" s="3">
        <v>7</v>
      </c>
      <c r="P627">
        <v>27.21</v>
      </c>
      <c r="Q627" s="7" t="s">
        <v>1118</v>
      </c>
      <c r="R627" s="2" t="s">
        <v>1124</v>
      </c>
      <c r="S627" t="s">
        <v>1125</v>
      </c>
    </row>
    <row r="628" spans="1:19" x14ac:dyDescent="0.3">
      <c r="A628">
        <v>0.4</v>
      </c>
      <c r="B628">
        <v>15</v>
      </c>
      <c r="I628">
        <v>58.62</v>
      </c>
      <c r="J628">
        <v>34.86</v>
      </c>
      <c r="K628">
        <v>2.95</v>
      </c>
      <c r="M628">
        <v>1.5</v>
      </c>
      <c r="O628" s="3">
        <v>7</v>
      </c>
      <c r="P628">
        <v>27.56</v>
      </c>
      <c r="Q628" s="7" t="s">
        <v>1119</v>
      </c>
      <c r="R628" s="2" t="s">
        <v>1124</v>
      </c>
      <c r="S628" t="s">
        <v>1125</v>
      </c>
    </row>
    <row r="629" spans="1:19" x14ac:dyDescent="0.3">
      <c r="A629">
        <v>0.4</v>
      </c>
      <c r="B629">
        <v>15</v>
      </c>
      <c r="I629">
        <v>55.94</v>
      </c>
      <c r="J629">
        <v>35.51</v>
      </c>
      <c r="K629">
        <v>2.61</v>
      </c>
      <c r="M629">
        <v>1.1000000000000001</v>
      </c>
      <c r="O629" s="3">
        <v>7</v>
      </c>
      <c r="P629">
        <v>27.37</v>
      </c>
      <c r="Q629" s="7" t="s">
        <v>1120</v>
      </c>
      <c r="R629" s="2" t="s">
        <v>1124</v>
      </c>
      <c r="S629" t="s">
        <v>1125</v>
      </c>
    </row>
    <row r="630" spans="1:19" x14ac:dyDescent="0.3">
      <c r="A630">
        <v>0.4</v>
      </c>
      <c r="B630">
        <v>15</v>
      </c>
      <c r="I630">
        <v>56.5</v>
      </c>
      <c r="J630">
        <v>34.54</v>
      </c>
      <c r="K630">
        <v>2.82</v>
      </c>
      <c r="M630">
        <v>1.9</v>
      </c>
      <c r="O630" s="3">
        <v>28</v>
      </c>
      <c r="P630">
        <v>38.92</v>
      </c>
      <c r="Q630" s="7" t="s">
        <v>1118</v>
      </c>
      <c r="R630" s="2" t="s">
        <v>1124</v>
      </c>
      <c r="S630" t="s">
        <v>1125</v>
      </c>
    </row>
    <row r="631" spans="1:19" x14ac:dyDescent="0.3">
      <c r="A631">
        <v>0.4</v>
      </c>
      <c r="B631">
        <v>15</v>
      </c>
      <c r="I631">
        <v>58.62</v>
      </c>
      <c r="J631">
        <v>34.86</v>
      </c>
      <c r="K631">
        <v>2.95</v>
      </c>
      <c r="M631">
        <v>1.5</v>
      </c>
      <c r="O631" s="3">
        <v>28</v>
      </c>
      <c r="P631">
        <v>40.08</v>
      </c>
      <c r="Q631" s="7" t="s">
        <v>1119</v>
      </c>
      <c r="R631" s="2" t="s">
        <v>1124</v>
      </c>
      <c r="S631" t="s">
        <v>1125</v>
      </c>
    </row>
    <row r="632" spans="1:19" x14ac:dyDescent="0.3">
      <c r="A632">
        <v>0.4</v>
      </c>
      <c r="B632">
        <v>15</v>
      </c>
      <c r="I632">
        <v>55.94</v>
      </c>
      <c r="J632">
        <v>35.51</v>
      </c>
      <c r="K632">
        <v>2.61</v>
      </c>
      <c r="M632">
        <v>1.1000000000000001</v>
      </c>
      <c r="O632" s="3">
        <v>28</v>
      </c>
      <c r="P632">
        <v>39.79</v>
      </c>
      <c r="Q632" s="7" t="s">
        <v>1120</v>
      </c>
      <c r="R632" s="2" t="s">
        <v>1124</v>
      </c>
      <c r="S632" t="s">
        <v>1125</v>
      </c>
    </row>
    <row r="633" spans="1:19" x14ac:dyDescent="0.3">
      <c r="A633">
        <v>0.4</v>
      </c>
      <c r="B633">
        <v>15</v>
      </c>
      <c r="I633">
        <v>56.5</v>
      </c>
      <c r="J633">
        <v>34.54</v>
      </c>
      <c r="K633">
        <v>2.82</v>
      </c>
      <c r="M633">
        <v>1.9</v>
      </c>
      <c r="O633" s="3">
        <v>7</v>
      </c>
      <c r="P633">
        <v>26.68</v>
      </c>
      <c r="Q633" s="7" t="s">
        <v>1121</v>
      </c>
      <c r="R633" s="2" t="s">
        <v>1124</v>
      </c>
      <c r="S633" t="s">
        <v>1125</v>
      </c>
    </row>
    <row r="634" spans="1:19" x14ac:dyDescent="0.3">
      <c r="A634">
        <v>0.4</v>
      </c>
      <c r="B634">
        <v>15</v>
      </c>
      <c r="I634">
        <v>58.62</v>
      </c>
      <c r="J634">
        <v>34.86</v>
      </c>
      <c r="K634">
        <v>2.95</v>
      </c>
      <c r="M634">
        <v>1.5</v>
      </c>
      <c r="O634" s="3">
        <v>7</v>
      </c>
      <c r="P634">
        <v>27.33</v>
      </c>
      <c r="Q634" s="7" t="s">
        <v>1122</v>
      </c>
      <c r="R634" s="2" t="s">
        <v>1124</v>
      </c>
      <c r="S634" t="s">
        <v>1125</v>
      </c>
    </row>
    <row r="635" spans="1:19" x14ac:dyDescent="0.3">
      <c r="A635">
        <v>0.4</v>
      </c>
      <c r="B635">
        <v>15</v>
      </c>
      <c r="I635">
        <v>55.94</v>
      </c>
      <c r="J635">
        <v>35.51</v>
      </c>
      <c r="K635">
        <v>2.61</v>
      </c>
      <c r="M635">
        <v>1.1000000000000001</v>
      </c>
      <c r="O635" s="3">
        <v>7</v>
      </c>
      <c r="P635">
        <v>26.76</v>
      </c>
      <c r="Q635" s="7" t="s">
        <v>1123</v>
      </c>
      <c r="R635" s="2" t="s">
        <v>1124</v>
      </c>
      <c r="S635" t="s">
        <v>1125</v>
      </c>
    </row>
    <row r="636" spans="1:19" x14ac:dyDescent="0.3">
      <c r="A636">
        <v>0.4</v>
      </c>
      <c r="B636">
        <v>15</v>
      </c>
      <c r="I636">
        <v>56.5</v>
      </c>
      <c r="J636">
        <v>34.54</v>
      </c>
      <c r="K636">
        <v>2.82</v>
      </c>
      <c r="M636">
        <v>1.9</v>
      </c>
      <c r="O636" s="3">
        <v>28</v>
      </c>
      <c r="P636">
        <v>36.14</v>
      </c>
      <c r="Q636" s="7" t="s">
        <v>1121</v>
      </c>
      <c r="R636" s="2" t="s">
        <v>1124</v>
      </c>
      <c r="S636" t="s">
        <v>1125</v>
      </c>
    </row>
    <row r="637" spans="1:19" x14ac:dyDescent="0.3">
      <c r="A637">
        <v>0.4</v>
      </c>
      <c r="B637">
        <v>15</v>
      </c>
      <c r="I637">
        <v>58.62</v>
      </c>
      <c r="J637">
        <v>34.86</v>
      </c>
      <c r="K637">
        <v>2.95</v>
      </c>
      <c r="M637">
        <v>1.5</v>
      </c>
      <c r="O637" s="3">
        <v>28</v>
      </c>
      <c r="P637">
        <v>37.19</v>
      </c>
      <c r="Q637" s="7" t="s">
        <v>1122</v>
      </c>
      <c r="R637" s="2" t="s">
        <v>1124</v>
      </c>
      <c r="S637" t="s">
        <v>1125</v>
      </c>
    </row>
    <row r="638" spans="1:19" x14ac:dyDescent="0.3">
      <c r="A638">
        <v>0.4</v>
      </c>
      <c r="B638">
        <v>15</v>
      </c>
      <c r="I638">
        <v>55.94</v>
      </c>
      <c r="J638">
        <v>35.51</v>
      </c>
      <c r="K638">
        <v>2.61</v>
      </c>
      <c r="M638">
        <v>1.1000000000000001</v>
      </c>
      <c r="O638" s="3">
        <v>28</v>
      </c>
      <c r="P638">
        <v>36.299999999999997</v>
      </c>
      <c r="Q638" s="7" t="s">
        <v>1123</v>
      </c>
      <c r="R638" s="2" t="s">
        <v>1124</v>
      </c>
      <c r="S638" t="s">
        <v>1125</v>
      </c>
    </row>
    <row r="639" spans="1:19" x14ac:dyDescent="0.3">
      <c r="A639">
        <v>0.4</v>
      </c>
      <c r="B639">
        <v>20</v>
      </c>
      <c r="I639">
        <v>56.5</v>
      </c>
      <c r="J639">
        <v>34.54</v>
      </c>
      <c r="K639">
        <v>2.82</v>
      </c>
      <c r="M639">
        <v>1.9</v>
      </c>
      <c r="O639" s="3">
        <v>7</v>
      </c>
      <c r="P639">
        <v>27.29</v>
      </c>
      <c r="Q639" s="7" t="s">
        <v>1118</v>
      </c>
      <c r="R639" s="2" t="s">
        <v>1124</v>
      </c>
      <c r="S639" t="s">
        <v>1125</v>
      </c>
    </row>
    <row r="640" spans="1:19" x14ac:dyDescent="0.3">
      <c r="A640">
        <v>0.4</v>
      </c>
      <c r="B640">
        <v>20</v>
      </c>
      <c r="I640">
        <v>58.62</v>
      </c>
      <c r="J640">
        <v>34.86</v>
      </c>
      <c r="K640">
        <v>2.95</v>
      </c>
      <c r="M640">
        <v>1.5</v>
      </c>
      <c r="O640" s="3">
        <v>7</v>
      </c>
      <c r="P640">
        <v>27.91</v>
      </c>
      <c r="Q640" s="7" t="s">
        <v>1119</v>
      </c>
      <c r="R640" s="2" t="s">
        <v>1124</v>
      </c>
      <c r="S640" t="s">
        <v>1125</v>
      </c>
    </row>
    <row r="641" spans="1:19" x14ac:dyDescent="0.3">
      <c r="A641">
        <v>0.4</v>
      </c>
      <c r="B641">
        <v>20</v>
      </c>
      <c r="I641">
        <v>55.94</v>
      </c>
      <c r="J641">
        <v>35.51</v>
      </c>
      <c r="K641">
        <v>2.61</v>
      </c>
      <c r="M641">
        <v>1.1000000000000001</v>
      </c>
      <c r="O641" s="3">
        <v>7</v>
      </c>
      <c r="P641">
        <v>27.72</v>
      </c>
      <c r="Q641" s="7" t="s">
        <v>1120</v>
      </c>
      <c r="R641" s="2" t="s">
        <v>1124</v>
      </c>
      <c r="S641" t="s">
        <v>1125</v>
      </c>
    </row>
    <row r="642" spans="1:19" x14ac:dyDescent="0.3">
      <c r="A642">
        <v>0.4</v>
      </c>
      <c r="B642">
        <v>20</v>
      </c>
      <c r="I642">
        <v>56.5</v>
      </c>
      <c r="J642">
        <v>34.54</v>
      </c>
      <c r="K642">
        <v>2.82</v>
      </c>
      <c r="M642">
        <v>1.9</v>
      </c>
      <c r="O642" s="3">
        <v>28</v>
      </c>
      <c r="P642">
        <v>37.97</v>
      </c>
      <c r="Q642" s="7" t="s">
        <v>1118</v>
      </c>
      <c r="R642" s="2" t="s">
        <v>1124</v>
      </c>
      <c r="S642" t="s">
        <v>1125</v>
      </c>
    </row>
    <row r="643" spans="1:19" x14ac:dyDescent="0.3">
      <c r="A643">
        <v>0.4</v>
      </c>
      <c r="B643">
        <v>20</v>
      </c>
      <c r="I643">
        <v>58.62</v>
      </c>
      <c r="J643">
        <v>34.86</v>
      </c>
      <c r="K643">
        <v>2.95</v>
      </c>
      <c r="M643">
        <v>1.5</v>
      </c>
      <c r="O643" s="3">
        <v>28</v>
      </c>
      <c r="P643">
        <v>42.05</v>
      </c>
      <c r="Q643" s="7" t="s">
        <v>1119</v>
      </c>
      <c r="R643" s="2" t="s">
        <v>1124</v>
      </c>
      <c r="S643" t="s">
        <v>1125</v>
      </c>
    </row>
    <row r="644" spans="1:19" x14ac:dyDescent="0.3">
      <c r="A644">
        <v>0.4</v>
      </c>
      <c r="B644">
        <v>20</v>
      </c>
      <c r="I644">
        <v>55.94</v>
      </c>
      <c r="J644">
        <v>35.51</v>
      </c>
      <c r="K644">
        <v>2.61</v>
      </c>
      <c r="M644">
        <v>1.1000000000000001</v>
      </c>
      <c r="O644" s="3">
        <v>28</v>
      </c>
      <c r="P644">
        <v>40.98</v>
      </c>
      <c r="Q644" s="7" t="s">
        <v>1120</v>
      </c>
      <c r="R644" s="2" t="s">
        <v>1124</v>
      </c>
      <c r="S644" t="s">
        <v>1125</v>
      </c>
    </row>
    <row r="645" spans="1:19" x14ac:dyDescent="0.3">
      <c r="A645">
        <v>0.4</v>
      </c>
      <c r="B645">
        <v>20</v>
      </c>
      <c r="I645">
        <v>56.5</v>
      </c>
      <c r="J645">
        <v>34.54</v>
      </c>
      <c r="K645">
        <v>2.82</v>
      </c>
      <c r="M645">
        <v>1.9</v>
      </c>
      <c r="O645" s="3">
        <v>7</v>
      </c>
      <c r="P645">
        <v>26.93</v>
      </c>
      <c r="Q645" s="7" t="s">
        <v>1121</v>
      </c>
      <c r="R645" s="2" t="s">
        <v>1124</v>
      </c>
      <c r="S645" t="s">
        <v>1125</v>
      </c>
    </row>
    <row r="646" spans="1:19" x14ac:dyDescent="0.3">
      <c r="A646">
        <v>0.4</v>
      </c>
      <c r="B646">
        <v>20</v>
      </c>
      <c r="I646">
        <v>58.62</v>
      </c>
      <c r="J646">
        <v>34.86</v>
      </c>
      <c r="K646">
        <v>2.95</v>
      </c>
      <c r="M646">
        <v>1.5</v>
      </c>
      <c r="O646" s="3">
        <v>7</v>
      </c>
      <c r="P646">
        <v>27.83</v>
      </c>
      <c r="Q646" s="7" t="s">
        <v>1122</v>
      </c>
      <c r="R646" s="2" t="s">
        <v>1124</v>
      </c>
      <c r="S646" t="s">
        <v>1125</v>
      </c>
    </row>
    <row r="647" spans="1:19" x14ac:dyDescent="0.3">
      <c r="A647">
        <v>0.4</v>
      </c>
      <c r="B647">
        <v>20</v>
      </c>
      <c r="I647">
        <v>55.94</v>
      </c>
      <c r="J647">
        <v>35.51</v>
      </c>
      <c r="K647">
        <v>2.61</v>
      </c>
      <c r="M647">
        <v>1.1000000000000001</v>
      </c>
      <c r="O647" s="3">
        <v>7</v>
      </c>
      <c r="P647">
        <v>27.04</v>
      </c>
      <c r="Q647" s="7" t="s">
        <v>1123</v>
      </c>
      <c r="R647" s="2" t="s">
        <v>1124</v>
      </c>
      <c r="S647" t="s">
        <v>1125</v>
      </c>
    </row>
    <row r="648" spans="1:19" x14ac:dyDescent="0.3">
      <c r="A648">
        <v>0.4</v>
      </c>
      <c r="B648">
        <v>20</v>
      </c>
      <c r="I648">
        <v>56.5</v>
      </c>
      <c r="J648">
        <v>34.54</v>
      </c>
      <c r="K648">
        <v>2.82</v>
      </c>
      <c r="M648">
        <v>1.9</v>
      </c>
      <c r="O648" s="3">
        <v>28</v>
      </c>
      <c r="P648">
        <v>36.479999999999997</v>
      </c>
      <c r="Q648" s="7" t="s">
        <v>1121</v>
      </c>
      <c r="R648" s="2" t="s">
        <v>1124</v>
      </c>
      <c r="S648" t="s">
        <v>1125</v>
      </c>
    </row>
    <row r="649" spans="1:19" x14ac:dyDescent="0.3">
      <c r="A649">
        <v>0.4</v>
      </c>
      <c r="B649">
        <v>20</v>
      </c>
      <c r="I649">
        <v>58.62</v>
      </c>
      <c r="J649">
        <v>34.86</v>
      </c>
      <c r="K649">
        <v>2.95</v>
      </c>
      <c r="M649">
        <v>1.5</v>
      </c>
      <c r="O649" s="3">
        <v>28</v>
      </c>
      <c r="P649">
        <v>38.020000000000003</v>
      </c>
      <c r="Q649" s="7" t="s">
        <v>1122</v>
      </c>
      <c r="R649" s="2" t="s">
        <v>1124</v>
      </c>
      <c r="S649" t="s">
        <v>1125</v>
      </c>
    </row>
    <row r="650" spans="1:19" x14ac:dyDescent="0.3">
      <c r="A650">
        <v>0.4</v>
      </c>
      <c r="B650">
        <v>20</v>
      </c>
      <c r="I650">
        <v>55.94</v>
      </c>
      <c r="J650">
        <v>35.51</v>
      </c>
      <c r="K650">
        <v>2.61</v>
      </c>
      <c r="M650">
        <v>1.1000000000000001</v>
      </c>
      <c r="O650" s="3">
        <v>28</v>
      </c>
      <c r="P650">
        <v>36.299999999999997</v>
      </c>
      <c r="Q650" s="7" t="s">
        <v>1123</v>
      </c>
      <c r="R650" s="2" t="s">
        <v>1124</v>
      </c>
      <c r="S650" t="s">
        <v>1125</v>
      </c>
    </row>
    <row r="651" spans="1:19" x14ac:dyDescent="0.3">
      <c r="A651">
        <v>0.4</v>
      </c>
      <c r="B651">
        <v>25</v>
      </c>
      <c r="I651">
        <v>56.5</v>
      </c>
      <c r="J651">
        <v>34.54</v>
      </c>
      <c r="K651">
        <v>2.82</v>
      </c>
      <c r="M651">
        <v>1.9</v>
      </c>
      <c r="O651" s="3">
        <v>7</v>
      </c>
      <c r="P651">
        <v>24.74</v>
      </c>
      <c r="Q651" s="7" t="s">
        <v>1118</v>
      </c>
      <c r="R651" s="2" t="s">
        <v>1124</v>
      </c>
      <c r="S651" t="s">
        <v>1125</v>
      </c>
    </row>
    <row r="652" spans="1:19" x14ac:dyDescent="0.3">
      <c r="A652">
        <v>0.4</v>
      </c>
      <c r="B652">
        <v>25</v>
      </c>
      <c r="I652">
        <v>58.62</v>
      </c>
      <c r="J652">
        <v>34.86</v>
      </c>
      <c r="K652">
        <v>2.95</v>
      </c>
      <c r="M652">
        <v>1.5</v>
      </c>
      <c r="O652" s="3">
        <v>7</v>
      </c>
      <c r="P652">
        <v>26.71</v>
      </c>
      <c r="Q652" s="7" t="s">
        <v>1119</v>
      </c>
      <c r="R652" s="2" t="s">
        <v>1124</v>
      </c>
      <c r="S652" t="s">
        <v>1125</v>
      </c>
    </row>
    <row r="653" spans="1:19" x14ac:dyDescent="0.3">
      <c r="A653">
        <v>0.4</v>
      </c>
      <c r="B653">
        <v>25</v>
      </c>
      <c r="I653">
        <v>55.94</v>
      </c>
      <c r="J653">
        <v>35.51</v>
      </c>
      <c r="K653">
        <v>2.61</v>
      </c>
      <c r="M653">
        <v>1.1000000000000001</v>
      </c>
      <c r="O653" s="3">
        <v>7</v>
      </c>
      <c r="P653">
        <v>25.68</v>
      </c>
      <c r="Q653" s="7" t="s">
        <v>1120</v>
      </c>
      <c r="R653" s="2" t="s">
        <v>1124</v>
      </c>
      <c r="S653" t="s">
        <v>1125</v>
      </c>
    </row>
    <row r="654" spans="1:19" x14ac:dyDescent="0.3">
      <c r="A654">
        <v>0.4</v>
      </c>
      <c r="B654">
        <v>25</v>
      </c>
      <c r="I654">
        <v>56.5</v>
      </c>
      <c r="J654">
        <v>34.54</v>
      </c>
      <c r="K654">
        <v>2.82</v>
      </c>
      <c r="M654">
        <v>1.9</v>
      </c>
      <c r="O654" s="3">
        <v>28</v>
      </c>
      <c r="P654">
        <v>28.86</v>
      </c>
      <c r="Q654" s="7" t="s">
        <v>1118</v>
      </c>
      <c r="R654" s="2" t="s">
        <v>1124</v>
      </c>
      <c r="S654" t="s">
        <v>1125</v>
      </c>
    </row>
    <row r="655" spans="1:19" x14ac:dyDescent="0.3">
      <c r="A655">
        <v>0.4</v>
      </c>
      <c r="B655">
        <v>25</v>
      </c>
      <c r="I655">
        <v>58.62</v>
      </c>
      <c r="J655">
        <v>34.86</v>
      </c>
      <c r="K655">
        <v>2.95</v>
      </c>
      <c r="M655">
        <v>1.5</v>
      </c>
      <c r="O655" s="3">
        <v>28</v>
      </c>
      <c r="P655">
        <v>30.05</v>
      </c>
      <c r="Q655" s="7" t="s">
        <v>1119</v>
      </c>
      <c r="R655" s="2" t="s">
        <v>1124</v>
      </c>
      <c r="S655" t="s">
        <v>1125</v>
      </c>
    </row>
    <row r="656" spans="1:19" x14ac:dyDescent="0.3">
      <c r="A656">
        <v>0.4</v>
      </c>
      <c r="B656">
        <v>25</v>
      </c>
      <c r="I656">
        <v>55.94</v>
      </c>
      <c r="J656">
        <v>35.51</v>
      </c>
      <c r="K656">
        <v>2.61</v>
      </c>
      <c r="M656">
        <v>1.1000000000000001</v>
      </c>
      <c r="O656" s="3">
        <v>28</v>
      </c>
      <c r="P656">
        <v>29.94</v>
      </c>
      <c r="Q656" s="7" t="s">
        <v>1120</v>
      </c>
      <c r="R656" s="2" t="s">
        <v>1124</v>
      </c>
      <c r="S656" t="s">
        <v>1125</v>
      </c>
    </row>
    <row r="657" spans="1:19" x14ac:dyDescent="0.3">
      <c r="A657">
        <v>0.4</v>
      </c>
      <c r="B657">
        <v>25</v>
      </c>
      <c r="I657">
        <v>56.5</v>
      </c>
      <c r="J657">
        <v>34.54</v>
      </c>
      <c r="K657">
        <v>2.82</v>
      </c>
      <c r="M657">
        <v>1.9</v>
      </c>
      <c r="O657" s="3">
        <v>7</v>
      </c>
      <c r="P657">
        <v>22.29</v>
      </c>
      <c r="Q657" s="7" t="s">
        <v>1121</v>
      </c>
      <c r="R657" s="2" t="s">
        <v>1124</v>
      </c>
      <c r="S657" t="s">
        <v>1125</v>
      </c>
    </row>
    <row r="658" spans="1:19" x14ac:dyDescent="0.3">
      <c r="A658">
        <v>0.4</v>
      </c>
      <c r="B658">
        <v>25</v>
      </c>
      <c r="I658">
        <v>58.62</v>
      </c>
      <c r="J658">
        <v>34.86</v>
      </c>
      <c r="K658">
        <v>2.95</v>
      </c>
      <c r="M658">
        <v>1.5</v>
      </c>
      <c r="O658" s="3">
        <v>7</v>
      </c>
      <c r="P658">
        <v>26.61</v>
      </c>
      <c r="Q658" s="7" t="s">
        <v>1122</v>
      </c>
      <c r="R658" s="2" t="s">
        <v>1124</v>
      </c>
      <c r="S658" t="s">
        <v>1125</v>
      </c>
    </row>
    <row r="659" spans="1:19" x14ac:dyDescent="0.3">
      <c r="A659">
        <v>0.4</v>
      </c>
      <c r="B659">
        <v>25</v>
      </c>
      <c r="I659">
        <v>55.94</v>
      </c>
      <c r="J659">
        <v>35.51</v>
      </c>
      <c r="K659">
        <v>2.61</v>
      </c>
      <c r="M659">
        <v>1.1000000000000001</v>
      </c>
      <c r="O659" s="3">
        <v>7</v>
      </c>
      <c r="P659">
        <v>22.7</v>
      </c>
      <c r="Q659" s="7" t="s">
        <v>1123</v>
      </c>
      <c r="R659" s="2" t="s">
        <v>1124</v>
      </c>
      <c r="S659" t="s">
        <v>1125</v>
      </c>
    </row>
    <row r="660" spans="1:19" x14ac:dyDescent="0.3">
      <c r="A660">
        <v>0.4</v>
      </c>
      <c r="B660">
        <v>25</v>
      </c>
      <c r="I660">
        <v>56.5</v>
      </c>
      <c r="J660">
        <v>34.54</v>
      </c>
      <c r="K660">
        <v>2.82</v>
      </c>
      <c r="M660">
        <v>1.9</v>
      </c>
      <c r="O660" s="3">
        <v>28</v>
      </c>
      <c r="P660">
        <v>28.76</v>
      </c>
      <c r="Q660" s="7" t="s">
        <v>1121</v>
      </c>
      <c r="R660" s="2" t="s">
        <v>1124</v>
      </c>
      <c r="S660" t="s">
        <v>1125</v>
      </c>
    </row>
    <row r="661" spans="1:19" x14ac:dyDescent="0.3">
      <c r="A661">
        <v>0.4</v>
      </c>
      <c r="B661">
        <v>25</v>
      </c>
      <c r="I661">
        <v>58.62</v>
      </c>
      <c r="J661">
        <v>34.86</v>
      </c>
      <c r="K661">
        <v>2.95</v>
      </c>
      <c r="M661">
        <v>1.5</v>
      </c>
      <c r="O661" s="3">
        <v>28</v>
      </c>
      <c r="P661">
        <v>28.94</v>
      </c>
      <c r="Q661" s="7" t="s">
        <v>1122</v>
      </c>
      <c r="R661" s="2" t="s">
        <v>1124</v>
      </c>
      <c r="S661" t="s">
        <v>1125</v>
      </c>
    </row>
    <row r="662" spans="1:19" x14ac:dyDescent="0.3">
      <c r="A662">
        <v>0.4</v>
      </c>
      <c r="B662">
        <v>25</v>
      </c>
      <c r="I662">
        <v>55.94</v>
      </c>
      <c r="J662">
        <v>35.51</v>
      </c>
      <c r="K662">
        <v>2.61</v>
      </c>
      <c r="M662">
        <v>1.1000000000000001</v>
      </c>
      <c r="O662" s="3">
        <v>28</v>
      </c>
      <c r="P662">
        <v>28.83</v>
      </c>
      <c r="Q662" s="7" t="s">
        <v>1123</v>
      </c>
      <c r="R662" s="2" t="s">
        <v>1124</v>
      </c>
      <c r="S662" t="s">
        <v>1125</v>
      </c>
    </row>
    <row r="663" spans="1:19" x14ac:dyDescent="0.3">
      <c r="A663">
        <v>0.4</v>
      </c>
      <c r="B663">
        <v>30</v>
      </c>
      <c r="I663">
        <v>56.5</v>
      </c>
      <c r="J663">
        <v>34.54</v>
      </c>
      <c r="K663">
        <v>2.82</v>
      </c>
      <c r="M663">
        <v>1.9</v>
      </c>
      <c r="O663" s="3">
        <v>7</v>
      </c>
      <c r="P663">
        <v>19.559999999999999</v>
      </c>
      <c r="Q663" s="7" t="s">
        <v>1118</v>
      </c>
      <c r="R663" s="2" t="s">
        <v>1124</v>
      </c>
      <c r="S663" t="s">
        <v>1125</v>
      </c>
    </row>
    <row r="664" spans="1:19" x14ac:dyDescent="0.3">
      <c r="A664">
        <v>0.4</v>
      </c>
      <c r="B664">
        <v>30</v>
      </c>
      <c r="I664">
        <v>58.62</v>
      </c>
      <c r="J664">
        <v>34.86</v>
      </c>
      <c r="K664">
        <v>2.95</v>
      </c>
      <c r="M664">
        <v>1.5</v>
      </c>
      <c r="O664" s="3">
        <v>7</v>
      </c>
      <c r="P664">
        <v>23.88</v>
      </c>
      <c r="Q664" s="7" t="s">
        <v>1119</v>
      </c>
      <c r="R664" s="2" t="s">
        <v>1124</v>
      </c>
      <c r="S664" t="s">
        <v>1125</v>
      </c>
    </row>
    <row r="665" spans="1:19" x14ac:dyDescent="0.3">
      <c r="A665">
        <v>0.4</v>
      </c>
      <c r="B665">
        <v>30</v>
      </c>
      <c r="I665">
        <v>55.94</v>
      </c>
      <c r="J665">
        <v>35.51</v>
      </c>
      <c r="K665">
        <v>2.61</v>
      </c>
      <c r="M665">
        <v>1.1000000000000001</v>
      </c>
      <c r="O665" s="3">
        <v>7</v>
      </c>
      <c r="P665">
        <v>20.66</v>
      </c>
      <c r="Q665" s="7" t="s">
        <v>1120</v>
      </c>
      <c r="R665" s="2" t="s">
        <v>1124</v>
      </c>
      <c r="S665" t="s">
        <v>1125</v>
      </c>
    </row>
    <row r="666" spans="1:19" x14ac:dyDescent="0.3">
      <c r="A666">
        <v>0.4</v>
      </c>
      <c r="B666">
        <v>30</v>
      </c>
      <c r="I666">
        <v>56.5</v>
      </c>
      <c r="J666">
        <v>34.54</v>
      </c>
      <c r="K666">
        <v>2.82</v>
      </c>
      <c r="M666">
        <v>1.9</v>
      </c>
      <c r="O666" s="3">
        <v>28</v>
      </c>
      <c r="P666">
        <v>25.74</v>
      </c>
      <c r="Q666" s="7" t="s">
        <v>1118</v>
      </c>
      <c r="R666" s="2" t="s">
        <v>1124</v>
      </c>
      <c r="S666" t="s">
        <v>1125</v>
      </c>
    </row>
    <row r="667" spans="1:19" x14ac:dyDescent="0.3">
      <c r="A667">
        <v>0.4</v>
      </c>
      <c r="B667">
        <v>30</v>
      </c>
      <c r="I667">
        <v>58.62</v>
      </c>
      <c r="J667">
        <v>34.86</v>
      </c>
      <c r="K667">
        <v>2.95</v>
      </c>
      <c r="M667">
        <v>1.5</v>
      </c>
      <c r="O667" s="3">
        <v>28</v>
      </c>
      <c r="P667">
        <v>27.74</v>
      </c>
      <c r="Q667" s="7" t="s">
        <v>1119</v>
      </c>
      <c r="R667" s="2" t="s">
        <v>1124</v>
      </c>
      <c r="S667" t="s">
        <v>1125</v>
      </c>
    </row>
    <row r="668" spans="1:19" x14ac:dyDescent="0.3">
      <c r="A668">
        <v>0.4</v>
      </c>
      <c r="B668">
        <v>30</v>
      </c>
      <c r="I668">
        <v>55.94</v>
      </c>
      <c r="J668">
        <v>35.51</v>
      </c>
      <c r="K668">
        <v>2.61</v>
      </c>
      <c r="M668">
        <v>1.1000000000000001</v>
      </c>
      <c r="O668" s="3">
        <v>28</v>
      </c>
      <c r="P668">
        <v>27.55</v>
      </c>
      <c r="Q668" s="7" t="s">
        <v>1120</v>
      </c>
      <c r="R668" s="2" t="s">
        <v>1124</v>
      </c>
      <c r="S668" t="s">
        <v>1125</v>
      </c>
    </row>
    <row r="669" spans="1:19" x14ac:dyDescent="0.3">
      <c r="A669">
        <v>0.4</v>
      </c>
      <c r="B669">
        <v>30</v>
      </c>
      <c r="I669">
        <v>56.5</v>
      </c>
      <c r="J669">
        <v>34.54</v>
      </c>
      <c r="K669">
        <v>2.82</v>
      </c>
      <c r="M669">
        <v>1.9</v>
      </c>
      <c r="O669" s="3">
        <v>7</v>
      </c>
      <c r="P669">
        <v>19.239999999999998</v>
      </c>
      <c r="Q669" s="7" t="s">
        <v>1121</v>
      </c>
      <c r="R669" s="2" t="s">
        <v>1124</v>
      </c>
      <c r="S669" t="s">
        <v>1125</v>
      </c>
    </row>
    <row r="670" spans="1:19" x14ac:dyDescent="0.3">
      <c r="A670">
        <v>0.4</v>
      </c>
      <c r="B670">
        <v>30</v>
      </c>
      <c r="I670">
        <v>58.62</v>
      </c>
      <c r="J670">
        <v>34.86</v>
      </c>
      <c r="K670">
        <v>2.95</v>
      </c>
      <c r="M670">
        <v>1.5</v>
      </c>
      <c r="O670" s="3">
        <v>7</v>
      </c>
      <c r="P670">
        <v>22.8</v>
      </c>
      <c r="Q670" s="7" t="s">
        <v>1122</v>
      </c>
      <c r="R670" s="2" t="s">
        <v>1124</v>
      </c>
      <c r="S670" t="s">
        <v>1125</v>
      </c>
    </row>
    <row r="671" spans="1:19" x14ac:dyDescent="0.3">
      <c r="A671">
        <v>0.4</v>
      </c>
      <c r="B671">
        <v>30</v>
      </c>
      <c r="I671">
        <v>55.94</v>
      </c>
      <c r="J671">
        <v>35.51</v>
      </c>
      <c r="K671">
        <v>2.61</v>
      </c>
      <c r="M671">
        <v>1.1000000000000001</v>
      </c>
      <c r="O671" s="3">
        <v>7</v>
      </c>
      <c r="P671">
        <v>19.53</v>
      </c>
      <c r="Q671" s="7" t="s">
        <v>1123</v>
      </c>
      <c r="R671" s="2" t="s">
        <v>1124</v>
      </c>
      <c r="S671" t="s">
        <v>1125</v>
      </c>
    </row>
    <row r="672" spans="1:19" x14ac:dyDescent="0.3">
      <c r="A672">
        <v>0.4</v>
      </c>
      <c r="B672">
        <v>30</v>
      </c>
      <c r="I672">
        <v>56.5</v>
      </c>
      <c r="J672">
        <v>34.54</v>
      </c>
      <c r="K672">
        <v>2.82</v>
      </c>
      <c r="M672">
        <v>1.9</v>
      </c>
      <c r="O672" s="3">
        <v>28</v>
      </c>
      <c r="P672">
        <v>26.45</v>
      </c>
      <c r="Q672" s="7" t="s">
        <v>1121</v>
      </c>
      <c r="R672" s="2" t="s">
        <v>1124</v>
      </c>
      <c r="S672" t="s">
        <v>1125</v>
      </c>
    </row>
    <row r="673" spans="1:19" x14ac:dyDescent="0.3">
      <c r="A673">
        <v>0.4</v>
      </c>
      <c r="B673">
        <v>30</v>
      </c>
      <c r="I673">
        <v>58.62</v>
      </c>
      <c r="J673">
        <v>34.86</v>
      </c>
      <c r="K673">
        <v>2.95</v>
      </c>
      <c r="M673">
        <v>1.5</v>
      </c>
      <c r="O673" s="3">
        <v>28</v>
      </c>
      <c r="P673">
        <v>27.81</v>
      </c>
      <c r="Q673" s="7" t="s">
        <v>1122</v>
      </c>
      <c r="R673" s="2" t="s">
        <v>1124</v>
      </c>
      <c r="S673" t="s">
        <v>1125</v>
      </c>
    </row>
    <row r="674" spans="1:19" x14ac:dyDescent="0.3">
      <c r="A674">
        <v>0.4</v>
      </c>
      <c r="B674">
        <v>30</v>
      </c>
      <c r="I674">
        <v>55.94</v>
      </c>
      <c r="J674">
        <v>35.51</v>
      </c>
      <c r="K674">
        <v>2.61</v>
      </c>
      <c r="M674">
        <v>1.1000000000000001</v>
      </c>
      <c r="O674" s="3">
        <v>28</v>
      </c>
      <c r="P674">
        <v>27.06</v>
      </c>
      <c r="Q674" s="7" t="s">
        <v>1123</v>
      </c>
      <c r="R674" s="2" t="s">
        <v>1124</v>
      </c>
      <c r="S674" t="s">
        <v>1125</v>
      </c>
    </row>
    <row r="675" spans="1:19" x14ac:dyDescent="0.3">
      <c r="A675">
        <v>0.4</v>
      </c>
      <c r="B675">
        <v>35</v>
      </c>
      <c r="I675">
        <v>56.5</v>
      </c>
      <c r="J675">
        <v>34.54</v>
      </c>
      <c r="K675">
        <v>2.82</v>
      </c>
      <c r="M675">
        <v>1.9</v>
      </c>
      <c r="O675" s="3">
        <v>7</v>
      </c>
      <c r="P675">
        <v>16.829999999999998</v>
      </c>
      <c r="Q675" s="7" t="s">
        <v>1118</v>
      </c>
      <c r="R675" s="2" t="s">
        <v>1124</v>
      </c>
      <c r="S675" t="s">
        <v>1125</v>
      </c>
    </row>
    <row r="676" spans="1:19" x14ac:dyDescent="0.3">
      <c r="A676">
        <v>0.4</v>
      </c>
      <c r="B676">
        <v>35</v>
      </c>
      <c r="I676">
        <v>58.62</v>
      </c>
      <c r="J676">
        <v>34.86</v>
      </c>
      <c r="K676">
        <v>2.95</v>
      </c>
      <c r="M676">
        <v>1.5</v>
      </c>
      <c r="O676" s="3">
        <v>7</v>
      </c>
      <c r="P676">
        <v>19.12</v>
      </c>
      <c r="Q676" s="7" t="s">
        <v>1119</v>
      </c>
      <c r="R676" s="2" t="s">
        <v>1124</v>
      </c>
      <c r="S676" t="s">
        <v>1125</v>
      </c>
    </row>
    <row r="677" spans="1:19" x14ac:dyDescent="0.3">
      <c r="A677">
        <v>0.4</v>
      </c>
      <c r="B677">
        <v>35</v>
      </c>
      <c r="I677">
        <v>55.94</v>
      </c>
      <c r="J677">
        <v>35.51</v>
      </c>
      <c r="K677">
        <v>2.61</v>
      </c>
      <c r="M677">
        <v>1.1000000000000001</v>
      </c>
      <c r="O677" s="3">
        <v>7</v>
      </c>
      <c r="P677">
        <v>17.760000000000002</v>
      </c>
      <c r="Q677" s="7" t="s">
        <v>1120</v>
      </c>
      <c r="R677" s="2" t="s">
        <v>1124</v>
      </c>
      <c r="S677" t="s">
        <v>1125</v>
      </c>
    </row>
    <row r="678" spans="1:19" x14ac:dyDescent="0.3">
      <c r="A678">
        <v>0.4</v>
      </c>
      <c r="B678">
        <v>35</v>
      </c>
      <c r="I678">
        <v>56.5</v>
      </c>
      <c r="J678">
        <v>34.54</v>
      </c>
      <c r="K678">
        <v>2.82</v>
      </c>
      <c r="M678">
        <v>1.9</v>
      </c>
      <c r="O678" s="3">
        <v>28</v>
      </c>
      <c r="P678">
        <v>21.28</v>
      </c>
      <c r="Q678" s="7" t="s">
        <v>1118</v>
      </c>
      <c r="R678" s="2" t="s">
        <v>1124</v>
      </c>
      <c r="S678" t="s">
        <v>1125</v>
      </c>
    </row>
    <row r="679" spans="1:19" x14ac:dyDescent="0.3">
      <c r="A679">
        <v>0.4</v>
      </c>
      <c r="B679">
        <v>35</v>
      </c>
      <c r="I679">
        <v>58.62</v>
      </c>
      <c r="J679">
        <v>34.86</v>
      </c>
      <c r="K679">
        <v>2.95</v>
      </c>
      <c r="M679">
        <v>1.5</v>
      </c>
      <c r="O679" s="3">
        <v>28</v>
      </c>
      <c r="P679">
        <v>24.97</v>
      </c>
      <c r="Q679" s="7" t="s">
        <v>1119</v>
      </c>
      <c r="R679" s="2" t="s">
        <v>1124</v>
      </c>
      <c r="S679" t="s">
        <v>1125</v>
      </c>
    </row>
    <row r="680" spans="1:19" x14ac:dyDescent="0.3">
      <c r="A680">
        <v>0.4</v>
      </c>
      <c r="B680">
        <v>35</v>
      </c>
      <c r="I680">
        <v>55.94</v>
      </c>
      <c r="J680">
        <v>35.51</v>
      </c>
      <c r="K680">
        <v>2.61</v>
      </c>
      <c r="M680">
        <v>1.1000000000000001</v>
      </c>
      <c r="O680" s="3">
        <v>28</v>
      </c>
      <c r="P680">
        <v>24.69</v>
      </c>
      <c r="Q680" s="7" t="s">
        <v>1120</v>
      </c>
      <c r="R680" s="2" t="s">
        <v>1124</v>
      </c>
      <c r="S680" t="s">
        <v>1125</v>
      </c>
    </row>
    <row r="681" spans="1:19" x14ac:dyDescent="0.3">
      <c r="A681">
        <v>0.4</v>
      </c>
      <c r="B681">
        <v>35</v>
      </c>
      <c r="I681">
        <v>56.5</v>
      </c>
      <c r="J681">
        <v>34.54</v>
      </c>
      <c r="K681">
        <v>2.82</v>
      </c>
      <c r="M681">
        <v>1.9</v>
      </c>
      <c r="O681" s="3">
        <v>7</v>
      </c>
      <c r="P681">
        <v>15.6</v>
      </c>
      <c r="Q681" s="7" t="s">
        <v>1121</v>
      </c>
      <c r="R681" s="2" t="s">
        <v>1124</v>
      </c>
      <c r="S681" t="s">
        <v>1125</v>
      </c>
    </row>
    <row r="682" spans="1:19" x14ac:dyDescent="0.3">
      <c r="A682">
        <v>0.4</v>
      </c>
      <c r="B682">
        <v>35</v>
      </c>
      <c r="I682">
        <v>58.62</v>
      </c>
      <c r="J682">
        <v>34.86</v>
      </c>
      <c r="K682">
        <v>2.95</v>
      </c>
      <c r="M682">
        <v>1.5</v>
      </c>
      <c r="O682" s="3">
        <v>7</v>
      </c>
      <c r="P682">
        <v>18.309999999999999</v>
      </c>
      <c r="Q682" s="7" t="s">
        <v>1122</v>
      </c>
      <c r="R682" s="2" t="s">
        <v>1124</v>
      </c>
      <c r="S682" t="s">
        <v>1125</v>
      </c>
    </row>
    <row r="683" spans="1:19" x14ac:dyDescent="0.3">
      <c r="A683">
        <v>0.4</v>
      </c>
      <c r="B683">
        <v>35</v>
      </c>
      <c r="I683">
        <v>55.94</v>
      </c>
      <c r="J683">
        <v>35.51</v>
      </c>
      <c r="K683">
        <v>2.61</v>
      </c>
      <c r="M683">
        <v>1.1000000000000001</v>
      </c>
      <c r="O683" s="3">
        <v>7</v>
      </c>
      <c r="P683">
        <v>16.12</v>
      </c>
      <c r="Q683" s="7" t="s">
        <v>1123</v>
      </c>
      <c r="R683" s="2" t="s">
        <v>1124</v>
      </c>
      <c r="S683" t="s">
        <v>1125</v>
      </c>
    </row>
    <row r="684" spans="1:19" x14ac:dyDescent="0.3">
      <c r="A684">
        <v>0.4</v>
      </c>
      <c r="B684">
        <v>35</v>
      </c>
      <c r="I684">
        <v>56.5</v>
      </c>
      <c r="J684">
        <v>34.54</v>
      </c>
      <c r="K684">
        <v>2.82</v>
      </c>
      <c r="M684">
        <v>1.9</v>
      </c>
      <c r="O684" s="3">
        <v>28</v>
      </c>
      <c r="P684">
        <v>18.18</v>
      </c>
      <c r="Q684" s="7" t="s">
        <v>1121</v>
      </c>
      <c r="R684" s="2" t="s">
        <v>1124</v>
      </c>
      <c r="S684" t="s">
        <v>1125</v>
      </c>
    </row>
    <row r="685" spans="1:19" x14ac:dyDescent="0.3">
      <c r="A685">
        <v>0.4</v>
      </c>
      <c r="B685">
        <v>35</v>
      </c>
      <c r="I685">
        <v>58.62</v>
      </c>
      <c r="J685">
        <v>34.86</v>
      </c>
      <c r="K685">
        <v>2.95</v>
      </c>
      <c r="M685">
        <v>1.5</v>
      </c>
      <c r="O685" s="3">
        <v>28</v>
      </c>
      <c r="P685">
        <v>24.05</v>
      </c>
      <c r="Q685" s="7" t="s">
        <v>1122</v>
      </c>
      <c r="R685" s="2" t="s">
        <v>1124</v>
      </c>
      <c r="S685" t="s">
        <v>1125</v>
      </c>
    </row>
    <row r="686" spans="1:19" x14ac:dyDescent="0.3">
      <c r="A686">
        <v>0.4</v>
      </c>
      <c r="B686">
        <v>35</v>
      </c>
      <c r="I686">
        <v>55.94</v>
      </c>
      <c r="J686">
        <v>35.51</v>
      </c>
      <c r="K686">
        <v>2.61</v>
      </c>
      <c r="M686">
        <v>1.1000000000000001</v>
      </c>
      <c r="O686" s="3">
        <v>28</v>
      </c>
      <c r="P686">
        <v>19.350000000000001</v>
      </c>
      <c r="Q686" s="7" t="s">
        <v>1123</v>
      </c>
      <c r="R686" s="2" t="s">
        <v>1124</v>
      </c>
      <c r="S686" t="s">
        <v>1125</v>
      </c>
    </row>
    <row r="687" spans="1:19" x14ac:dyDescent="0.3">
      <c r="A687">
        <v>0.4</v>
      </c>
      <c r="B687">
        <v>40</v>
      </c>
      <c r="I687">
        <v>56.5</v>
      </c>
      <c r="J687">
        <v>34.54</v>
      </c>
      <c r="K687">
        <v>2.82</v>
      </c>
      <c r="M687">
        <v>1.9</v>
      </c>
      <c r="O687" s="3">
        <v>7</v>
      </c>
      <c r="P687">
        <v>11.7</v>
      </c>
      <c r="Q687" s="7" t="s">
        <v>1118</v>
      </c>
      <c r="R687" s="2" t="s">
        <v>1124</v>
      </c>
      <c r="S687" t="s">
        <v>1125</v>
      </c>
    </row>
    <row r="688" spans="1:19" x14ac:dyDescent="0.3">
      <c r="A688">
        <v>0.4</v>
      </c>
      <c r="B688">
        <v>40</v>
      </c>
      <c r="I688">
        <v>58.62</v>
      </c>
      <c r="J688">
        <v>34.86</v>
      </c>
      <c r="K688">
        <v>2.95</v>
      </c>
      <c r="M688">
        <v>1.5</v>
      </c>
      <c r="O688" s="3">
        <v>7</v>
      </c>
      <c r="P688">
        <v>16.59</v>
      </c>
      <c r="Q688" s="7" t="s">
        <v>1119</v>
      </c>
      <c r="R688" s="2" t="s">
        <v>1124</v>
      </c>
      <c r="S688" t="s">
        <v>1125</v>
      </c>
    </row>
    <row r="689" spans="1:19" x14ac:dyDescent="0.3">
      <c r="A689">
        <v>0.4</v>
      </c>
      <c r="B689">
        <v>40</v>
      </c>
      <c r="I689">
        <v>55.94</v>
      </c>
      <c r="J689">
        <v>35.51</v>
      </c>
      <c r="K689">
        <v>2.61</v>
      </c>
      <c r="M689">
        <v>1.1000000000000001</v>
      </c>
      <c r="O689" s="3">
        <v>7</v>
      </c>
      <c r="P689">
        <v>16.03</v>
      </c>
      <c r="Q689" s="7" t="s">
        <v>1120</v>
      </c>
      <c r="R689" s="2" t="s">
        <v>1124</v>
      </c>
      <c r="S689" t="s">
        <v>1125</v>
      </c>
    </row>
    <row r="690" spans="1:19" x14ac:dyDescent="0.3">
      <c r="A690">
        <v>0.4</v>
      </c>
      <c r="B690">
        <v>40</v>
      </c>
      <c r="I690">
        <v>56.5</v>
      </c>
      <c r="J690">
        <v>34.54</v>
      </c>
      <c r="K690">
        <v>2.82</v>
      </c>
      <c r="M690">
        <v>1.9</v>
      </c>
      <c r="O690" s="3">
        <v>28</v>
      </c>
      <c r="P690">
        <v>14.24</v>
      </c>
      <c r="Q690" s="7" t="s">
        <v>1118</v>
      </c>
      <c r="R690" s="2" t="s">
        <v>1124</v>
      </c>
      <c r="S690" t="s">
        <v>1125</v>
      </c>
    </row>
    <row r="691" spans="1:19" x14ac:dyDescent="0.3">
      <c r="A691">
        <v>0.4</v>
      </c>
      <c r="B691">
        <v>40</v>
      </c>
      <c r="I691">
        <v>58.62</v>
      </c>
      <c r="J691">
        <v>34.86</v>
      </c>
      <c r="K691">
        <v>2.95</v>
      </c>
      <c r="M691">
        <v>1.5</v>
      </c>
      <c r="O691" s="3">
        <v>28</v>
      </c>
      <c r="P691">
        <v>18.3</v>
      </c>
      <c r="Q691" s="7" t="s">
        <v>1119</v>
      </c>
      <c r="R691" s="2" t="s">
        <v>1124</v>
      </c>
      <c r="S691" t="s">
        <v>1125</v>
      </c>
    </row>
    <row r="692" spans="1:19" x14ac:dyDescent="0.3">
      <c r="A692">
        <v>0.4</v>
      </c>
      <c r="B692">
        <v>40</v>
      </c>
      <c r="I692">
        <v>55.94</v>
      </c>
      <c r="J692">
        <v>35.51</v>
      </c>
      <c r="K692">
        <v>2.61</v>
      </c>
      <c r="M692">
        <v>1.1000000000000001</v>
      </c>
      <c r="O692" s="3">
        <v>28</v>
      </c>
      <c r="P692">
        <v>18.149999999999999</v>
      </c>
      <c r="Q692" s="7" t="s">
        <v>1120</v>
      </c>
      <c r="R692" s="2" t="s">
        <v>1124</v>
      </c>
      <c r="S692" t="s">
        <v>1125</v>
      </c>
    </row>
    <row r="693" spans="1:19" x14ac:dyDescent="0.3">
      <c r="A693">
        <v>0.4</v>
      </c>
      <c r="B693">
        <v>40</v>
      </c>
      <c r="I693">
        <v>56.5</v>
      </c>
      <c r="J693">
        <v>34.54</v>
      </c>
      <c r="K693">
        <v>2.82</v>
      </c>
      <c r="M693">
        <v>1.9</v>
      </c>
      <c r="O693" s="3">
        <v>7</v>
      </c>
      <c r="P693">
        <v>10.65</v>
      </c>
      <c r="Q693" s="7" t="s">
        <v>1121</v>
      </c>
      <c r="R693" s="2" t="s">
        <v>1124</v>
      </c>
      <c r="S693" t="s">
        <v>1125</v>
      </c>
    </row>
    <row r="694" spans="1:19" x14ac:dyDescent="0.3">
      <c r="A694">
        <v>0.4</v>
      </c>
      <c r="B694">
        <v>40</v>
      </c>
      <c r="I694">
        <v>58.62</v>
      </c>
      <c r="J694">
        <v>34.86</v>
      </c>
      <c r="K694">
        <v>2.95</v>
      </c>
      <c r="M694">
        <v>1.5</v>
      </c>
      <c r="O694" s="3">
        <v>7</v>
      </c>
      <c r="P694">
        <v>15.15</v>
      </c>
      <c r="Q694" s="7" t="s">
        <v>1122</v>
      </c>
      <c r="R694" s="2" t="s">
        <v>1124</v>
      </c>
      <c r="S694" t="s">
        <v>1125</v>
      </c>
    </row>
    <row r="695" spans="1:19" x14ac:dyDescent="0.3">
      <c r="A695">
        <v>0.4</v>
      </c>
      <c r="B695">
        <v>40</v>
      </c>
      <c r="I695">
        <v>55.94</v>
      </c>
      <c r="J695">
        <v>35.51</v>
      </c>
      <c r="K695">
        <v>2.61</v>
      </c>
      <c r="M695">
        <v>1.1000000000000001</v>
      </c>
      <c r="O695" s="3">
        <v>7</v>
      </c>
      <c r="P695">
        <v>14.67</v>
      </c>
      <c r="Q695" s="7" t="s">
        <v>1123</v>
      </c>
      <c r="R695" s="2" t="s">
        <v>1124</v>
      </c>
      <c r="S695" t="s">
        <v>1125</v>
      </c>
    </row>
    <row r="696" spans="1:19" x14ac:dyDescent="0.3">
      <c r="A696">
        <v>0.4</v>
      </c>
      <c r="B696">
        <v>40</v>
      </c>
      <c r="I696">
        <v>56.5</v>
      </c>
      <c r="J696">
        <v>34.54</v>
      </c>
      <c r="K696">
        <v>2.82</v>
      </c>
      <c r="M696">
        <v>1.9</v>
      </c>
      <c r="O696" s="3">
        <v>28</v>
      </c>
      <c r="P696">
        <v>12.37</v>
      </c>
      <c r="Q696" s="7" t="s">
        <v>1121</v>
      </c>
      <c r="R696" s="2" t="s">
        <v>1124</v>
      </c>
      <c r="S696" t="s">
        <v>1125</v>
      </c>
    </row>
    <row r="697" spans="1:19" x14ac:dyDescent="0.3">
      <c r="A697">
        <v>0.4</v>
      </c>
      <c r="B697">
        <v>40</v>
      </c>
      <c r="I697">
        <v>58.62</v>
      </c>
      <c r="J697">
        <v>34.86</v>
      </c>
      <c r="K697">
        <v>2.95</v>
      </c>
      <c r="M697">
        <v>1.5</v>
      </c>
      <c r="O697" s="3">
        <v>28</v>
      </c>
      <c r="P697">
        <v>17.55</v>
      </c>
      <c r="Q697" s="7" t="s">
        <v>1122</v>
      </c>
      <c r="R697" s="2" t="s">
        <v>1124</v>
      </c>
      <c r="S697" t="s">
        <v>1125</v>
      </c>
    </row>
    <row r="698" spans="1:19" x14ac:dyDescent="0.3">
      <c r="A698">
        <v>0.4</v>
      </c>
      <c r="B698">
        <v>40</v>
      </c>
      <c r="I698">
        <v>55.94</v>
      </c>
      <c r="J698">
        <v>35.51</v>
      </c>
      <c r="K698">
        <v>2.61</v>
      </c>
      <c r="M698">
        <v>1.1000000000000001</v>
      </c>
      <c r="O698" s="3">
        <v>28</v>
      </c>
      <c r="P698">
        <v>15.64</v>
      </c>
      <c r="Q698" s="7" t="s">
        <v>1123</v>
      </c>
      <c r="R698" s="2" t="s">
        <v>1124</v>
      </c>
      <c r="S698" t="s">
        <v>1125</v>
      </c>
    </row>
    <row r="699" spans="1:19" x14ac:dyDescent="0.3">
      <c r="A699">
        <v>0.4</v>
      </c>
      <c r="B699">
        <v>45</v>
      </c>
      <c r="I699">
        <v>56.5</v>
      </c>
      <c r="J699">
        <v>34.54</v>
      </c>
      <c r="K699">
        <v>2.82</v>
      </c>
      <c r="M699">
        <v>1.9</v>
      </c>
      <c r="O699" s="3">
        <v>7</v>
      </c>
      <c r="P699">
        <v>8.2200000000000006</v>
      </c>
      <c r="Q699" s="7" t="s">
        <v>1118</v>
      </c>
      <c r="R699" s="2" t="s">
        <v>1124</v>
      </c>
      <c r="S699" t="s">
        <v>1125</v>
      </c>
    </row>
    <row r="700" spans="1:19" x14ac:dyDescent="0.3">
      <c r="A700">
        <v>0.4</v>
      </c>
      <c r="B700">
        <v>45</v>
      </c>
      <c r="I700">
        <v>58.62</v>
      </c>
      <c r="J700">
        <v>34.86</v>
      </c>
      <c r="K700">
        <v>2.95</v>
      </c>
      <c r="M700">
        <v>1.5</v>
      </c>
      <c r="O700" s="3">
        <v>7</v>
      </c>
      <c r="P700">
        <v>10.42</v>
      </c>
      <c r="Q700" s="7" t="s">
        <v>1119</v>
      </c>
      <c r="R700" s="2" t="s">
        <v>1124</v>
      </c>
      <c r="S700" t="s">
        <v>1125</v>
      </c>
    </row>
    <row r="701" spans="1:19" x14ac:dyDescent="0.3">
      <c r="A701">
        <v>0.4</v>
      </c>
      <c r="B701">
        <v>45</v>
      </c>
      <c r="I701">
        <v>55.94</v>
      </c>
      <c r="J701">
        <v>35.51</v>
      </c>
      <c r="K701">
        <v>2.61</v>
      </c>
      <c r="M701">
        <v>1.1000000000000001</v>
      </c>
      <c r="O701" s="3">
        <v>7</v>
      </c>
      <c r="P701">
        <v>9.2899999999999991</v>
      </c>
      <c r="Q701" s="7" t="s">
        <v>1120</v>
      </c>
      <c r="R701" s="2" t="s">
        <v>1124</v>
      </c>
      <c r="S701" t="s">
        <v>1125</v>
      </c>
    </row>
    <row r="702" spans="1:19" x14ac:dyDescent="0.3">
      <c r="A702">
        <v>0.4</v>
      </c>
      <c r="B702">
        <v>45</v>
      </c>
      <c r="I702">
        <v>56.5</v>
      </c>
      <c r="J702">
        <v>34.54</v>
      </c>
      <c r="K702">
        <v>2.82</v>
      </c>
      <c r="M702">
        <v>1.9</v>
      </c>
      <c r="O702" s="3">
        <v>28</v>
      </c>
      <c r="P702">
        <v>11.54</v>
      </c>
      <c r="Q702" s="7" t="s">
        <v>1118</v>
      </c>
      <c r="R702" s="2" t="s">
        <v>1124</v>
      </c>
      <c r="S702" t="s">
        <v>1125</v>
      </c>
    </row>
    <row r="703" spans="1:19" x14ac:dyDescent="0.3">
      <c r="A703">
        <v>0.4</v>
      </c>
      <c r="B703">
        <v>45</v>
      </c>
      <c r="I703">
        <v>58.62</v>
      </c>
      <c r="J703">
        <v>34.86</v>
      </c>
      <c r="K703">
        <v>2.95</v>
      </c>
      <c r="M703">
        <v>1.5</v>
      </c>
      <c r="O703" s="3">
        <v>28</v>
      </c>
      <c r="P703">
        <v>15.31</v>
      </c>
      <c r="Q703" s="7" t="s">
        <v>1119</v>
      </c>
      <c r="R703" s="2" t="s">
        <v>1124</v>
      </c>
      <c r="S703" t="s">
        <v>1125</v>
      </c>
    </row>
    <row r="704" spans="1:19" x14ac:dyDescent="0.3">
      <c r="A704">
        <v>0.4</v>
      </c>
      <c r="B704">
        <v>45</v>
      </c>
      <c r="I704">
        <v>55.94</v>
      </c>
      <c r="J704">
        <v>35.51</v>
      </c>
      <c r="K704">
        <v>2.61</v>
      </c>
      <c r="M704">
        <v>1.1000000000000001</v>
      </c>
      <c r="O704" s="3">
        <v>28</v>
      </c>
      <c r="P704">
        <v>15.28</v>
      </c>
      <c r="Q704" s="7" t="s">
        <v>1120</v>
      </c>
      <c r="R704" s="2" t="s">
        <v>1124</v>
      </c>
      <c r="S704" t="s">
        <v>1125</v>
      </c>
    </row>
    <row r="705" spans="1:19" x14ac:dyDescent="0.3">
      <c r="A705">
        <v>0.4</v>
      </c>
      <c r="B705">
        <v>45</v>
      </c>
      <c r="I705">
        <v>56.5</v>
      </c>
      <c r="J705">
        <v>34.54</v>
      </c>
      <c r="K705">
        <v>2.82</v>
      </c>
      <c r="M705">
        <v>1.9</v>
      </c>
      <c r="O705" s="3">
        <v>7</v>
      </c>
      <c r="P705">
        <v>8.01</v>
      </c>
      <c r="Q705" s="7" t="s">
        <v>1121</v>
      </c>
      <c r="R705" s="2" t="s">
        <v>1124</v>
      </c>
      <c r="S705" t="s">
        <v>1125</v>
      </c>
    </row>
    <row r="706" spans="1:19" x14ac:dyDescent="0.3">
      <c r="A706">
        <v>0.4</v>
      </c>
      <c r="B706">
        <v>45</v>
      </c>
      <c r="I706">
        <v>58.62</v>
      </c>
      <c r="J706">
        <v>34.86</v>
      </c>
      <c r="K706">
        <v>2.95</v>
      </c>
      <c r="M706">
        <v>1.5</v>
      </c>
      <c r="O706" s="3">
        <v>7</v>
      </c>
      <c r="P706">
        <v>9.66</v>
      </c>
      <c r="Q706" s="7" t="s">
        <v>1122</v>
      </c>
      <c r="R706" s="2" t="s">
        <v>1124</v>
      </c>
      <c r="S706" t="s">
        <v>1125</v>
      </c>
    </row>
    <row r="707" spans="1:19" x14ac:dyDescent="0.3">
      <c r="A707">
        <v>0.4</v>
      </c>
      <c r="B707">
        <v>45</v>
      </c>
      <c r="I707">
        <v>55.94</v>
      </c>
      <c r="J707">
        <v>35.51</v>
      </c>
      <c r="K707">
        <v>2.61</v>
      </c>
      <c r="M707">
        <v>1.1000000000000001</v>
      </c>
      <c r="O707" s="3">
        <v>7</v>
      </c>
      <c r="P707">
        <v>9.0299999999999994</v>
      </c>
      <c r="Q707" s="7" t="s">
        <v>1123</v>
      </c>
      <c r="R707" s="2" t="s">
        <v>1124</v>
      </c>
      <c r="S707" t="s">
        <v>1125</v>
      </c>
    </row>
    <row r="708" spans="1:19" x14ac:dyDescent="0.3">
      <c r="A708">
        <v>0.4</v>
      </c>
      <c r="B708">
        <v>45</v>
      </c>
      <c r="I708">
        <v>56.5</v>
      </c>
      <c r="J708">
        <v>34.54</v>
      </c>
      <c r="K708">
        <v>2.82</v>
      </c>
      <c r="M708">
        <v>1.9</v>
      </c>
      <c r="O708" s="3">
        <v>28</v>
      </c>
      <c r="P708">
        <v>6.77</v>
      </c>
      <c r="Q708" s="7" t="s">
        <v>1121</v>
      </c>
      <c r="R708" s="2" t="s">
        <v>1124</v>
      </c>
      <c r="S708" t="s">
        <v>1125</v>
      </c>
    </row>
    <row r="709" spans="1:19" x14ac:dyDescent="0.3">
      <c r="A709">
        <v>0.4</v>
      </c>
      <c r="B709">
        <v>45</v>
      </c>
      <c r="I709">
        <v>58.62</v>
      </c>
      <c r="J709">
        <v>34.86</v>
      </c>
      <c r="K709">
        <v>2.95</v>
      </c>
      <c r="M709">
        <v>1.5</v>
      </c>
      <c r="O709" s="3">
        <v>28</v>
      </c>
      <c r="P709">
        <v>8.1300000000000008</v>
      </c>
      <c r="Q709" s="7" t="s">
        <v>1122</v>
      </c>
      <c r="R709" s="2" t="s">
        <v>1124</v>
      </c>
      <c r="S709" t="s">
        <v>1125</v>
      </c>
    </row>
    <row r="710" spans="1:19" x14ac:dyDescent="0.3">
      <c r="A710">
        <v>0.4</v>
      </c>
      <c r="B710">
        <v>45</v>
      </c>
      <c r="I710">
        <v>55.94</v>
      </c>
      <c r="J710">
        <v>35.51</v>
      </c>
      <c r="K710">
        <v>2.61</v>
      </c>
      <c r="M710">
        <v>1.1000000000000001</v>
      </c>
      <c r="O710" s="3">
        <v>28</v>
      </c>
      <c r="P710">
        <v>7.64</v>
      </c>
      <c r="Q710" s="7" t="s">
        <v>1123</v>
      </c>
      <c r="R710" s="2" t="s">
        <v>1124</v>
      </c>
      <c r="S710" t="s">
        <v>1125</v>
      </c>
    </row>
    <row r="711" spans="1:19" x14ac:dyDescent="0.3">
      <c r="A711">
        <v>0.4</v>
      </c>
      <c r="B711">
        <v>50</v>
      </c>
      <c r="I711">
        <v>56.5</v>
      </c>
      <c r="J711">
        <v>34.54</v>
      </c>
      <c r="K711">
        <v>2.82</v>
      </c>
      <c r="M711">
        <v>1.9</v>
      </c>
      <c r="O711" s="3">
        <v>7</v>
      </c>
      <c r="P711">
        <v>6.78</v>
      </c>
      <c r="Q711" s="7" t="s">
        <v>1118</v>
      </c>
      <c r="R711" s="2" t="s">
        <v>1124</v>
      </c>
      <c r="S711" t="s">
        <v>1125</v>
      </c>
    </row>
    <row r="712" spans="1:19" x14ac:dyDescent="0.3">
      <c r="A712">
        <v>0.4</v>
      </c>
      <c r="B712">
        <v>50</v>
      </c>
      <c r="I712">
        <v>58.62</v>
      </c>
      <c r="J712">
        <v>34.86</v>
      </c>
      <c r="K712">
        <v>2.95</v>
      </c>
      <c r="M712">
        <v>1.5</v>
      </c>
      <c r="O712" s="3">
        <v>7</v>
      </c>
      <c r="P712">
        <v>8.1</v>
      </c>
      <c r="Q712" s="7" t="s">
        <v>1119</v>
      </c>
      <c r="R712" s="2" t="s">
        <v>1124</v>
      </c>
      <c r="S712" t="s">
        <v>1125</v>
      </c>
    </row>
    <row r="713" spans="1:19" x14ac:dyDescent="0.3">
      <c r="A713">
        <v>0.4</v>
      </c>
      <c r="B713">
        <v>50</v>
      </c>
      <c r="I713">
        <v>55.94</v>
      </c>
      <c r="J713">
        <v>35.51</v>
      </c>
      <c r="K713">
        <v>2.61</v>
      </c>
      <c r="M713">
        <v>1.1000000000000001</v>
      </c>
      <c r="O713" s="3">
        <v>7</v>
      </c>
      <c r="P713">
        <v>6.91</v>
      </c>
      <c r="Q713" s="7" t="s">
        <v>1120</v>
      </c>
      <c r="R713" s="2" t="s">
        <v>1124</v>
      </c>
      <c r="S713" t="s">
        <v>1125</v>
      </c>
    </row>
    <row r="714" spans="1:19" x14ac:dyDescent="0.3">
      <c r="A714">
        <v>0.4</v>
      </c>
      <c r="B714">
        <v>50</v>
      </c>
      <c r="I714">
        <v>56.5</v>
      </c>
      <c r="J714">
        <v>34.54</v>
      </c>
      <c r="K714">
        <v>2.82</v>
      </c>
      <c r="M714">
        <v>1.9</v>
      </c>
      <c r="O714" s="3">
        <v>28</v>
      </c>
      <c r="P714">
        <v>8.42</v>
      </c>
      <c r="Q714" s="7" t="s">
        <v>1118</v>
      </c>
      <c r="R714" s="2" t="s">
        <v>1124</v>
      </c>
      <c r="S714" t="s">
        <v>1125</v>
      </c>
    </row>
    <row r="715" spans="1:19" x14ac:dyDescent="0.3">
      <c r="A715">
        <v>0.4</v>
      </c>
      <c r="B715">
        <v>50</v>
      </c>
      <c r="I715">
        <v>58.62</v>
      </c>
      <c r="J715">
        <v>34.86</v>
      </c>
      <c r="K715">
        <v>2.95</v>
      </c>
      <c r="M715">
        <v>1.5</v>
      </c>
      <c r="O715" s="3">
        <v>28</v>
      </c>
      <c r="P715">
        <v>13.02</v>
      </c>
      <c r="Q715" s="7" t="s">
        <v>1119</v>
      </c>
      <c r="R715" s="2" t="s">
        <v>1124</v>
      </c>
      <c r="S715" t="s">
        <v>1125</v>
      </c>
    </row>
    <row r="716" spans="1:19" x14ac:dyDescent="0.3">
      <c r="A716">
        <v>0.4</v>
      </c>
      <c r="B716">
        <v>50</v>
      </c>
      <c r="I716">
        <v>55.94</v>
      </c>
      <c r="J716">
        <v>35.51</v>
      </c>
      <c r="K716">
        <v>2.61</v>
      </c>
      <c r="M716">
        <v>1.1000000000000001</v>
      </c>
      <c r="O716" s="3">
        <v>28</v>
      </c>
      <c r="P716">
        <v>12.55</v>
      </c>
      <c r="Q716" s="7" t="s">
        <v>1120</v>
      </c>
      <c r="R716" s="2" t="s">
        <v>1124</v>
      </c>
      <c r="S716" t="s">
        <v>1125</v>
      </c>
    </row>
    <row r="717" spans="1:19" x14ac:dyDescent="0.3">
      <c r="A717">
        <v>0.4</v>
      </c>
      <c r="B717">
        <v>50</v>
      </c>
      <c r="I717">
        <v>56.5</v>
      </c>
      <c r="J717">
        <v>34.54</v>
      </c>
      <c r="K717">
        <v>2.82</v>
      </c>
      <c r="M717">
        <v>1.9</v>
      </c>
      <c r="O717" s="3">
        <v>7</v>
      </c>
      <c r="P717">
        <v>6.02</v>
      </c>
      <c r="Q717" s="7" t="s">
        <v>1121</v>
      </c>
      <c r="R717" s="2" t="s">
        <v>1124</v>
      </c>
      <c r="S717" t="s">
        <v>1125</v>
      </c>
    </row>
    <row r="718" spans="1:19" x14ac:dyDescent="0.3">
      <c r="A718">
        <v>0.4</v>
      </c>
      <c r="B718">
        <v>50</v>
      </c>
      <c r="I718">
        <v>58.62</v>
      </c>
      <c r="J718">
        <v>34.86</v>
      </c>
      <c r="K718">
        <v>2.95</v>
      </c>
      <c r="M718">
        <v>1.5</v>
      </c>
      <c r="O718" s="3">
        <v>7</v>
      </c>
      <c r="P718">
        <v>7.53</v>
      </c>
      <c r="Q718" s="7" t="s">
        <v>1122</v>
      </c>
      <c r="R718" s="2" t="s">
        <v>1124</v>
      </c>
      <c r="S718" t="s">
        <v>1125</v>
      </c>
    </row>
    <row r="719" spans="1:19" x14ac:dyDescent="0.3">
      <c r="A719">
        <v>0.4</v>
      </c>
      <c r="B719">
        <v>50</v>
      </c>
      <c r="I719">
        <v>55.94</v>
      </c>
      <c r="J719">
        <v>35.51</v>
      </c>
      <c r="K719">
        <v>2.61</v>
      </c>
      <c r="M719">
        <v>1.1000000000000001</v>
      </c>
      <c r="O719" s="3">
        <v>7</v>
      </c>
      <c r="P719">
        <v>6.75</v>
      </c>
      <c r="Q719" s="7" t="s">
        <v>1123</v>
      </c>
      <c r="R719" s="2" t="s">
        <v>1124</v>
      </c>
      <c r="S719" t="s">
        <v>1125</v>
      </c>
    </row>
    <row r="720" spans="1:19" x14ac:dyDescent="0.3">
      <c r="A720">
        <v>0.4</v>
      </c>
      <c r="B720">
        <v>50</v>
      </c>
      <c r="I720">
        <v>56.5</v>
      </c>
      <c r="J720">
        <v>34.54</v>
      </c>
      <c r="K720">
        <v>2.82</v>
      </c>
      <c r="M720">
        <v>1.9</v>
      </c>
      <c r="O720" s="3">
        <v>28</v>
      </c>
      <c r="P720">
        <v>6.77</v>
      </c>
      <c r="Q720" s="7" t="s">
        <v>1121</v>
      </c>
      <c r="R720" s="2" t="s">
        <v>1124</v>
      </c>
      <c r="S720" t="s">
        <v>1125</v>
      </c>
    </row>
    <row r="721" spans="1:19" x14ac:dyDescent="0.3">
      <c r="A721">
        <v>0.4</v>
      </c>
      <c r="B721">
        <v>50</v>
      </c>
      <c r="I721">
        <v>58.62</v>
      </c>
      <c r="J721">
        <v>34.86</v>
      </c>
      <c r="K721">
        <v>2.95</v>
      </c>
      <c r="M721">
        <v>1.5</v>
      </c>
      <c r="O721" s="3">
        <v>28</v>
      </c>
      <c r="P721">
        <v>8.1300000000000008</v>
      </c>
      <c r="Q721" s="7" t="s">
        <v>1122</v>
      </c>
      <c r="R721" s="2" t="s">
        <v>1124</v>
      </c>
      <c r="S721" t="s">
        <v>1125</v>
      </c>
    </row>
    <row r="722" spans="1:19" x14ac:dyDescent="0.3">
      <c r="A722">
        <v>0.4</v>
      </c>
      <c r="B722">
        <v>50</v>
      </c>
      <c r="I722">
        <v>55.94</v>
      </c>
      <c r="J722">
        <v>35.51</v>
      </c>
      <c r="K722">
        <v>2.61</v>
      </c>
      <c r="M722">
        <v>1.1000000000000001</v>
      </c>
      <c r="O722" s="3">
        <v>28</v>
      </c>
      <c r="P722">
        <v>7.64</v>
      </c>
      <c r="Q722" s="7" t="s">
        <v>1123</v>
      </c>
      <c r="R722" s="2" t="s">
        <v>1124</v>
      </c>
      <c r="S722" t="s">
        <v>1125</v>
      </c>
    </row>
    <row r="723" spans="1:19" x14ac:dyDescent="0.3">
      <c r="A723">
        <v>0.4</v>
      </c>
      <c r="B723">
        <v>0</v>
      </c>
      <c r="C723">
        <v>335.4</v>
      </c>
      <c r="D723">
        <v>0</v>
      </c>
      <c r="F723">
        <v>670.8</v>
      </c>
      <c r="G723">
        <v>1341.2</v>
      </c>
      <c r="H723">
        <v>134.16</v>
      </c>
      <c r="I723">
        <v>58.79</v>
      </c>
      <c r="J723">
        <v>38.630000000000003</v>
      </c>
      <c r="K723">
        <v>1.26</v>
      </c>
      <c r="L723">
        <v>0.08</v>
      </c>
      <c r="M723">
        <v>1.34</v>
      </c>
      <c r="O723" s="3">
        <v>28</v>
      </c>
      <c r="P723">
        <v>19.5</v>
      </c>
      <c r="Q723" s="7" t="s">
        <v>1143</v>
      </c>
      <c r="R723" s="2" t="s">
        <v>1164</v>
      </c>
    </row>
    <row r="724" spans="1:19" x14ac:dyDescent="0.3">
      <c r="A724">
        <v>0.4</v>
      </c>
      <c r="B724">
        <v>5</v>
      </c>
      <c r="C724">
        <v>318.63</v>
      </c>
      <c r="D724">
        <v>16.77</v>
      </c>
      <c r="F724">
        <v>670.8</v>
      </c>
      <c r="G724">
        <v>1341.2</v>
      </c>
      <c r="H724">
        <v>134.16</v>
      </c>
      <c r="I724">
        <v>58.79</v>
      </c>
      <c r="J724">
        <v>38.630000000000003</v>
      </c>
      <c r="K724">
        <v>1.26</v>
      </c>
      <c r="L724">
        <v>0.08</v>
      </c>
      <c r="M724">
        <v>1.34</v>
      </c>
      <c r="O724" s="3">
        <v>28</v>
      </c>
      <c r="P724">
        <v>20.2</v>
      </c>
      <c r="Q724" s="7" t="s">
        <v>1144</v>
      </c>
      <c r="R724" s="2" t="s">
        <v>1164</v>
      </c>
    </row>
    <row r="725" spans="1:19" x14ac:dyDescent="0.3">
      <c r="A725">
        <v>0.4</v>
      </c>
      <c r="B725">
        <v>10</v>
      </c>
      <c r="C725">
        <v>301.86</v>
      </c>
      <c r="D725">
        <v>33.54</v>
      </c>
      <c r="F725">
        <v>670.8</v>
      </c>
      <c r="G725">
        <v>1341.2</v>
      </c>
      <c r="H725">
        <v>134.16</v>
      </c>
      <c r="I725">
        <v>58.79</v>
      </c>
      <c r="J725">
        <v>38.630000000000003</v>
      </c>
      <c r="K725">
        <v>1.26</v>
      </c>
      <c r="L725">
        <v>0.08</v>
      </c>
      <c r="M725">
        <v>1.34</v>
      </c>
      <c r="O725" s="3">
        <v>28</v>
      </c>
      <c r="P725">
        <v>21</v>
      </c>
      <c r="Q725" s="7" t="s">
        <v>1145</v>
      </c>
      <c r="R725" s="2" t="s">
        <v>1164</v>
      </c>
    </row>
    <row r="726" spans="1:19" x14ac:dyDescent="0.3">
      <c r="A726">
        <v>0.4</v>
      </c>
      <c r="B726">
        <v>15</v>
      </c>
      <c r="C726">
        <v>285.08999999999997</v>
      </c>
      <c r="D726">
        <v>50.31</v>
      </c>
      <c r="F726">
        <v>670.8</v>
      </c>
      <c r="G726">
        <v>1341.2</v>
      </c>
      <c r="H726">
        <v>134.16</v>
      </c>
      <c r="I726">
        <v>58.79</v>
      </c>
      <c r="J726">
        <v>38.630000000000003</v>
      </c>
      <c r="K726">
        <v>1.26</v>
      </c>
      <c r="L726">
        <v>0.08</v>
      </c>
      <c r="M726">
        <v>1.34</v>
      </c>
      <c r="O726" s="3">
        <v>28</v>
      </c>
      <c r="P726">
        <v>20</v>
      </c>
      <c r="Q726" s="7" t="s">
        <v>1146</v>
      </c>
      <c r="R726" s="2" t="s">
        <v>1164</v>
      </c>
    </row>
    <row r="727" spans="1:19" x14ac:dyDescent="0.3">
      <c r="A727">
        <v>0.4</v>
      </c>
      <c r="B727">
        <v>20</v>
      </c>
      <c r="C727">
        <v>268.32</v>
      </c>
      <c r="D727">
        <v>67.08</v>
      </c>
      <c r="F727">
        <v>670.8</v>
      </c>
      <c r="G727">
        <v>1341.2</v>
      </c>
      <c r="H727">
        <v>134.16</v>
      </c>
      <c r="I727">
        <v>58.79</v>
      </c>
      <c r="J727">
        <v>38.630000000000003</v>
      </c>
      <c r="K727">
        <v>1.26</v>
      </c>
      <c r="L727">
        <v>0.08</v>
      </c>
      <c r="M727">
        <v>1.34</v>
      </c>
      <c r="O727" s="3">
        <v>28</v>
      </c>
      <c r="P727">
        <v>17</v>
      </c>
      <c r="Q727" s="7" t="s">
        <v>1147</v>
      </c>
      <c r="R727" s="2" t="s">
        <v>1164</v>
      </c>
    </row>
    <row r="728" spans="1:19" x14ac:dyDescent="0.3">
      <c r="A728">
        <v>0.5</v>
      </c>
      <c r="B728">
        <v>0</v>
      </c>
      <c r="C728">
        <v>324.5</v>
      </c>
      <c r="D728">
        <v>0</v>
      </c>
      <c r="F728">
        <v>649</v>
      </c>
      <c r="G728">
        <v>1298</v>
      </c>
      <c r="H728">
        <v>162.25</v>
      </c>
      <c r="I728">
        <v>58.79</v>
      </c>
      <c r="J728">
        <v>38.630000000000003</v>
      </c>
      <c r="K728">
        <v>1.26</v>
      </c>
      <c r="L728">
        <v>0.08</v>
      </c>
      <c r="M728">
        <v>1.34</v>
      </c>
      <c r="O728" s="3">
        <v>28</v>
      </c>
      <c r="P728">
        <v>18</v>
      </c>
      <c r="Q728" s="7" t="s">
        <v>1139</v>
      </c>
      <c r="R728" s="2" t="s">
        <v>1164</v>
      </c>
    </row>
    <row r="729" spans="1:19" x14ac:dyDescent="0.3">
      <c r="A729">
        <v>0.5</v>
      </c>
      <c r="B729">
        <v>5</v>
      </c>
      <c r="C729">
        <v>308.27999999999997</v>
      </c>
      <c r="D729">
        <v>16.23</v>
      </c>
      <c r="F729">
        <v>649</v>
      </c>
      <c r="G729">
        <v>1298</v>
      </c>
      <c r="H729">
        <v>162.25</v>
      </c>
      <c r="I729">
        <v>58.79</v>
      </c>
      <c r="J729">
        <v>38.630000000000003</v>
      </c>
      <c r="K729">
        <v>1.26</v>
      </c>
      <c r="L729">
        <v>0.08</v>
      </c>
      <c r="M729">
        <v>1.34</v>
      </c>
      <c r="O729" s="3">
        <v>28</v>
      </c>
      <c r="P729">
        <v>19.8</v>
      </c>
      <c r="Q729" s="7" t="s">
        <v>1140</v>
      </c>
      <c r="R729" s="2" t="s">
        <v>1164</v>
      </c>
    </row>
    <row r="730" spans="1:19" x14ac:dyDescent="0.3">
      <c r="A730">
        <v>0.5</v>
      </c>
      <c r="B730">
        <v>10</v>
      </c>
      <c r="C730">
        <v>292.05</v>
      </c>
      <c r="D730">
        <v>32.450000000000003</v>
      </c>
      <c r="F730">
        <v>649</v>
      </c>
      <c r="G730">
        <v>1298</v>
      </c>
      <c r="H730">
        <v>162.25</v>
      </c>
      <c r="I730">
        <v>58.79</v>
      </c>
      <c r="J730">
        <v>38.630000000000003</v>
      </c>
      <c r="K730">
        <v>1.26</v>
      </c>
      <c r="L730">
        <v>0.08</v>
      </c>
      <c r="M730">
        <v>1.34</v>
      </c>
      <c r="O730" s="3">
        <v>28</v>
      </c>
      <c r="P730">
        <v>20</v>
      </c>
      <c r="Q730" s="7" t="s">
        <v>1141</v>
      </c>
      <c r="R730" s="2" t="s">
        <v>1164</v>
      </c>
    </row>
    <row r="731" spans="1:19" x14ac:dyDescent="0.3">
      <c r="A731">
        <v>0.5</v>
      </c>
      <c r="B731">
        <v>15</v>
      </c>
      <c r="C731">
        <v>275.83</v>
      </c>
      <c r="D731">
        <v>48.68</v>
      </c>
      <c r="F731">
        <v>649</v>
      </c>
      <c r="G731">
        <v>1298</v>
      </c>
      <c r="H731">
        <v>162.25</v>
      </c>
      <c r="I731">
        <v>58.79</v>
      </c>
      <c r="J731">
        <v>38.630000000000003</v>
      </c>
      <c r="K731">
        <v>1.26</v>
      </c>
      <c r="L731">
        <v>0.08</v>
      </c>
      <c r="M731">
        <v>1.34</v>
      </c>
      <c r="O731" s="3">
        <v>28</v>
      </c>
      <c r="P731">
        <v>16</v>
      </c>
      <c r="Q731" s="7" t="s">
        <v>1150</v>
      </c>
      <c r="R731" s="2" t="s">
        <v>1164</v>
      </c>
    </row>
    <row r="732" spans="1:19" x14ac:dyDescent="0.3">
      <c r="A732">
        <v>0.5</v>
      </c>
      <c r="B732">
        <v>20</v>
      </c>
      <c r="C732">
        <v>259.60000000000002</v>
      </c>
      <c r="D732">
        <v>64.900000000000006</v>
      </c>
      <c r="F732">
        <v>649</v>
      </c>
      <c r="G732">
        <v>1298</v>
      </c>
      <c r="H732">
        <v>162.25</v>
      </c>
      <c r="I732">
        <v>58.79</v>
      </c>
      <c r="J732">
        <v>38.630000000000003</v>
      </c>
      <c r="K732">
        <v>1.26</v>
      </c>
      <c r="L732">
        <v>0.08</v>
      </c>
      <c r="M732">
        <v>1.34</v>
      </c>
      <c r="O732" s="3">
        <v>28</v>
      </c>
      <c r="P732">
        <v>14.7</v>
      </c>
      <c r="Q732" s="7" t="s">
        <v>1142</v>
      </c>
      <c r="R732" s="2" t="s">
        <v>1164</v>
      </c>
    </row>
    <row r="733" spans="1:19" x14ac:dyDescent="0.3">
      <c r="A733">
        <v>0.6</v>
      </c>
      <c r="B733">
        <v>0</v>
      </c>
      <c r="C733">
        <v>314.33999999999997</v>
      </c>
      <c r="D733">
        <v>0</v>
      </c>
      <c r="F733">
        <v>628.67999999999995</v>
      </c>
      <c r="G733">
        <v>1257.4000000000001</v>
      </c>
      <c r="H733">
        <v>188.6</v>
      </c>
      <c r="I733">
        <v>58.79</v>
      </c>
      <c r="J733">
        <v>38.630000000000003</v>
      </c>
      <c r="K733">
        <v>1.26</v>
      </c>
      <c r="L733">
        <v>0.08</v>
      </c>
      <c r="M733">
        <v>1.34</v>
      </c>
      <c r="O733" s="3">
        <v>28</v>
      </c>
      <c r="P733">
        <v>17</v>
      </c>
      <c r="Q733" s="7" t="s">
        <v>1151</v>
      </c>
      <c r="R733" s="2" t="s">
        <v>1164</v>
      </c>
    </row>
    <row r="734" spans="1:19" x14ac:dyDescent="0.3">
      <c r="A734">
        <v>0.6</v>
      </c>
      <c r="B734">
        <v>5</v>
      </c>
      <c r="C734">
        <v>298.62</v>
      </c>
      <c r="D734">
        <v>15.72</v>
      </c>
      <c r="F734">
        <v>628.67999999999995</v>
      </c>
      <c r="G734">
        <v>1257.4000000000001</v>
      </c>
      <c r="H734">
        <v>188.6</v>
      </c>
      <c r="I734">
        <v>58.79</v>
      </c>
      <c r="J734">
        <v>38.630000000000003</v>
      </c>
      <c r="K734">
        <v>1.26</v>
      </c>
      <c r="L734">
        <v>0.08</v>
      </c>
      <c r="M734">
        <v>1.34</v>
      </c>
      <c r="O734" s="3">
        <v>28</v>
      </c>
      <c r="P734">
        <v>17.7</v>
      </c>
      <c r="Q734" s="7" t="s">
        <v>1152</v>
      </c>
      <c r="R734" s="2" t="s">
        <v>1164</v>
      </c>
    </row>
    <row r="735" spans="1:19" x14ac:dyDescent="0.3">
      <c r="A735">
        <v>0.6</v>
      </c>
      <c r="B735">
        <v>10</v>
      </c>
      <c r="C735">
        <v>282.91000000000003</v>
      </c>
      <c r="D735">
        <v>31.43</v>
      </c>
      <c r="F735">
        <v>628.67999999999995</v>
      </c>
      <c r="G735">
        <v>1257.4000000000001</v>
      </c>
      <c r="H735">
        <v>188.6</v>
      </c>
      <c r="I735">
        <v>58.79</v>
      </c>
      <c r="J735">
        <v>38.630000000000003</v>
      </c>
      <c r="K735">
        <v>1.26</v>
      </c>
      <c r="L735">
        <v>0.08</v>
      </c>
      <c r="M735">
        <v>1.34</v>
      </c>
      <c r="O735" s="3">
        <v>28</v>
      </c>
      <c r="P735">
        <v>19</v>
      </c>
      <c r="Q735" s="7" t="s">
        <v>1148</v>
      </c>
      <c r="R735" s="2" t="s">
        <v>1164</v>
      </c>
    </row>
    <row r="736" spans="1:19" x14ac:dyDescent="0.3">
      <c r="A736">
        <v>0.6</v>
      </c>
      <c r="B736">
        <v>15</v>
      </c>
      <c r="C736">
        <v>267.17</v>
      </c>
      <c r="D736">
        <v>47.15</v>
      </c>
      <c r="F736">
        <v>628.67999999999995</v>
      </c>
      <c r="G736">
        <v>1257.4000000000001</v>
      </c>
      <c r="H736">
        <v>188.6</v>
      </c>
      <c r="I736">
        <v>58.79</v>
      </c>
      <c r="J736">
        <v>38.630000000000003</v>
      </c>
      <c r="K736">
        <v>1.26</v>
      </c>
      <c r="L736">
        <v>0.08</v>
      </c>
      <c r="M736">
        <v>1.34</v>
      </c>
      <c r="O736" s="3">
        <v>28</v>
      </c>
      <c r="P736">
        <v>15</v>
      </c>
      <c r="Q736" s="7" t="s">
        <v>1153</v>
      </c>
      <c r="R736" s="2" t="s">
        <v>1164</v>
      </c>
    </row>
    <row r="737" spans="1:18" x14ac:dyDescent="0.3">
      <c r="A737">
        <v>0.6</v>
      </c>
      <c r="B737">
        <v>20</v>
      </c>
      <c r="C737">
        <v>251.47</v>
      </c>
      <c r="D737">
        <v>62.87</v>
      </c>
      <c r="F737">
        <v>628.67999999999995</v>
      </c>
      <c r="G737">
        <v>1257.4000000000001</v>
      </c>
      <c r="H737">
        <v>188.6</v>
      </c>
      <c r="I737">
        <v>58.79</v>
      </c>
      <c r="J737">
        <v>38.630000000000003</v>
      </c>
      <c r="K737">
        <v>1.26</v>
      </c>
      <c r="L737">
        <v>0.08</v>
      </c>
      <c r="M737">
        <v>1.34</v>
      </c>
      <c r="O737" s="3">
        <v>28</v>
      </c>
      <c r="P737">
        <v>13</v>
      </c>
      <c r="Q737" s="7" t="s">
        <v>1149</v>
      </c>
      <c r="R737" s="2" t="s">
        <v>1164</v>
      </c>
    </row>
    <row r="738" spans="1:18" x14ac:dyDescent="0.3">
      <c r="A738">
        <v>0.4</v>
      </c>
      <c r="B738">
        <v>0</v>
      </c>
      <c r="C738">
        <v>414</v>
      </c>
      <c r="D738">
        <v>0</v>
      </c>
      <c r="F738">
        <v>621</v>
      </c>
      <c r="G738">
        <v>1242</v>
      </c>
      <c r="H738">
        <v>165.6</v>
      </c>
      <c r="I738">
        <v>58.79</v>
      </c>
      <c r="J738">
        <v>38.630000000000003</v>
      </c>
      <c r="K738">
        <v>1.26</v>
      </c>
      <c r="L738">
        <v>0.08</v>
      </c>
      <c r="M738">
        <v>1.34</v>
      </c>
      <c r="O738" s="3">
        <v>28</v>
      </c>
      <c r="P738">
        <v>23.4</v>
      </c>
      <c r="Q738" s="7" t="s">
        <v>1154</v>
      </c>
      <c r="R738" s="2" t="s">
        <v>1164</v>
      </c>
    </row>
    <row r="739" spans="1:18" x14ac:dyDescent="0.3">
      <c r="A739">
        <v>0.4</v>
      </c>
      <c r="B739">
        <v>5</v>
      </c>
      <c r="C739">
        <v>393.3</v>
      </c>
      <c r="D739">
        <v>20.7</v>
      </c>
      <c r="F739">
        <v>621</v>
      </c>
      <c r="G739">
        <v>1242</v>
      </c>
      <c r="H739">
        <v>165.6</v>
      </c>
      <c r="I739">
        <v>58.79</v>
      </c>
      <c r="J739">
        <v>38.630000000000003</v>
      </c>
      <c r="K739">
        <v>1.26</v>
      </c>
      <c r="L739">
        <v>0.08</v>
      </c>
      <c r="M739">
        <v>1.34</v>
      </c>
      <c r="O739" s="3">
        <v>28</v>
      </c>
      <c r="P739">
        <v>24.2</v>
      </c>
      <c r="Q739" s="7" t="s">
        <v>1155</v>
      </c>
      <c r="R739" s="2" t="s">
        <v>1164</v>
      </c>
    </row>
    <row r="740" spans="1:18" x14ac:dyDescent="0.3">
      <c r="A740">
        <v>0.4</v>
      </c>
      <c r="B740">
        <v>10</v>
      </c>
      <c r="C740">
        <v>372.6</v>
      </c>
      <c r="D740">
        <v>41.4</v>
      </c>
      <c r="F740">
        <v>621</v>
      </c>
      <c r="G740">
        <v>1242</v>
      </c>
      <c r="H740">
        <v>165.6</v>
      </c>
      <c r="I740">
        <v>58.79</v>
      </c>
      <c r="J740">
        <v>38.630000000000003</v>
      </c>
      <c r="K740">
        <v>1.26</v>
      </c>
      <c r="L740">
        <v>0.08</v>
      </c>
      <c r="M740">
        <v>1.34</v>
      </c>
      <c r="O740" s="3">
        <v>28</v>
      </c>
      <c r="P740">
        <v>25.66</v>
      </c>
      <c r="Q740" s="7" t="s">
        <v>1156</v>
      </c>
      <c r="R740" s="2" t="s">
        <v>1164</v>
      </c>
    </row>
    <row r="741" spans="1:18" x14ac:dyDescent="0.3">
      <c r="A741">
        <v>0.4</v>
      </c>
      <c r="B741">
        <v>15</v>
      </c>
      <c r="C741">
        <v>351.9</v>
      </c>
      <c r="D741">
        <v>62.1</v>
      </c>
      <c r="F741">
        <v>621</v>
      </c>
      <c r="G741">
        <v>1242</v>
      </c>
      <c r="H741">
        <v>165.6</v>
      </c>
      <c r="I741">
        <v>58.79</v>
      </c>
      <c r="J741">
        <v>38.630000000000003</v>
      </c>
      <c r="K741">
        <v>1.26</v>
      </c>
      <c r="L741">
        <v>0.08</v>
      </c>
      <c r="M741">
        <v>1.34</v>
      </c>
      <c r="O741" s="3">
        <v>28</v>
      </c>
      <c r="P741">
        <v>19</v>
      </c>
      <c r="Q741" s="7" t="s">
        <v>1158</v>
      </c>
      <c r="R741" s="2" t="s">
        <v>1164</v>
      </c>
    </row>
    <row r="742" spans="1:18" x14ac:dyDescent="0.3">
      <c r="A742">
        <v>0.4</v>
      </c>
      <c r="B742">
        <v>20</v>
      </c>
      <c r="C742">
        <v>331.2</v>
      </c>
      <c r="D742">
        <v>82.8</v>
      </c>
      <c r="F742">
        <v>621</v>
      </c>
      <c r="G742">
        <v>1242</v>
      </c>
      <c r="H742">
        <v>165.6</v>
      </c>
      <c r="I742">
        <v>58.79</v>
      </c>
      <c r="J742">
        <v>38.630000000000003</v>
      </c>
      <c r="K742">
        <v>1.26</v>
      </c>
      <c r="L742">
        <v>0.08</v>
      </c>
      <c r="M742">
        <v>1.34</v>
      </c>
      <c r="O742" s="3">
        <v>28</v>
      </c>
      <c r="P742">
        <v>14.5</v>
      </c>
      <c r="Q742" s="7" t="s">
        <v>1157</v>
      </c>
      <c r="R742" s="2" t="s">
        <v>1164</v>
      </c>
    </row>
    <row r="743" spans="1:18" x14ac:dyDescent="0.3">
      <c r="A743">
        <v>0.5</v>
      </c>
      <c r="B743">
        <v>0</v>
      </c>
      <c r="C743">
        <v>397.6</v>
      </c>
      <c r="D743">
        <v>0</v>
      </c>
      <c r="F743">
        <v>596.4</v>
      </c>
      <c r="G743">
        <v>1192.8</v>
      </c>
      <c r="H743">
        <v>198.8</v>
      </c>
      <c r="I743">
        <v>58.79</v>
      </c>
      <c r="J743">
        <v>38.630000000000003</v>
      </c>
      <c r="K743">
        <v>1.26</v>
      </c>
      <c r="L743">
        <v>0.08</v>
      </c>
      <c r="M743">
        <v>1.34</v>
      </c>
      <c r="O743" s="3">
        <v>28</v>
      </c>
      <c r="P743">
        <v>22.22</v>
      </c>
      <c r="Q743" s="7" t="s">
        <v>1134</v>
      </c>
      <c r="R743" s="2" t="s">
        <v>1164</v>
      </c>
    </row>
    <row r="744" spans="1:18" x14ac:dyDescent="0.3">
      <c r="A744">
        <v>0.5</v>
      </c>
      <c r="B744">
        <v>5</v>
      </c>
      <c r="C744">
        <v>377.7</v>
      </c>
      <c r="D744">
        <v>19.88</v>
      </c>
      <c r="F744">
        <v>596.4</v>
      </c>
      <c r="G744">
        <v>1192.8</v>
      </c>
      <c r="H744">
        <v>198.8</v>
      </c>
      <c r="I744">
        <v>58.79</v>
      </c>
      <c r="J744">
        <v>38.630000000000003</v>
      </c>
      <c r="K744">
        <v>1.26</v>
      </c>
      <c r="L744">
        <v>0.08</v>
      </c>
      <c r="M744">
        <v>1.34</v>
      </c>
      <c r="O744" s="3">
        <v>28</v>
      </c>
      <c r="P744">
        <v>23.65</v>
      </c>
      <c r="Q744" s="7" t="s">
        <v>1135</v>
      </c>
      <c r="R744" s="2" t="s">
        <v>1164</v>
      </c>
    </row>
    <row r="745" spans="1:18" x14ac:dyDescent="0.3">
      <c r="A745">
        <v>0.5</v>
      </c>
      <c r="B745">
        <v>10</v>
      </c>
      <c r="C745">
        <v>357.84</v>
      </c>
      <c r="D745">
        <v>39.76</v>
      </c>
      <c r="F745">
        <v>596.4</v>
      </c>
      <c r="G745">
        <v>1192.8</v>
      </c>
      <c r="H745">
        <v>198.8</v>
      </c>
      <c r="I745">
        <v>58.79</v>
      </c>
      <c r="J745">
        <v>38.630000000000003</v>
      </c>
      <c r="K745">
        <v>1.26</v>
      </c>
      <c r="L745">
        <v>0.08</v>
      </c>
      <c r="M745">
        <v>1.34</v>
      </c>
      <c r="O745" s="3">
        <v>28</v>
      </c>
      <c r="P745">
        <v>25</v>
      </c>
      <c r="Q745" s="7" t="s">
        <v>1136</v>
      </c>
      <c r="R745" s="2" t="s">
        <v>1164</v>
      </c>
    </row>
    <row r="746" spans="1:18" x14ac:dyDescent="0.3">
      <c r="A746">
        <v>0.5</v>
      </c>
      <c r="B746">
        <v>15</v>
      </c>
      <c r="C746">
        <v>337.96</v>
      </c>
      <c r="D746">
        <v>59.64</v>
      </c>
      <c r="F746">
        <v>596.4</v>
      </c>
      <c r="G746">
        <v>1192.8</v>
      </c>
      <c r="H746">
        <v>198.8</v>
      </c>
      <c r="I746">
        <v>58.79</v>
      </c>
      <c r="J746">
        <v>38.630000000000003</v>
      </c>
      <c r="K746">
        <v>1.26</v>
      </c>
      <c r="L746">
        <v>0.08</v>
      </c>
      <c r="M746">
        <v>1.34</v>
      </c>
      <c r="O746" s="3">
        <v>28</v>
      </c>
      <c r="P746">
        <v>18.5</v>
      </c>
      <c r="Q746" s="7" t="s">
        <v>1138</v>
      </c>
      <c r="R746" s="2" t="s">
        <v>1164</v>
      </c>
    </row>
    <row r="747" spans="1:18" x14ac:dyDescent="0.3">
      <c r="A747">
        <v>0.5</v>
      </c>
      <c r="B747">
        <v>20</v>
      </c>
      <c r="C747">
        <v>318.08</v>
      </c>
      <c r="D747">
        <v>79.52</v>
      </c>
      <c r="F747">
        <v>596.4</v>
      </c>
      <c r="G747">
        <v>1192.8</v>
      </c>
      <c r="H747">
        <v>198.8</v>
      </c>
      <c r="I747">
        <v>58.79</v>
      </c>
      <c r="J747">
        <v>38.630000000000003</v>
      </c>
      <c r="K747">
        <v>1.26</v>
      </c>
      <c r="L747">
        <v>0.08</v>
      </c>
      <c r="M747">
        <v>1.34</v>
      </c>
      <c r="O747" s="3">
        <v>28</v>
      </c>
      <c r="P747">
        <v>16.3</v>
      </c>
      <c r="Q747" s="7" t="s">
        <v>1137</v>
      </c>
      <c r="R747" s="2" t="s">
        <v>1164</v>
      </c>
    </row>
    <row r="748" spans="1:18" x14ac:dyDescent="0.3">
      <c r="A748">
        <v>0.6</v>
      </c>
      <c r="B748">
        <v>0</v>
      </c>
      <c r="C748">
        <v>382.34</v>
      </c>
      <c r="D748">
        <v>0</v>
      </c>
      <c r="F748">
        <v>573.5</v>
      </c>
      <c r="G748">
        <v>1147.02</v>
      </c>
      <c r="H748">
        <v>229.4</v>
      </c>
      <c r="I748">
        <v>58.79</v>
      </c>
      <c r="J748">
        <v>38.630000000000003</v>
      </c>
      <c r="K748">
        <v>1.26</v>
      </c>
      <c r="L748">
        <v>0.08</v>
      </c>
      <c r="M748">
        <v>1.34</v>
      </c>
      <c r="O748" s="3">
        <v>28</v>
      </c>
      <c r="P748">
        <v>23.43</v>
      </c>
      <c r="Q748" s="7" t="s">
        <v>1159</v>
      </c>
      <c r="R748" s="2" t="s">
        <v>1164</v>
      </c>
    </row>
    <row r="749" spans="1:18" x14ac:dyDescent="0.3">
      <c r="A749">
        <v>0.6</v>
      </c>
      <c r="B749">
        <v>5</v>
      </c>
      <c r="C749">
        <v>363.2</v>
      </c>
      <c r="D749">
        <v>19.12</v>
      </c>
      <c r="F749">
        <v>573.5</v>
      </c>
      <c r="G749">
        <v>1147.02</v>
      </c>
      <c r="H749">
        <v>229.4</v>
      </c>
      <c r="I749">
        <v>58.79</v>
      </c>
      <c r="J749">
        <v>38.630000000000003</v>
      </c>
      <c r="K749">
        <v>1.26</v>
      </c>
      <c r="L749">
        <v>0.08</v>
      </c>
      <c r="M749">
        <v>1.34</v>
      </c>
      <c r="O749" s="3">
        <v>28</v>
      </c>
      <c r="P749">
        <v>24</v>
      </c>
      <c r="Q749" s="7" t="s">
        <v>1161</v>
      </c>
      <c r="R749" s="2" t="s">
        <v>1164</v>
      </c>
    </row>
    <row r="750" spans="1:18" x14ac:dyDescent="0.3">
      <c r="A750">
        <v>0.6</v>
      </c>
      <c r="B750">
        <v>10</v>
      </c>
      <c r="C750">
        <v>344.12</v>
      </c>
      <c r="D750">
        <v>38.229999999999997</v>
      </c>
      <c r="F750">
        <v>573.5</v>
      </c>
      <c r="G750">
        <v>1147.02</v>
      </c>
      <c r="H750">
        <v>229.4</v>
      </c>
      <c r="I750">
        <v>58.79</v>
      </c>
      <c r="J750">
        <v>38.630000000000003</v>
      </c>
      <c r="K750">
        <v>1.26</v>
      </c>
      <c r="L750">
        <v>0.08</v>
      </c>
      <c r="M750">
        <v>1.34</v>
      </c>
      <c r="O750" s="3">
        <v>28</v>
      </c>
      <c r="P750">
        <v>25.53</v>
      </c>
      <c r="Q750" s="7" t="s">
        <v>1160</v>
      </c>
      <c r="R750" s="2" t="s">
        <v>1164</v>
      </c>
    </row>
    <row r="751" spans="1:18" x14ac:dyDescent="0.3">
      <c r="A751">
        <v>0.6</v>
      </c>
      <c r="B751">
        <v>15</v>
      </c>
      <c r="C751">
        <v>325</v>
      </c>
      <c r="D751">
        <v>57.37</v>
      </c>
      <c r="F751">
        <v>573.5</v>
      </c>
      <c r="G751">
        <v>1147.02</v>
      </c>
      <c r="H751">
        <v>229.4</v>
      </c>
      <c r="I751">
        <v>58.79</v>
      </c>
      <c r="J751">
        <v>38.630000000000003</v>
      </c>
      <c r="K751">
        <v>1.26</v>
      </c>
      <c r="L751">
        <v>0.08</v>
      </c>
      <c r="M751">
        <v>1.34</v>
      </c>
      <c r="O751" s="3">
        <v>28</v>
      </c>
      <c r="P751">
        <v>18.41</v>
      </c>
      <c r="Q751" s="7" t="s">
        <v>1162</v>
      </c>
      <c r="R751" s="2" t="s">
        <v>1164</v>
      </c>
    </row>
    <row r="752" spans="1:18" x14ac:dyDescent="0.3">
      <c r="A752">
        <v>0.6</v>
      </c>
      <c r="B752">
        <v>20</v>
      </c>
      <c r="C752">
        <v>305.89999999999998</v>
      </c>
      <c r="D752">
        <v>76.5</v>
      </c>
      <c r="F752">
        <v>573.5</v>
      </c>
      <c r="G752">
        <v>1147.02</v>
      </c>
      <c r="H752">
        <v>229.4</v>
      </c>
      <c r="I752">
        <v>58.79</v>
      </c>
      <c r="J752">
        <v>38.630000000000003</v>
      </c>
      <c r="K752">
        <v>1.26</v>
      </c>
      <c r="L752">
        <v>0.08</v>
      </c>
      <c r="M752">
        <v>1.34</v>
      </c>
      <c r="O752" s="3">
        <v>28</v>
      </c>
      <c r="P752">
        <v>16</v>
      </c>
      <c r="Q752" s="7" t="s">
        <v>1163</v>
      </c>
      <c r="R752" s="2" t="s">
        <v>1164</v>
      </c>
    </row>
  </sheetData>
  <hyperlinks>
    <hyperlink ref="R2" r:id="rId1"/>
    <hyperlink ref="R3:R61" r:id="rId2" display="https://www.researchgate.net/publication/223074773"/>
    <hyperlink ref="R62" r:id="rId3"/>
    <hyperlink ref="R63:R77" r:id="rId4" display="https://www.researchgate.net/publication/223479057"/>
    <hyperlink ref="R78" r:id="rId5"/>
    <hyperlink ref="R79:R97" r:id="rId6" display="https://www.researchgate.net/publication/361465193"/>
    <hyperlink ref="R98" r:id="rId7"/>
    <hyperlink ref="R99:R107" r:id="rId8" display="https://www.researchgate.net/publication/360962537"/>
    <hyperlink ref="R108" r:id="rId9"/>
    <hyperlink ref="R109:R167" r:id="rId10" display="https://www.mdpi.com/2075-163X/13/4/454"/>
    <hyperlink ref="R168" r:id="rId11"/>
    <hyperlink ref="R169:R173" r:id="rId12" display="https://akjournals.com/view/journals/1848/aop/article-10.1556-1848.2023.00638/article-10.1556-1848.2023.00638.xml"/>
    <hyperlink ref="R198" r:id="rId13"/>
    <hyperlink ref="R199:R221" r:id="rId14" display="https://www.researchgate.net/publication/351371865"/>
    <hyperlink ref="R174" r:id="rId15"/>
    <hyperlink ref="R175:R197" r:id="rId16" display="https://doi.org/10.1051/e3sconf/20186703023"/>
    <hyperlink ref="R222" r:id="rId17"/>
    <hyperlink ref="R223:R241" r:id="rId18" display="https://www.researchgate.net/publication/311335501"/>
    <hyperlink ref="R242" r:id="rId19"/>
    <hyperlink ref="R243:R259" r:id="rId20" display="https://doi.org/10.3390/min12030330"/>
    <hyperlink ref="R260" r:id="rId21"/>
    <hyperlink ref="R261:R313" r:id="rId22" display="https://akjournals.com/view/journals/1848/13/3/article-p257.xml"/>
    <hyperlink ref="R314" r:id="rId23"/>
    <hyperlink ref="R315:R327" r:id="rId24" display="https://doi.org/10.3390/ma16196436"/>
    <hyperlink ref="R330" r:id="rId25"/>
    <hyperlink ref="R331:R349" r:id="rId26" display="https://iopscience.iop.org/article/10.1088/1742-6596/1378/4/042089"/>
    <hyperlink ref="R328:R329" r:id="rId27" display="https://doi.org/10.3390/ma16196436"/>
    <hyperlink ref="R362" r:id="rId28"/>
    <hyperlink ref="R363:R367" r:id="rId29" display="https://www.scientific.net/KEM.509.33"/>
    <hyperlink ref="R350" r:id="rId30"/>
    <hyperlink ref="R351:R361" r:id="rId31" display="https://www.researchgate.net/publication/320099861"/>
    <hyperlink ref="R368" r:id="rId32"/>
    <hyperlink ref="R369:R377" r:id="rId33" display="https://www.researchgate.net/publication/273627037"/>
    <hyperlink ref="R378" r:id="rId34"/>
    <hyperlink ref="R379:R383" r:id="rId35" display="https://www.researchgate.net/publication/321158307"/>
    <hyperlink ref="R384" r:id="rId36"/>
    <hyperlink ref="R385:R395" r:id="rId37" display="https://www.researchgate.net/publication/257389220"/>
    <hyperlink ref="R396" r:id="rId38"/>
    <hyperlink ref="R397:R465" r:id="rId39" display="https://www.researchgate.net/publication/348689648"/>
    <hyperlink ref="R466" r:id="rId40"/>
    <hyperlink ref="R467:R475" r:id="rId41" display="https://www.hindawi.com/journals/ace/2022/6454789/"/>
    <hyperlink ref="R479" r:id="rId42"/>
    <hyperlink ref="R480:R488" r:id="rId43" display="https://www.researchgate.net/publication/346751333_Effect_of_Soorh_Metakaolin_on_Concrete_Compressive_Strength_and_Durability"/>
    <hyperlink ref="R489" r:id="rId44"/>
    <hyperlink ref="R490:R491" r:id="rId45" display="https://www.researchgate.net/publication/335427044_EFFECTS_OF_METAKAOLIN_ON_COMPRESSIVE_STRENGTH_AND_PERMEABILITY_PROPERTIES_OF_PERVIOUS_CEMENT_CONCRETE"/>
    <hyperlink ref="R492" r:id="rId46"/>
    <hyperlink ref="R493:R506" r:id="rId47" display="https://www.researchgate.net/publication/318098265_Experimental_study_on_compressive_strength_of_concrete_by_partial_replacement_of_cement_with_metakaolin"/>
    <hyperlink ref="R507" r:id="rId48"/>
    <hyperlink ref="R508:R542" r:id="rId49" display="https://www.researchgate.net/publication/351819777_Comparative_study_on_Compressive_strength_of_Self-compacting_Concrete_Blended_with_metakaolin_and_microsilica"/>
    <hyperlink ref="R543" r:id="rId50"/>
    <hyperlink ref="R544:R602" r:id="rId51" display="https://www.researchgate.net/publication/257774534_Compressive_strength_and_chloride_resistance_of_metakaolin_concrete"/>
    <hyperlink ref="R603" r:id="rId52"/>
    <hyperlink ref="R604:R722" r:id="rId53" display="https://www.researchgate.net/publication/375603250_STRENGTH_PERFORMANCE_OF_CONCRETE_BLENDED_WITH_METAKAOLIN_SOURCED_FROM_UMUARIAGA-UMUDIKE_SOUTHERN_NIGERIA"/>
    <hyperlink ref="R723" r:id="rId54" display="https://www.academia.edu/50698406/Prediction_of_the_Compressive_Strength_of_Concrete_Admixed_with_Metakaolin_Using_Gene_Expression_Programming"/>
    <hyperlink ref="R724:R752" r:id="rId55" display="https://www.academia.edu/50698406/Prediction_of_the_Compressive_Strength_of_Concrete_Admixed_with_Metakaolin_Using_Gene_Expression_Programming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POFA</vt:lpstr>
      <vt:lpstr>METAKAOLIN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2023-08-15T07:24:15Z</dcterms:created>
  <dcterms:modified xsi:type="dcterms:W3CDTF">2023-12-31T07:48:00Z</dcterms:modified>
</cp:coreProperties>
</file>