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Betül Kızılkan\2022.08.20\"/>
    </mc:Choice>
  </mc:AlternateContent>
  <xr:revisionPtr revIDLastSave="0" documentId="13_ncr:1_{C96548E8-58A4-4C21-9AE3-F82C9CE5FFA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OS" sheetId="1" r:id="rId1"/>
    <sheet name="MMP-1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" l="1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32" i="2"/>
  <c r="E32" i="2" s="1"/>
  <c r="E24" i="2"/>
  <c r="C24" i="2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E68" i="1" l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D69" i="1"/>
  <c r="E69" i="1" s="1"/>
  <c r="D70" i="1"/>
  <c r="E70" i="1" s="1"/>
  <c r="D31" i="1"/>
  <c r="E31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<sst xmlns="http://schemas.openxmlformats.org/spreadsheetml/2006/main" count="147" uniqueCount="88">
  <si>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</si>
  <si>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</si>
  <si>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</si>
  <si>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</si>
  <si>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</si>
  <si>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</si>
  <si>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</si>
  <si>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</si>
  <si>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</si>
  <si>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</si>
  <si>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</si>
  <si>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</si>
  <si>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(ng/ml)</t>
  </si>
  <si>
    <t>concentratıon (ng/L)</t>
  </si>
  <si>
    <t>absorbans</t>
  </si>
  <si>
    <t>Numune</t>
  </si>
  <si>
    <t>Result (ng/L)</t>
  </si>
  <si>
    <t>K-1</t>
  </si>
  <si>
    <t>K-2</t>
  </si>
  <si>
    <t>K-3</t>
  </si>
  <si>
    <t>K-4</t>
  </si>
  <si>
    <t>K-5</t>
  </si>
  <si>
    <t>K-6</t>
  </si>
  <si>
    <t>K-7</t>
  </si>
  <si>
    <t>K-8</t>
  </si>
  <si>
    <t>Q-1</t>
  </si>
  <si>
    <t>Q-2</t>
  </si>
  <si>
    <t>Q-3</t>
  </si>
  <si>
    <t>Q-4</t>
  </si>
  <si>
    <t>Q-5</t>
  </si>
  <si>
    <t>Q-6</t>
  </si>
  <si>
    <t>Q-7</t>
  </si>
  <si>
    <t>Q-8</t>
  </si>
  <si>
    <t>UV-1</t>
  </si>
  <si>
    <t>UV-2</t>
  </si>
  <si>
    <t>UV-3</t>
  </si>
  <si>
    <t>UV-4</t>
  </si>
  <si>
    <t>UV-5</t>
  </si>
  <si>
    <t>UV-6</t>
  </si>
  <si>
    <t>UV-7</t>
  </si>
  <si>
    <t>UV-8</t>
  </si>
  <si>
    <t>R-1</t>
  </si>
  <si>
    <t>R-2</t>
  </si>
  <si>
    <t>R-3</t>
  </si>
  <si>
    <t>R-4</t>
  </si>
  <si>
    <t>R-5</t>
  </si>
  <si>
    <t>R-6</t>
  </si>
  <si>
    <t>R-7</t>
  </si>
  <si>
    <t>R-8</t>
  </si>
  <si>
    <t>QR-1</t>
  </si>
  <si>
    <t>QR-2</t>
  </si>
  <si>
    <t>QR-3</t>
  </si>
  <si>
    <t>QR-4</t>
  </si>
  <si>
    <t>QR-5</t>
  </si>
  <si>
    <t>QR-6</t>
  </si>
  <si>
    <t>QR-7</t>
  </si>
  <si>
    <t>QR-8</t>
  </si>
  <si>
    <t>std7</t>
  </si>
  <si>
    <t>result(ng/ml)</t>
  </si>
  <si>
    <t>NOT: Dokular 1/9 oranında( 0,1 gr doku: 0,9ml 140 mmol. lık  KCl) Potasyum Klorür tamponu ile homojenize edildikten sonra 7000 rpm + 4' de 5 dk santrifüj edildi.</t>
  </si>
  <si>
    <t>KİT ADI</t>
  </si>
  <si>
    <t>TÜR</t>
  </si>
  <si>
    <t>MARKA</t>
  </si>
  <si>
    <t>CAT. NO</t>
  </si>
  <si>
    <t>Yöntem</t>
  </si>
  <si>
    <t>Kullanılan Cihaz</t>
  </si>
  <si>
    <t>Elabscience</t>
  </si>
  <si>
    <t>Rat</t>
  </si>
  <si>
    <t>ELİSA</t>
  </si>
  <si>
    <t>Mıcroplate reader: BIO-TEK EL X 800-Aotu strıp washer:BIO TEK EL X 50</t>
  </si>
  <si>
    <t>Matrix Metalloproteinase 1 (MMP-1)</t>
  </si>
  <si>
    <t>BT-lab</t>
  </si>
  <si>
    <t>E0900Ra</t>
  </si>
  <si>
    <t>E-EL-R0617</t>
  </si>
  <si>
    <t xml:space="preserve"> Samples (or Standards) are added to the micro ELISA plate wells and combined with the specific antibody. </t>
  </si>
  <si>
    <t xml:space="preserve"> Free components are washed away. The substrate solution is added to each well. </t>
  </si>
  <si>
    <t>The enzyme-substrate reaction is terminated by the addition of stop solution and the color turns yellow. The optical density (OD) is measured spectrophotometrically at a wavelength of 450 nm ± 2 nm.</t>
  </si>
  <si>
    <t xml:space="preserve"> The reaction is terminated by addition of acidic stop solution and absorbance is measured at 450 nm. </t>
  </si>
  <si>
    <t>Rat MMP-1 Test Principle</t>
  </si>
  <si>
    <t>This ELISA kit uses the Sandwich-ELISA principle. The micro ELISA plate provided in this kit has been pre-coated with an antibody specific to Rat MMP-1.</t>
  </si>
  <si>
    <t>The OD value is proportional to the concentration of  Rat MMP-1. You can calculate the concentration of  Rat MMP-1 in the samples by comparing the OD of the samples to the standard curve.</t>
  </si>
  <si>
    <t>Then a biotinylated detection antibody specific for Rat MMP-1 and Avidin-Horseradish Peroxidase (HRP) conjugate are added successively to each micro plate well and incubated.</t>
  </si>
  <si>
    <t>Only those wells that contain MMP-1, biotinylated detection antibody and Avidin-HRP conjugate will appear blue in color.</t>
  </si>
  <si>
    <t>ROS( Reactive oxygen species)</t>
  </si>
  <si>
    <t>ROS Assay Principle</t>
  </si>
  <si>
    <t>This kit is an Enzyme-Linked Immunosorbent Assay (ELISA). The plate has been pre-coated with Rat ROS antibody. ROS present in the sample is added and binds to antibodies coated on the wells.</t>
  </si>
  <si>
    <t>And then biotinylated Rat ROS Antibody is added and binds to ROS in the sample. Then Streptavidin-HRP is added and binds to the Biotinylated ROS antibody.</t>
  </si>
  <si>
    <t>After incubation unbound Streptavidin-HRP is washed away during a washing step. Substrate solution is then added and color develops in proportion to the amount of Rat 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</si>
</sst>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4" borderId="0" xfId="0" applyFont="1" applyFill="1"/>
    <xf numFmtId="0" fontId="1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ROMO1</a:t>
            </a:r>
          </a:p>
        </c:rich>
      </c:tx>
      <c:layout>
        <c:manualLayout>
          <c:xMode val="edge"/>
          <c:yMode val="edge"/>
          <c:x val="0.420701224846894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87970253718284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ROS!$C$16:$C$21</c:f>
              <c:numCache>
                <c:formatCode>General</c:formatCode>
                <c:ptCount val="6"/>
                <c:pt idx="0">
                  <c:v>2.6680000000000001</c:v>
                </c:pt>
                <c:pt idx="1">
                  <c:v>1.514</c:v>
                </c:pt>
                <c:pt idx="2">
                  <c:v>0.79300000000000004</c:v>
                </c:pt>
                <c:pt idx="3">
                  <c:v>0.46699999999999997</c:v>
                </c:pt>
                <c:pt idx="4">
                  <c:v>0.21700000000000003</c:v>
                </c:pt>
                <c:pt idx="5">
                  <c:v>0</c:v>
                </c:pt>
              </c:numCache>
            </c:numRef>
          </c:xVal>
          <c:yVal>
            <c:numRef>
              <c:f>ROS!$D$16:$D$21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8-4F51-ACFE-7DC86711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2216"/>
        <c:axId val="484286808"/>
      </c:scatterChart>
      <c:valAx>
        <c:axId val="48428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286808"/>
        <c:crosses val="autoZero"/>
        <c:crossBetween val="midCat"/>
      </c:valAx>
      <c:valAx>
        <c:axId val="4842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28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MMP-1</a:t>
            </a:r>
          </a:p>
        </c:rich>
      </c:tx>
      <c:layout>
        <c:manualLayout>
          <c:xMode val="edge"/>
          <c:yMode val="edge"/>
          <c:x val="0.44014566929133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03652668416451"/>
                  <c:y val="0.15374781277340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'MMP-1'!$C$17:$C$24</c:f>
              <c:numCache>
                <c:formatCode>General</c:formatCode>
                <c:ptCount val="8"/>
                <c:pt idx="0">
                  <c:v>2.44</c:v>
                </c:pt>
                <c:pt idx="1">
                  <c:v>1.5860000000000001</c:v>
                </c:pt>
                <c:pt idx="2">
                  <c:v>0.81699999999999995</c:v>
                </c:pt>
                <c:pt idx="3">
                  <c:v>0.48399999999999999</c:v>
                </c:pt>
                <c:pt idx="4">
                  <c:v>0.17700000000000002</c:v>
                </c:pt>
                <c:pt idx="5">
                  <c:v>0.10900000000000001</c:v>
                </c:pt>
                <c:pt idx="6">
                  <c:v>5.7000000000000002E-2</c:v>
                </c:pt>
                <c:pt idx="7">
                  <c:v>0</c:v>
                </c:pt>
              </c:numCache>
            </c:numRef>
          </c:xVal>
          <c:yVal>
            <c:numRef>
              <c:f>'MMP-1'!$D$17:$D$24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7-4392-961A-74912947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11696"/>
        <c:axId val="343011368"/>
      </c:scatterChart>
      <c:valAx>
        <c:axId val="3430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011368"/>
        <c:crosses val="autoZero"/>
        <c:crossBetween val="midCat"/>
      </c:valAx>
      <c:valAx>
        <c:axId val="3430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0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9</xdr:row>
      <xdr:rowOff>167640</xdr:rowOff>
    </xdr:from>
    <xdr:to>
      <xdr:col>14</xdr:col>
      <xdr:colOff>586740</xdr:colOff>
      <xdr:row>24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15240</xdr:rowOff>
    </xdr:from>
    <xdr:to>
      <xdr:col>15</xdr:col>
      <xdr:colOff>495300</xdr:colOff>
      <xdr:row>22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219869</xdr:colOff>
      <xdr:row>60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740"/>
          <a:ext cx="7763669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0"/>
  <sheetViews>
    <sheetView topLeftCell="A39" workbookViewId="0">
      <selection activeCell="A31" sqref="A31:A70"/>
    </sheetView>
  </sheetViews>
  <sheetFormatPr defaultRowHeight="15" x14ac:dyDescent="0.25"/>
  <cols>
    <col min="1" max="1" width="16.7109375" customWidth="1"/>
    <col min="2" max="2" width="12.140625" customWidth="1"/>
    <col min="3" max="3" width="11.5703125" customWidth="1"/>
    <col min="4" max="4" width="10.7109375" customWidth="1"/>
    <col min="5" max="5" width="16.5703125" customWidth="1"/>
  </cols>
  <sheetData>
    <row r="2" spans="1:6" x14ac:dyDescent="0.25">
      <c r="A2" s="2">
        <v>2.774</v>
      </c>
      <c r="B2" s="6">
        <v>0.28000000000000003</v>
      </c>
      <c r="C2" s="6">
        <v>0.28000000000000003</v>
      </c>
      <c r="D2" s="6">
        <v>0.26600000000000001</v>
      </c>
      <c r="E2" s="6">
        <v>0.35899999999999999</v>
      </c>
      <c r="F2" s="6">
        <v>0.32500000000000001</v>
      </c>
    </row>
    <row r="3" spans="1:6" x14ac:dyDescent="0.25">
      <c r="A3" s="2">
        <v>1.62</v>
      </c>
      <c r="B3" s="6">
        <v>0.32800000000000001</v>
      </c>
      <c r="C3" s="6">
        <v>0.25800000000000001</v>
      </c>
      <c r="D3" s="6">
        <v>0.27300000000000002</v>
      </c>
      <c r="E3" s="6">
        <v>0.28700000000000003</v>
      </c>
      <c r="F3" s="6">
        <v>0.309</v>
      </c>
    </row>
    <row r="4" spans="1:6" x14ac:dyDescent="0.25">
      <c r="A4" s="2">
        <v>0.89900000000000002</v>
      </c>
      <c r="B4" s="6">
        <v>0.32100000000000001</v>
      </c>
      <c r="C4" s="6">
        <v>0.28100000000000003</v>
      </c>
      <c r="D4" s="6">
        <v>0.33</v>
      </c>
      <c r="E4" s="6">
        <v>0.249</v>
      </c>
      <c r="F4" s="6">
        <v>0.25700000000000001</v>
      </c>
    </row>
    <row r="5" spans="1:6" x14ac:dyDescent="0.25">
      <c r="A5" s="2">
        <v>0.57299999999999995</v>
      </c>
      <c r="B5" s="6">
        <v>0.32600000000000001</v>
      </c>
      <c r="C5" s="6">
        <v>0.32</v>
      </c>
      <c r="D5" s="6">
        <v>0.31</v>
      </c>
      <c r="E5" s="6">
        <v>0.24299999999999999</v>
      </c>
      <c r="F5" s="6">
        <v>0.28200000000000003</v>
      </c>
    </row>
    <row r="6" spans="1:6" x14ac:dyDescent="0.25">
      <c r="A6" s="2">
        <v>0.32300000000000001</v>
      </c>
      <c r="B6" s="6">
        <v>0.311</v>
      </c>
      <c r="C6" s="6">
        <v>0.378</v>
      </c>
      <c r="D6" s="6">
        <v>0.21199999999999999</v>
      </c>
      <c r="E6" s="6">
        <v>0.23200000000000001</v>
      </c>
      <c r="F6" s="6">
        <v>0.25900000000000001</v>
      </c>
    </row>
    <row r="7" spans="1:6" x14ac:dyDescent="0.25">
      <c r="A7" s="5">
        <v>0.106</v>
      </c>
      <c r="B7" s="6">
        <v>0.253</v>
      </c>
      <c r="C7" s="6">
        <v>0.317</v>
      </c>
      <c r="D7" s="6">
        <v>0.28000000000000003</v>
      </c>
      <c r="E7" s="6">
        <v>0.219</v>
      </c>
      <c r="F7" s="6">
        <v>0.26</v>
      </c>
    </row>
    <row r="8" spans="1:6" x14ac:dyDescent="0.25">
      <c r="A8" s="3">
        <v>7.8E-2</v>
      </c>
      <c r="B8" s="6">
        <v>0.35499999999999998</v>
      </c>
      <c r="C8" s="6">
        <v>0.26500000000000001</v>
      </c>
      <c r="D8" s="6">
        <v>0.37</v>
      </c>
      <c r="E8" s="6">
        <v>0.29799999999999999</v>
      </c>
      <c r="F8" s="6">
        <v>0.32900000000000001</v>
      </c>
    </row>
    <row r="9" spans="1:6" x14ac:dyDescent="0.25">
      <c r="A9" s="3">
        <v>8.5000000000000006E-2</v>
      </c>
      <c r="B9" s="6">
        <v>0.38700000000000001</v>
      </c>
      <c r="C9" s="6">
        <v>0.437</v>
      </c>
      <c r="D9" s="6">
        <v>0.379</v>
      </c>
      <c r="E9" s="6">
        <v>0.29399999999999998</v>
      </c>
      <c r="F9" s="6">
        <v>0.32800000000000001</v>
      </c>
    </row>
    <row r="12" spans="1:6" x14ac:dyDescent="0.25">
      <c r="A12" t="s">
        <v>0</v>
      </c>
    </row>
    <row r="15" spans="1:6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6" x14ac:dyDescent="0.25">
      <c r="A16" t="s">
        <v>5</v>
      </c>
      <c r="B16" s="2">
        <v>2.774</v>
      </c>
      <c r="C16" s="3">
        <f>B16-B21</f>
        <v>2.6680000000000001</v>
      </c>
      <c r="D16" s="3">
        <v>640</v>
      </c>
      <c r="E16" s="4">
        <f>(23.736*C16*C16)+(176.85*C16)-(0.897)</f>
        <v>639.89696486399998</v>
      </c>
    </row>
    <row r="17" spans="1:12" x14ac:dyDescent="0.25">
      <c r="A17" t="s">
        <v>6</v>
      </c>
      <c r="B17" s="2">
        <v>1.62</v>
      </c>
      <c r="C17" s="3">
        <f>B17-B21</f>
        <v>1.514</v>
      </c>
      <c r="D17" s="3">
        <v>320</v>
      </c>
      <c r="E17" s="4">
        <f t="shared" ref="E17:E21" si="0">(23.736*C17*C17)+(176.85*C17)-(0.897)</f>
        <v>321.26146425600001</v>
      </c>
    </row>
    <row r="18" spans="1:12" x14ac:dyDescent="0.25">
      <c r="A18" t="s">
        <v>7</v>
      </c>
      <c r="B18" s="2">
        <v>0.89900000000000002</v>
      </c>
      <c r="C18" s="3">
        <f>B18-B21</f>
        <v>0.79300000000000004</v>
      </c>
      <c r="D18" s="3">
        <v>160</v>
      </c>
      <c r="E18" s="4">
        <f t="shared" si="0"/>
        <v>154.27140986400002</v>
      </c>
    </row>
    <row r="19" spans="1:12" x14ac:dyDescent="0.25">
      <c r="A19" t="s">
        <v>8</v>
      </c>
      <c r="B19" s="2">
        <v>0.57299999999999995</v>
      </c>
      <c r="C19" s="3">
        <f>B19-B21</f>
        <v>0.46699999999999997</v>
      </c>
      <c r="D19" s="3">
        <v>80</v>
      </c>
      <c r="E19" s="4">
        <f t="shared" si="0"/>
        <v>86.868510503999985</v>
      </c>
    </row>
    <row r="20" spans="1:12" x14ac:dyDescent="0.25">
      <c r="A20" t="s">
        <v>9</v>
      </c>
      <c r="B20" s="2">
        <v>0.32300000000000001</v>
      </c>
      <c r="C20" s="3">
        <f>B20-B21</f>
        <v>0.21700000000000003</v>
      </c>
      <c r="D20" s="3">
        <v>40</v>
      </c>
      <c r="E20" s="4">
        <f t="shared" si="0"/>
        <v>38.597154504000009</v>
      </c>
    </row>
    <row r="21" spans="1:12" x14ac:dyDescent="0.25">
      <c r="A21" t="s">
        <v>11</v>
      </c>
      <c r="B21" s="5">
        <v>0.106</v>
      </c>
      <c r="C21" s="3">
        <f>B21-B21</f>
        <v>0</v>
      </c>
      <c r="D21" s="3">
        <v>0</v>
      </c>
      <c r="E21" s="4">
        <f t="shared" si="0"/>
        <v>-0.89700000000000002</v>
      </c>
    </row>
    <row r="26" spans="1:12" x14ac:dyDescent="0.25">
      <c r="K26" s="8" t="s">
        <v>13</v>
      </c>
      <c r="L26" s="8"/>
    </row>
    <row r="30" spans="1:12" x14ac:dyDescent="0.25">
      <c r="A30" s="9" t="s">
        <v>15</v>
      </c>
      <c r="B30" s="6" t="s">
        <v>14</v>
      </c>
      <c r="C30" s="7" t="s">
        <v>11</v>
      </c>
      <c r="D30" s="3" t="s">
        <v>2</v>
      </c>
      <c r="E30" s="10" t="s">
        <v>16</v>
      </c>
    </row>
    <row r="31" spans="1:12" x14ac:dyDescent="0.25">
      <c r="A31" s="9" t="s">
        <v>17</v>
      </c>
      <c r="B31" s="6">
        <v>0.28000000000000003</v>
      </c>
      <c r="C31" s="5">
        <v>0.106</v>
      </c>
      <c r="D31" s="3">
        <f t="shared" ref="D31:D70" si="1">(B31-C31)</f>
        <v>0.17400000000000004</v>
      </c>
      <c r="E31" s="4">
        <f t="shared" ref="E31:E70" si="2">(23.736*D31*D31)+(176.85*D31)-(0.897)</f>
        <v>30.593531136000006</v>
      </c>
    </row>
    <row r="32" spans="1:12" x14ac:dyDescent="0.25">
      <c r="A32" s="9" t="s">
        <v>18</v>
      </c>
      <c r="B32" s="6">
        <v>0.32800000000000001</v>
      </c>
      <c r="C32" s="5">
        <v>0.106</v>
      </c>
      <c r="D32" s="3">
        <f t="shared" si="1"/>
        <v>0.22200000000000003</v>
      </c>
      <c r="E32" s="4">
        <f t="shared" si="2"/>
        <v>39.533505024000007</v>
      </c>
    </row>
    <row r="33" spans="1:5" x14ac:dyDescent="0.25">
      <c r="A33" s="9" t="s">
        <v>19</v>
      </c>
      <c r="B33" s="6">
        <v>0.32100000000000001</v>
      </c>
      <c r="C33" s="5">
        <v>0.106</v>
      </c>
      <c r="D33" s="3">
        <f t="shared" si="1"/>
        <v>0.21500000000000002</v>
      </c>
      <c r="E33" s="4">
        <f t="shared" si="2"/>
        <v>38.222946600000007</v>
      </c>
    </row>
    <row r="34" spans="1:5" x14ac:dyDescent="0.25">
      <c r="A34" s="9" t="s">
        <v>20</v>
      </c>
      <c r="B34" s="6">
        <v>0.32600000000000001</v>
      </c>
      <c r="C34" s="5">
        <v>0.106</v>
      </c>
      <c r="D34" s="3">
        <f t="shared" si="1"/>
        <v>0.22000000000000003</v>
      </c>
      <c r="E34" s="4">
        <f t="shared" si="2"/>
        <v>39.158822400000005</v>
      </c>
    </row>
    <row r="35" spans="1:5" x14ac:dyDescent="0.25">
      <c r="A35" s="9" t="s">
        <v>21</v>
      </c>
      <c r="B35" s="6">
        <v>0.311</v>
      </c>
      <c r="C35" s="5">
        <v>0.106</v>
      </c>
      <c r="D35" s="3">
        <f t="shared" si="1"/>
        <v>0.20500000000000002</v>
      </c>
      <c r="E35" s="4">
        <f t="shared" si="2"/>
        <v>36.354755400000002</v>
      </c>
    </row>
    <row r="36" spans="1:5" x14ac:dyDescent="0.25">
      <c r="A36" s="9" t="s">
        <v>22</v>
      </c>
      <c r="B36" s="6">
        <v>0.253</v>
      </c>
      <c r="C36" s="5">
        <v>0.106</v>
      </c>
      <c r="D36" s="3">
        <f t="shared" si="1"/>
        <v>0.14700000000000002</v>
      </c>
      <c r="E36" s="4">
        <f t="shared" si="2"/>
        <v>25.612861224000003</v>
      </c>
    </row>
    <row r="37" spans="1:5" x14ac:dyDescent="0.25">
      <c r="A37" s="9" t="s">
        <v>23</v>
      </c>
      <c r="B37" s="6">
        <v>0.35499999999999998</v>
      </c>
      <c r="C37" s="5">
        <v>0.106</v>
      </c>
      <c r="D37" s="3">
        <f t="shared" si="1"/>
        <v>0.249</v>
      </c>
      <c r="E37" s="4">
        <f t="shared" si="2"/>
        <v>44.610305736000001</v>
      </c>
    </row>
    <row r="38" spans="1:5" x14ac:dyDescent="0.25">
      <c r="A38" s="9" t="s">
        <v>24</v>
      </c>
      <c r="B38" s="6">
        <v>0.38700000000000001</v>
      </c>
      <c r="C38" s="5">
        <v>0.106</v>
      </c>
      <c r="D38" s="3">
        <f t="shared" si="1"/>
        <v>0.28100000000000003</v>
      </c>
      <c r="E38" s="4">
        <f t="shared" si="2"/>
        <v>50.672068296000006</v>
      </c>
    </row>
    <row r="39" spans="1:5" x14ac:dyDescent="0.25">
      <c r="A39" s="9" t="s">
        <v>25</v>
      </c>
      <c r="B39" s="6">
        <v>0.28000000000000003</v>
      </c>
      <c r="C39" s="5">
        <v>0.106</v>
      </c>
      <c r="D39" s="3">
        <f t="shared" si="1"/>
        <v>0.17400000000000004</v>
      </c>
      <c r="E39" s="4">
        <f t="shared" si="2"/>
        <v>30.593531136000006</v>
      </c>
    </row>
    <row r="40" spans="1:5" x14ac:dyDescent="0.25">
      <c r="A40" s="9" t="s">
        <v>26</v>
      </c>
      <c r="B40" s="6">
        <v>0.25800000000000001</v>
      </c>
      <c r="C40" s="5">
        <v>0.106</v>
      </c>
      <c r="D40" s="3">
        <f t="shared" si="1"/>
        <v>0.15200000000000002</v>
      </c>
      <c r="E40" s="4">
        <f t="shared" si="2"/>
        <v>26.532596544000004</v>
      </c>
    </row>
    <row r="41" spans="1:5" x14ac:dyDescent="0.25">
      <c r="A41" s="9" t="s">
        <v>27</v>
      </c>
      <c r="B41" s="6">
        <v>0.28100000000000003</v>
      </c>
      <c r="C41" s="5">
        <v>0.106</v>
      </c>
      <c r="D41" s="3">
        <f t="shared" si="1"/>
        <v>0.17500000000000004</v>
      </c>
      <c r="E41" s="4">
        <f t="shared" si="2"/>
        <v>30.778665000000011</v>
      </c>
    </row>
    <row r="42" spans="1:5" x14ac:dyDescent="0.25">
      <c r="A42" s="9" t="s">
        <v>28</v>
      </c>
      <c r="B42" s="6">
        <v>0.32</v>
      </c>
      <c r="C42" s="5">
        <v>0.106</v>
      </c>
      <c r="D42" s="3">
        <f t="shared" si="1"/>
        <v>0.21400000000000002</v>
      </c>
      <c r="E42" s="4">
        <f t="shared" si="2"/>
        <v>38.035913856000001</v>
      </c>
    </row>
    <row r="43" spans="1:5" x14ac:dyDescent="0.25">
      <c r="A43" s="9" t="s">
        <v>29</v>
      </c>
      <c r="B43" s="6">
        <v>0.378</v>
      </c>
      <c r="C43" s="5">
        <v>0.106</v>
      </c>
      <c r="D43" s="3">
        <f t="shared" si="1"/>
        <v>0.27200000000000002</v>
      </c>
      <c r="E43" s="4">
        <f t="shared" si="2"/>
        <v>48.962284224000001</v>
      </c>
    </row>
    <row r="44" spans="1:5" x14ac:dyDescent="0.25">
      <c r="A44" s="9" t="s">
        <v>30</v>
      </c>
      <c r="B44" s="6">
        <v>0.317</v>
      </c>
      <c r="C44" s="5">
        <v>0.106</v>
      </c>
      <c r="D44" s="3">
        <f t="shared" si="1"/>
        <v>0.21100000000000002</v>
      </c>
      <c r="E44" s="4">
        <f t="shared" si="2"/>
        <v>37.475100456000007</v>
      </c>
    </row>
    <row r="45" spans="1:5" x14ac:dyDescent="0.25">
      <c r="A45" s="9" t="s">
        <v>31</v>
      </c>
      <c r="B45" s="6">
        <v>0.26500000000000001</v>
      </c>
      <c r="C45" s="5">
        <v>0.106</v>
      </c>
      <c r="D45" s="3">
        <f t="shared" si="1"/>
        <v>0.15900000000000003</v>
      </c>
      <c r="E45" s="4">
        <f t="shared" si="2"/>
        <v>27.822219816000008</v>
      </c>
    </row>
    <row r="46" spans="1:5" x14ac:dyDescent="0.25">
      <c r="A46" s="9" t="s">
        <v>32</v>
      </c>
      <c r="B46" s="6">
        <v>0.437</v>
      </c>
      <c r="C46" s="5">
        <v>0.106</v>
      </c>
      <c r="D46" s="3">
        <f t="shared" si="1"/>
        <v>0.33100000000000002</v>
      </c>
      <c r="E46" s="4">
        <f t="shared" si="2"/>
        <v>60.240889896000006</v>
      </c>
    </row>
    <row r="47" spans="1:5" x14ac:dyDescent="0.25">
      <c r="A47" s="9" t="s">
        <v>33</v>
      </c>
      <c r="B47" s="6">
        <v>0.26600000000000001</v>
      </c>
      <c r="C47" s="5">
        <v>0.106</v>
      </c>
      <c r="D47" s="3">
        <f t="shared" si="1"/>
        <v>0.16000000000000003</v>
      </c>
      <c r="E47" s="4">
        <f t="shared" si="2"/>
        <v>28.006641600000005</v>
      </c>
    </row>
    <row r="48" spans="1:5" x14ac:dyDescent="0.25">
      <c r="A48" s="9" t="s">
        <v>34</v>
      </c>
      <c r="B48" s="6">
        <v>0.27300000000000002</v>
      </c>
      <c r="C48" s="5">
        <v>0.106</v>
      </c>
      <c r="D48" s="3">
        <f t="shared" si="1"/>
        <v>0.16700000000000004</v>
      </c>
      <c r="E48" s="4">
        <f t="shared" si="2"/>
        <v>29.298923304000006</v>
      </c>
    </row>
    <row r="49" spans="1:5" x14ac:dyDescent="0.25">
      <c r="A49" s="9" t="s">
        <v>35</v>
      </c>
      <c r="B49" s="6">
        <v>0.33</v>
      </c>
      <c r="C49" s="5">
        <v>0.106</v>
      </c>
      <c r="D49" s="3">
        <f t="shared" si="1"/>
        <v>0.22400000000000003</v>
      </c>
      <c r="E49" s="4">
        <f t="shared" si="2"/>
        <v>39.908377536000003</v>
      </c>
    </row>
    <row r="50" spans="1:5" x14ac:dyDescent="0.25">
      <c r="A50" s="9" t="s">
        <v>36</v>
      </c>
      <c r="B50" s="6">
        <v>0.31</v>
      </c>
      <c r="C50" s="5">
        <v>0.106</v>
      </c>
      <c r="D50" s="3">
        <f t="shared" si="1"/>
        <v>0.20400000000000001</v>
      </c>
      <c r="E50" s="4">
        <f t="shared" si="2"/>
        <v>36.168197376000009</v>
      </c>
    </row>
    <row r="51" spans="1:5" x14ac:dyDescent="0.25">
      <c r="A51" s="9" t="s">
        <v>37</v>
      </c>
      <c r="B51" s="6">
        <v>0.21199999999999999</v>
      </c>
      <c r="C51" s="5">
        <v>0.106</v>
      </c>
      <c r="D51" s="3">
        <f t="shared" si="1"/>
        <v>0.106</v>
      </c>
      <c r="E51" s="4">
        <f t="shared" si="2"/>
        <v>18.115797696000001</v>
      </c>
    </row>
    <row r="52" spans="1:5" x14ac:dyDescent="0.25">
      <c r="A52" s="9" t="s">
        <v>38</v>
      </c>
      <c r="B52" s="6">
        <v>0.28000000000000003</v>
      </c>
      <c r="C52" s="5">
        <v>0.106</v>
      </c>
      <c r="D52" s="3">
        <f t="shared" si="1"/>
        <v>0.17400000000000004</v>
      </c>
      <c r="E52" s="4">
        <f t="shared" si="2"/>
        <v>30.593531136000006</v>
      </c>
    </row>
    <row r="53" spans="1:5" x14ac:dyDescent="0.25">
      <c r="A53" s="9" t="s">
        <v>39</v>
      </c>
      <c r="B53" s="6">
        <v>0.37</v>
      </c>
      <c r="C53" s="5">
        <v>0.106</v>
      </c>
      <c r="D53" s="3">
        <f t="shared" si="1"/>
        <v>0.26400000000000001</v>
      </c>
      <c r="E53" s="4">
        <f t="shared" si="2"/>
        <v>47.445704256000006</v>
      </c>
    </row>
    <row r="54" spans="1:5" x14ac:dyDescent="0.25">
      <c r="A54" s="9" t="s">
        <v>40</v>
      </c>
      <c r="B54" s="6">
        <v>0.379</v>
      </c>
      <c r="C54" s="5">
        <v>0.106</v>
      </c>
      <c r="D54" s="3">
        <f t="shared" si="1"/>
        <v>0.27300000000000002</v>
      </c>
      <c r="E54" s="4">
        <f t="shared" si="2"/>
        <v>49.152070344000002</v>
      </c>
    </row>
    <row r="55" spans="1:5" x14ac:dyDescent="0.25">
      <c r="A55" s="9" t="s">
        <v>41</v>
      </c>
      <c r="B55" s="6">
        <v>0.35899999999999999</v>
      </c>
      <c r="C55" s="5">
        <v>0.106</v>
      </c>
      <c r="D55" s="3">
        <f t="shared" si="1"/>
        <v>0.253</v>
      </c>
      <c r="E55" s="4">
        <f t="shared" si="2"/>
        <v>45.365367624000001</v>
      </c>
    </row>
    <row r="56" spans="1:5" x14ac:dyDescent="0.25">
      <c r="A56" s="9" t="s">
        <v>42</v>
      </c>
      <c r="B56" s="6">
        <v>0.28700000000000003</v>
      </c>
      <c r="C56" s="5">
        <v>0.106</v>
      </c>
      <c r="D56" s="3">
        <f t="shared" si="1"/>
        <v>0.18100000000000005</v>
      </c>
      <c r="E56" s="4">
        <f t="shared" si="2"/>
        <v>31.890465096000007</v>
      </c>
    </row>
    <row r="57" spans="1:5" x14ac:dyDescent="0.25">
      <c r="A57" s="9" t="s">
        <v>43</v>
      </c>
      <c r="B57" s="6">
        <v>0.249</v>
      </c>
      <c r="C57" s="5">
        <v>0.106</v>
      </c>
      <c r="D57" s="3">
        <f t="shared" si="1"/>
        <v>0.14300000000000002</v>
      </c>
      <c r="E57" s="4">
        <f t="shared" si="2"/>
        <v>24.877927464000003</v>
      </c>
    </row>
    <row r="58" spans="1:5" x14ac:dyDescent="0.25">
      <c r="A58" s="9" t="s">
        <v>44</v>
      </c>
      <c r="B58" s="6">
        <v>0.24299999999999999</v>
      </c>
      <c r="C58" s="5">
        <v>0.106</v>
      </c>
      <c r="D58" s="3">
        <f t="shared" si="1"/>
        <v>0.13700000000000001</v>
      </c>
      <c r="E58" s="4">
        <f t="shared" si="2"/>
        <v>23.776950984000003</v>
      </c>
    </row>
    <row r="59" spans="1:5" x14ac:dyDescent="0.25">
      <c r="A59" s="9" t="s">
        <v>45</v>
      </c>
      <c r="B59" s="6">
        <v>0.23200000000000001</v>
      </c>
      <c r="C59" s="5">
        <v>0.106</v>
      </c>
      <c r="D59" s="3">
        <f t="shared" si="1"/>
        <v>0.126</v>
      </c>
      <c r="E59" s="4">
        <f t="shared" si="2"/>
        <v>21.762932736000003</v>
      </c>
    </row>
    <row r="60" spans="1:5" x14ac:dyDescent="0.25">
      <c r="A60" s="9" t="s">
        <v>46</v>
      </c>
      <c r="B60" s="6">
        <v>0.219</v>
      </c>
      <c r="C60" s="5">
        <v>0.106</v>
      </c>
      <c r="D60" s="3">
        <f t="shared" si="1"/>
        <v>0.113</v>
      </c>
      <c r="E60" s="4">
        <f t="shared" si="2"/>
        <v>19.390134984000003</v>
      </c>
    </row>
    <row r="61" spans="1:5" x14ac:dyDescent="0.25">
      <c r="A61" s="9" t="s">
        <v>47</v>
      </c>
      <c r="B61" s="6">
        <v>0.29799999999999999</v>
      </c>
      <c r="C61" s="5">
        <v>0.106</v>
      </c>
      <c r="D61" s="3">
        <f t="shared" si="1"/>
        <v>0.192</v>
      </c>
      <c r="E61" s="4">
        <f t="shared" si="2"/>
        <v>33.933203904000003</v>
      </c>
    </row>
    <row r="62" spans="1:5" x14ac:dyDescent="0.25">
      <c r="A62" s="9" t="s">
        <v>48</v>
      </c>
      <c r="B62" s="6">
        <v>0.29399999999999998</v>
      </c>
      <c r="C62" s="5">
        <v>0.106</v>
      </c>
      <c r="D62" s="3">
        <f t="shared" si="1"/>
        <v>0.188</v>
      </c>
      <c r="E62" s="4">
        <f t="shared" si="2"/>
        <v>33.189725183999997</v>
      </c>
    </row>
    <row r="63" spans="1:5" x14ac:dyDescent="0.25">
      <c r="A63" s="9" t="s">
        <v>49</v>
      </c>
      <c r="B63" s="6">
        <v>0.32500000000000001</v>
      </c>
      <c r="C63" s="5">
        <v>0.106</v>
      </c>
      <c r="D63" s="3">
        <f t="shared" si="1"/>
        <v>0.21900000000000003</v>
      </c>
      <c r="E63" s="4">
        <f t="shared" si="2"/>
        <v>38.971552296000006</v>
      </c>
    </row>
    <row r="64" spans="1:5" x14ac:dyDescent="0.25">
      <c r="A64" s="9" t="s">
        <v>50</v>
      </c>
      <c r="B64" s="6">
        <v>0.309</v>
      </c>
      <c r="C64" s="5">
        <v>0.106</v>
      </c>
      <c r="D64" s="3">
        <f t="shared" si="1"/>
        <v>0.20300000000000001</v>
      </c>
      <c r="E64" s="4">
        <f t="shared" si="2"/>
        <v>35.981686824000008</v>
      </c>
    </row>
    <row r="65" spans="1:5" x14ac:dyDescent="0.25">
      <c r="A65" s="9" t="s">
        <v>51</v>
      </c>
      <c r="B65" s="6">
        <v>0.25700000000000001</v>
      </c>
      <c r="C65" s="5">
        <v>0.106</v>
      </c>
      <c r="D65" s="3">
        <f t="shared" si="1"/>
        <v>0.15100000000000002</v>
      </c>
      <c r="E65" s="4">
        <f t="shared" si="2"/>
        <v>26.348554536000002</v>
      </c>
    </row>
    <row r="66" spans="1:5" x14ac:dyDescent="0.25">
      <c r="A66" s="9" t="s">
        <v>52</v>
      </c>
      <c r="B66" s="6">
        <v>0.28200000000000003</v>
      </c>
      <c r="C66" s="5">
        <v>0.106</v>
      </c>
      <c r="D66" s="3">
        <f t="shared" si="1"/>
        <v>0.17600000000000005</v>
      </c>
      <c r="E66" s="4">
        <f t="shared" si="2"/>
        <v>30.963846336000007</v>
      </c>
    </row>
    <row r="67" spans="1:5" x14ac:dyDescent="0.25">
      <c r="A67" s="9" t="s">
        <v>53</v>
      </c>
      <c r="B67" s="6">
        <v>0.25900000000000001</v>
      </c>
      <c r="C67" s="5">
        <v>0.106</v>
      </c>
      <c r="D67" s="3">
        <f t="shared" si="1"/>
        <v>0.15300000000000002</v>
      </c>
      <c r="E67" s="4">
        <f t="shared" si="2"/>
        <v>26.716686024000008</v>
      </c>
    </row>
    <row r="68" spans="1:5" x14ac:dyDescent="0.25">
      <c r="A68" s="9" t="s">
        <v>54</v>
      </c>
      <c r="B68" s="6">
        <v>0.26</v>
      </c>
      <c r="C68" s="5">
        <v>0.106</v>
      </c>
      <c r="D68" s="3">
        <f t="shared" si="1"/>
        <v>0.15400000000000003</v>
      </c>
      <c r="E68" s="4">
        <f t="shared" si="2"/>
        <v>26.900822976000004</v>
      </c>
    </row>
    <row r="69" spans="1:5" x14ac:dyDescent="0.25">
      <c r="A69" s="9" t="s">
        <v>55</v>
      </c>
      <c r="B69" s="6">
        <v>0.32900000000000001</v>
      </c>
      <c r="C69" s="5">
        <v>0.106</v>
      </c>
      <c r="D69" s="3">
        <f t="shared" si="1"/>
        <v>0.22300000000000003</v>
      </c>
      <c r="E69" s="4">
        <f t="shared" si="2"/>
        <v>39.720917544000002</v>
      </c>
    </row>
    <row r="70" spans="1:5" x14ac:dyDescent="0.25">
      <c r="A70" s="9" t="s">
        <v>56</v>
      </c>
      <c r="B70" s="6">
        <v>0.32800000000000001</v>
      </c>
      <c r="C70" s="5">
        <v>0.106</v>
      </c>
      <c r="D70" s="3">
        <f t="shared" si="1"/>
        <v>0.22200000000000003</v>
      </c>
      <c r="E70" s="4">
        <f t="shared" si="2"/>
        <v>39.533505024000007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71"/>
  <sheetViews>
    <sheetView tabSelected="1" topLeftCell="A36" workbookViewId="0">
      <selection activeCell="I52" sqref="I52"/>
    </sheetView>
  </sheetViews>
  <sheetFormatPr defaultRowHeight="15" x14ac:dyDescent="0.25"/>
  <cols>
    <col min="1" max="1" width="15.7109375" customWidth="1"/>
    <col min="2" max="2" width="12.140625" customWidth="1"/>
    <col min="3" max="3" width="11.42578125" customWidth="1"/>
    <col min="4" max="4" width="12.7109375" customWidth="1"/>
    <col min="5" max="5" width="19.7109375" customWidth="1"/>
  </cols>
  <sheetData>
    <row r="2" spans="1:6" x14ac:dyDescent="0.25">
      <c r="A2" s="2">
        <v>2.4969999999999999</v>
      </c>
      <c r="B2" s="6">
        <v>0.15</v>
      </c>
      <c r="C2" s="6">
        <v>0.26400000000000001</v>
      </c>
      <c r="D2" s="6">
        <v>0.16400000000000001</v>
      </c>
      <c r="E2" s="6">
        <v>0.52400000000000002</v>
      </c>
      <c r="F2" s="6">
        <v>0.57799999999999996</v>
      </c>
    </row>
    <row r="3" spans="1:6" x14ac:dyDescent="0.25">
      <c r="A3" s="2">
        <v>1.643</v>
      </c>
      <c r="B3" s="6">
        <v>0.193</v>
      </c>
      <c r="C3" s="6">
        <v>0.26400000000000001</v>
      </c>
      <c r="D3" s="6">
        <v>0.16600000000000001</v>
      </c>
      <c r="E3" s="6">
        <v>0.52900000000000003</v>
      </c>
      <c r="F3" s="6">
        <v>0.57699999999999996</v>
      </c>
    </row>
    <row r="4" spans="1:6" x14ac:dyDescent="0.25">
      <c r="A4" s="2">
        <v>0.874</v>
      </c>
      <c r="B4" s="6">
        <v>0.17399999999999999</v>
      </c>
      <c r="C4" s="6">
        <v>0.20599999999999999</v>
      </c>
      <c r="D4" s="6">
        <v>0.16800000000000001</v>
      </c>
      <c r="E4" s="6">
        <v>0.47899999999999998</v>
      </c>
      <c r="F4" s="6">
        <v>0.497</v>
      </c>
    </row>
    <row r="5" spans="1:6" x14ac:dyDescent="0.25">
      <c r="A5" s="2">
        <v>0.48399999999999999</v>
      </c>
      <c r="B5" s="6">
        <v>0.161</v>
      </c>
      <c r="C5" s="6">
        <v>0.26300000000000001</v>
      </c>
      <c r="D5" s="6">
        <v>0.16500000000000001</v>
      </c>
      <c r="E5" s="6">
        <v>0.40699999999999997</v>
      </c>
      <c r="F5" s="6">
        <v>0.40899999999999997</v>
      </c>
    </row>
    <row r="6" spans="1:6" x14ac:dyDescent="0.25">
      <c r="A6" s="2">
        <v>0.23400000000000001</v>
      </c>
      <c r="B6" s="6">
        <v>0.16800000000000001</v>
      </c>
      <c r="C6" s="6">
        <v>0.26800000000000002</v>
      </c>
      <c r="D6" s="6">
        <v>0.157</v>
      </c>
      <c r="E6" s="6">
        <v>0.46899999999999997</v>
      </c>
      <c r="F6" s="6">
        <v>0.57599999999999996</v>
      </c>
    </row>
    <row r="7" spans="1:6" x14ac:dyDescent="0.25">
      <c r="A7" s="2">
        <v>0.16600000000000001</v>
      </c>
      <c r="B7" s="6">
        <v>0.17299999999999999</v>
      </c>
      <c r="C7" s="6">
        <v>0.26200000000000001</v>
      </c>
      <c r="D7" s="6">
        <v>0.161</v>
      </c>
      <c r="E7" s="6">
        <v>0.46800000000000003</v>
      </c>
      <c r="F7" s="6">
        <v>0.46800000000000003</v>
      </c>
    </row>
    <row r="8" spans="1:6" x14ac:dyDescent="0.25">
      <c r="A8" s="2">
        <v>0.114</v>
      </c>
      <c r="B8" s="6">
        <v>0.16500000000000001</v>
      </c>
      <c r="C8" s="6">
        <v>0.26300000000000001</v>
      </c>
      <c r="D8" s="6">
        <v>0.18099999999999999</v>
      </c>
      <c r="E8" s="6">
        <v>0.48299999999999998</v>
      </c>
      <c r="F8" s="6">
        <v>0.49199999999999999</v>
      </c>
    </row>
    <row r="9" spans="1:6" x14ac:dyDescent="0.25">
      <c r="A9" s="5">
        <v>5.7000000000000002E-2</v>
      </c>
      <c r="B9" s="6">
        <v>0.28800000000000003</v>
      </c>
      <c r="C9" s="6">
        <v>0.30599999999999999</v>
      </c>
      <c r="D9" s="6">
        <v>0.16900000000000001</v>
      </c>
      <c r="E9" s="6">
        <v>0.46800000000000003</v>
      </c>
      <c r="F9" s="6">
        <v>0.58599999999999997</v>
      </c>
    </row>
    <row r="16" spans="1:6" x14ac:dyDescent="0.25">
      <c r="A16" s="11"/>
      <c r="B16" s="1" t="s">
        <v>1</v>
      </c>
      <c r="C16" s="1" t="s">
        <v>2</v>
      </c>
      <c r="D16" s="1" t="s">
        <v>3</v>
      </c>
      <c r="E16" s="1" t="s">
        <v>4</v>
      </c>
    </row>
    <row r="17" spans="1:14" x14ac:dyDescent="0.25">
      <c r="A17" s="11" t="s">
        <v>5</v>
      </c>
      <c r="B17" s="2">
        <v>2.4969999999999999</v>
      </c>
      <c r="C17" s="3">
        <f>B17-B24</f>
        <v>2.44</v>
      </c>
      <c r="D17" s="3">
        <v>10</v>
      </c>
      <c r="E17" s="4">
        <f>(0.874*C17*C17)+(1.8768*C17)+(0.1223)</f>
        <v>9.9051383999999985</v>
      </c>
    </row>
    <row r="18" spans="1:14" x14ac:dyDescent="0.25">
      <c r="A18" s="11" t="s">
        <v>6</v>
      </c>
      <c r="B18" s="2">
        <v>1.643</v>
      </c>
      <c r="C18" s="3">
        <f>B18-B24</f>
        <v>1.5860000000000001</v>
      </c>
      <c r="D18" s="3">
        <v>5</v>
      </c>
      <c r="E18" s="4">
        <f t="shared" ref="E18:E24" si="0">(0.874*C18*C18)+(1.8768*C18)+(0.1223)</f>
        <v>5.2973609040000005</v>
      </c>
    </row>
    <row r="19" spans="1:14" x14ac:dyDescent="0.25">
      <c r="A19" s="11" t="s">
        <v>7</v>
      </c>
      <c r="B19" s="2">
        <v>0.874</v>
      </c>
      <c r="C19" s="3">
        <f>B19-B24</f>
        <v>0.81699999999999995</v>
      </c>
      <c r="D19" s="3">
        <v>2.5</v>
      </c>
      <c r="E19" s="4">
        <f t="shared" si="0"/>
        <v>2.2390309859999999</v>
      </c>
    </row>
    <row r="20" spans="1:14" x14ac:dyDescent="0.25">
      <c r="A20" s="11" t="s">
        <v>8</v>
      </c>
      <c r="B20" s="2">
        <v>0.48399999999999999</v>
      </c>
      <c r="C20" s="3">
        <f>B20-B25</f>
        <v>0.48399999999999999</v>
      </c>
      <c r="D20" s="3">
        <v>1.25</v>
      </c>
      <c r="E20" s="4">
        <f t="shared" si="0"/>
        <v>1.2354109440000001</v>
      </c>
    </row>
    <row r="21" spans="1:14" x14ac:dyDescent="0.25">
      <c r="A21" s="11" t="s">
        <v>9</v>
      </c>
      <c r="B21" s="2">
        <v>0.23400000000000001</v>
      </c>
      <c r="C21" s="3">
        <f>B21-B24</f>
        <v>0.17700000000000002</v>
      </c>
      <c r="D21" s="3">
        <v>0.63</v>
      </c>
      <c r="E21" s="4">
        <f t="shared" si="0"/>
        <v>0.48187514600000003</v>
      </c>
    </row>
    <row r="22" spans="1:14" x14ac:dyDescent="0.25">
      <c r="A22" s="11" t="s">
        <v>10</v>
      </c>
      <c r="B22" s="2">
        <v>0.16600000000000001</v>
      </c>
      <c r="C22" s="3">
        <f>B22-B24</f>
        <v>0.10900000000000001</v>
      </c>
      <c r="D22" s="3">
        <v>0.31</v>
      </c>
      <c r="E22" s="4">
        <f t="shared" si="0"/>
        <v>0.33725519400000004</v>
      </c>
    </row>
    <row r="23" spans="1:14" x14ac:dyDescent="0.25">
      <c r="A23" s="11" t="s">
        <v>57</v>
      </c>
      <c r="B23" s="2">
        <v>0.114</v>
      </c>
      <c r="C23" s="3">
        <f>B23-B24</f>
        <v>5.7000000000000002E-2</v>
      </c>
      <c r="D23" s="3">
        <v>0.16</v>
      </c>
      <c r="E23" s="4">
        <f t="shared" si="0"/>
        <v>0.23211722600000001</v>
      </c>
      <c r="K23" s="11"/>
      <c r="L23" s="8" t="s">
        <v>12</v>
      </c>
      <c r="M23" s="8"/>
      <c r="N23" s="8"/>
    </row>
    <row r="24" spans="1:14" x14ac:dyDescent="0.25">
      <c r="A24" s="11" t="s">
        <v>11</v>
      </c>
      <c r="B24" s="5">
        <v>5.7000000000000002E-2</v>
      </c>
      <c r="C24" s="3">
        <f>B24-B24</f>
        <v>0</v>
      </c>
      <c r="D24" s="3">
        <v>0</v>
      </c>
      <c r="E24" s="4">
        <f t="shared" si="0"/>
        <v>0.12230000000000001</v>
      </c>
    </row>
    <row r="31" spans="1:14" x14ac:dyDescent="0.25">
      <c r="A31" s="9" t="s">
        <v>15</v>
      </c>
      <c r="B31" s="6" t="s">
        <v>14</v>
      </c>
      <c r="C31" s="7" t="s">
        <v>11</v>
      </c>
      <c r="D31" s="3" t="s">
        <v>2</v>
      </c>
      <c r="E31" s="10" t="s">
        <v>58</v>
      </c>
    </row>
    <row r="32" spans="1:14" x14ac:dyDescent="0.25">
      <c r="A32" s="9" t="s">
        <v>17</v>
      </c>
      <c r="B32" s="6">
        <v>0.15</v>
      </c>
      <c r="C32" s="5">
        <v>5.7000000000000002E-2</v>
      </c>
      <c r="D32" s="3">
        <f t="shared" ref="D32:D71" si="1">(B32-C32)</f>
        <v>9.2999999999999999E-2</v>
      </c>
      <c r="E32" s="4">
        <f t="shared" ref="E32:E71" si="2">(0.874*D32*D32)+(1.8768*D32)+(0.1223)</f>
        <v>0.30440162600000004</v>
      </c>
    </row>
    <row r="33" spans="1:5" x14ac:dyDescent="0.25">
      <c r="A33" s="9" t="s">
        <v>18</v>
      </c>
      <c r="B33" s="6">
        <v>0.193</v>
      </c>
      <c r="C33" s="5">
        <v>5.7000000000000002E-2</v>
      </c>
      <c r="D33" s="3">
        <f t="shared" si="1"/>
        <v>0.13600000000000001</v>
      </c>
      <c r="E33" s="4">
        <f t="shared" si="2"/>
        <v>0.39371030400000001</v>
      </c>
    </row>
    <row r="34" spans="1:5" x14ac:dyDescent="0.25">
      <c r="A34" s="9" t="s">
        <v>19</v>
      </c>
      <c r="B34" s="6">
        <v>0.17399999999999999</v>
      </c>
      <c r="C34" s="5">
        <v>5.7000000000000002E-2</v>
      </c>
      <c r="D34" s="3">
        <f t="shared" si="1"/>
        <v>0.11699999999999999</v>
      </c>
      <c r="E34" s="4">
        <f t="shared" si="2"/>
        <v>0.353849786</v>
      </c>
    </row>
    <row r="35" spans="1:5" x14ac:dyDescent="0.25">
      <c r="A35" s="9" t="s">
        <v>20</v>
      </c>
      <c r="B35" s="6">
        <v>0.161</v>
      </c>
      <c r="C35" s="5">
        <v>5.7000000000000002E-2</v>
      </c>
      <c r="D35" s="3">
        <f t="shared" si="1"/>
        <v>0.10400000000000001</v>
      </c>
      <c r="E35" s="4">
        <f t="shared" si="2"/>
        <v>0.32694038400000003</v>
      </c>
    </row>
    <row r="36" spans="1:5" x14ac:dyDescent="0.25">
      <c r="A36" s="9" t="s">
        <v>21</v>
      </c>
      <c r="B36" s="6">
        <v>0.16800000000000001</v>
      </c>
      <c r="C36" s="5">
        <v>5.7000000000000002E-2</v>
      </c>
      <c r="D36" s="3">
        <f t="shared" si="1"/>
        <v>0.11100000000000002</v>
      </c>
      <c r="E36" s="4">
        <f t="shared" si="2"/>
        <v>0.34139335400000004</v>
      </c>
    </row>
    <row r="37" spans="1:5" x14ac:dyDescent="0.25">
      <c r="A37" s="9" t="s">
        <v>22</v>
      </c>
      <c r="B37" s="6">
        <v>0.17299999999999999</v>
      </c>
      <c r="C37" s="5">
        <v>5.7000000000000002E-2</v>
      </c>
      <c r="D37" s="3">
        <f t="shared" si="1"/>
        <v>0.11599999999999999</v>
      </c>
      <c r="E37" s="4">
        <f t="shared" si="2"/>
        <v>0.35176934399999998</v>
      </c>
    </row>
    <row r="38" spans="1:5" x14ac:dyDescent="0.25">
      <c r="A38" s="9" t="s">
        <v>23</v>
      </c>
      <c r="B38" s="6">
        <v>0.16500000000000001</v>
      </c>
      <c r="C38" s="5">
        <v>5.7000000000000002E-2</v>
      </c>
      <c r="D38" s="3">
        <f t="shared" si="1"/>
        <v>0.10800000000000001</v>
      </c>
      <c r="E38" s="4">
        <f t="shared" si="2"/>
        <v>0.33518873600000004</v>
      </c>
    </row>
    <row r="39" spans="1:5" x14ac:dyDescent="0.25">
      <c r="A39" s="9" t="s">
        <v>24</v>
      </c>
      <c r="B39" s="6">
        <v>0.28800000000000003</v>
      </c>
      <c r="C39" s="5">
        <v>5.7000000000000002E-2</v>
      </c>
      <c r="D39" s="3">
        <f t="shared" si="1"/>
        <v>0.23100000000000004</v>
      </c>
      <c r="E39" s="4">
        <f t="shared" si="2"/>
        <v>0.60247831400000007</v>
      </c>
    </row>
    <row r="40" spans="1:5" x14ac:dyDescent="0.25">
      <c r="A40" s="9" t="s">
        <v>25</v>
      </c>
      <c r="B40" s="6">
        <v>0.26400000000000001</v>
      </c>
      <c r="C40" s="5">
        <v>5.7000000000000002E-2</v>
      </c>
      <c r="D40" s="3">
        <f t="shared" si="1"/>
        <v>0.20700000000000002</v>
      </c>
      <c r="E40" s="4">
        <f t="shared" si="2"/>
        <v>0.5482476260000001</v>
      </c>
    </row>
    <row r="41" spans="1:5" x14ac:dyDescent="0.25">
      <c r="A41" s="9" t="s">
        <v>26</v>
      </c>
      <c r="B41" s="6">
        <v>0.26400000000000001</v>
      </c>
      <c r="C41" s="5">
        <v>5.7000000000000002E-2</v>
      </c>
      <c r="D41" s="3">
        <f t="shared" si="1"/>
        <v>0.20700000000000002</v>
      </c>
      <c r="E41" s="4">
        <f t="shared" si="2"/>
        <v>0.5482476260000001</v>
      </c>
    </row>
    <row r="42" spans="1:5" x14ac:dyDescent="0.25">
      <c r="A42" s="9" t="s">
        <v>27</v>
      </c>
      <c r="B42" s="6">
        <v>0.20599999999999999</v>
      </c>
      <c r="C42" s="5">
        <v>5.7000000000000002E-2</v>
      </c>
      <c r="D42" s="3">
        <f t="shared" si="1"/>
        <v>0.14899999999999999</v>
      </c>
      <c r="E42" s="4">
        <f t="shared" si="2"/>
        <v>0.42134687399999998</v>
      </c>
    </row>
    <row r="43" spans="1:5" x14ac:dyDescent="0.25">
      <c r="A43" s="9" t="s">
        <v>28</v>
      </c>
      <c r="B43" s="6">
        <v>0.26300000000000001</v>
      </c>
      <c r="C43" s="5">
        <v>5.7000000000000002E-2</v>
      </c>
      <c r="D43" s="3">
        <f t="shared" si="1"/>
        <v>0.20600000000000002</v>
      </c>
      <c r="E43" s="4">
        <f t="shared" si="2"/>
        <v>0.54600986400000007</v>
      </c>
    </row>
    <row r="44" spans="1:5" x14ac:dyDescent="0.25">
      <c r="A44" s="9" t="s">
        <v>29</v>
      </c>
      <c r="B44" s="6">
        <v>0.26800000000000002</v>
      </c>
      <c r="C44" s="5">
        <v>5.7000000000000002E-2</v>
      </c>
      <c r="D44" s="3">
        <f t="shared" si="1"/>
        <v>0.21100000000000002</v>
      </c>
      <c r="E44" s="4">
        <f t="shared" si="2"/>
        <v>0.55721615400000002</v>
      </c>
    </row>
    <row r="45" spans="1:5" x14ac:dyDescent="0.25">
      <c r="A45" s="9" t="s">
        <v>30</v>
      </c>
      <c r="B45" s="6">
        <v>0.26200000000000001</v>
      </c>
      <c r="C45" s="5">
        <v>5.7000000000000002E-2</v>
      </c>
      <c r="D45" s="3">
        <f t="shared" si="1"/>
        <v>0.20500000000000002</v>
      </c>
      <c r="E45" s="4">
        <f t="shared" si="2"/>
        <v>0.54377385</v>
      </c>
    </row>
    <row r="46" spans="1:5" x14ac:dyDescent="0.25">
      <c r="A46" s="9" t="s">
        <v>31</v>
      </c>
      <c r="B46" s="6">
        <v>0.26300000000000001</v>
      </c>
      <c r="C46" s="5">
        <v>5.7000000000000002E-2</v>
      </c>
      <c r="D46" s="3">
        <f t="shared" si="1"/>
        <v>0.20600000000000002</v>
      </c>
      <c r="E46" s="4">
        <f t="shared" si="2"/>
        <v>0.54600986400000007</v>
      </c>
    </row>
    <row r="47" spans="1:5" x14ac:dyDescent="0.25">
      <c r="A47" s="9" t="s">
        <v>32</v>
      </c>
      <c r="B47" s="6">
        <v>0.30599999999999999</v>
      </c>
      <c r="C47" s="5">
        <v>5.7000000000000002E-2</v>
      </c>
      <c r="D47" s="3">
        <f t="shared" si="1"/>
        <v>0.249</v>
      </c>
      <c r="E47" s="4">
        <f t="shared" si="2"/>
        <v>0.64381207399999996</v>
      </c>
    </row>
    <row r="48" spans="1:5" x14ac:dyDescent="0.25">
      <c r="A48" s="9" t="s">
        <v>33</v>
      </c>
      <c r="B48" s="6">
        <v>0.16400000000000001</v>
      </c>
      <c r="C48" s="5">
        <v>5.7000000000000002E-2</v>
      </c>
      <c r="D48" s="3">
        <f t="shared" si="1"/>
        <v>0.10700000000000001</v>
      </c>
      <c r="E48" s="4">
        <f t="shared" si="2"/>
        <v>0.33312402600000002</v>
      </c>
    </row>
    <row r="49" spans="1:5" x14ac:dyDescent="0.25">
      <c r="A49" s="9" t="s">
        <v>34</v>
      </c>
      <c r="B49" s="6">
        <v>0.16600000000000001</v>
      </c>
      <c r="C49" s="5">
        <v>5.7000000000000002E-2</v>
      </c>
      <c r="D49" s="3">
        <f t="shared" si="1"/>
        <v>0.10900000000000001</v>
      </c>
      <c r="E49" s="4">
        <f t="shared" si="2"/>
        <v>0.33725519400000004</v>
      </c>
    </row>
    <row r="50" spans="1:5" x14ac:dyDescent="0.25">
      <c r="A50" s="9" t="s">
        <v>35</v>
      </c>
      <c r="B50" s="6">
        <v>0.16800000000000001</v>
      </c>
      <c r="C50" s="5">
        <v>5.7000000000000002E-2</v>
      </c>
      <c r="D50" s="3">
        <f t="shared" si="1"/>
        <v>0.11100000000000002</v>
      </c>
      <c r="E50" s="4">
        <f t="shared" si="2"/>
        <v>0.34139335400000004</v>
      </c>
    </row>
    <row r="51" spans="1:5" x14ac:dyDescent="0.25">
      <c r="A51" s="9" t="s">
        <v>36</v>
      </c>
      <c r="B51" s="6">
        <v>0.16500000000000001</v>
      </c>
      <c r="C51" s="5">
        <v>5.7000000000000002E-2</v>
      </c>
      <c r="D51" s="3">
        <f t="shared" si="1"/>
        <v>0.10800000000000001</v>
      </c>
      <c r="E51" s="4">
        <f t="shared" si="2"/>
        <v>0.33518873600000004</v>
      </c>
    </row>
    <row r="52" spans="1:5" x14ac:dyDescent="0.25">
      <c r="A52" s="9" t="s">
        <v>37</v>
      </c>
      <c r="B52" s="6">
        <v>0.157</v>
      </c>
      <c r="C52" s="5">
        <v>5.7000000000000002E-2</v>
      </c>
      <c r="D52" s="3">
        <f t="shared" si="1"/>
        <v>0.1</v>
      </c>
      <c r="E52" s="4">
        <f t="shared" si="2"/>
        <v>0.31872</v>
      </c>
    </row>
    <row r="53" spans="1:5" x14ac:dyDescent="0.25">
      <c r="A53" s="9" t="s">
        <v>38</v>
      </c>
      <c r="B53" s="6">
        <v>0.161</v>
      </c>
      <c r="C53" s="5">
        <v>5.7000000000000002E-2</v>
      </c>
      <c r="D53" s="3">
        <f t="shared" si="1"/>
        <v>0.10400000000000001</v>
      </c>
      <c r="E53" s="4">
        <f t="shared" si="2"/>
        <v>0.32694038400000003</v>
      </c>
    </row>
    <row r="54" spans="1:5" x14ac:dyDescent="0.25">
      <c r="A54" s="9" t="s">
        <v>39</v>
      </c>
      <c r="B54" s="6">
        <v>0.18099999999999999</v>
      </c>
      <c r="C54" s="5">
        <v>5.7000000000000002E-2</v>
      </c>
      <c r="D54" s="3">
        <f t="shared" si="1"/>
        <v>0.124</v>
      </c>
      <c r="E54" s="4">
        <f t="shared" si="2"/>
        <v>0.36846182399999999</v>
      </c>
    </row>
    <row r="55" spans="1:5" x14ac:dyDescent="0.25">
      <c r="A55" s="9" t="s">
        <v>40</v>
      </c>
      <c r="B55" s="6">
        <v>0.16900000000000001</v>
      </c>
      <c r="C55" s="5">
        <v>5.7000000000000002E-2</v>
      </c>
      <c r="D55" s="3">
        <f t="shared" si="1"/>
        <v>0.11200000000000002</v>
      </c>
      <c r="E55" s="4">
        <f t="shared" si="2"/>
        <v>0.34346505600000005</v>
      </c>
    </row>
    <row r="56" spans="1:5" x14ac:dyDescent="0.25">
      <c r="A56" s="9" t="s">
        <v>41</v>
      </c>
      <c r="B56" s="6">
        <v>0.52400000000000002</v>
      </c>
      <c r="C56" s="5">
        <v>5.7000000000000002E-2</v>
      </c>
      <c r="D56" s="3">
        <f t="shared" si="1"/>
        <v>0.46700000000000003</v>
      </c>
      <c r="E56" s="4">
        <f t="shared" si="2"/>
        <v>1.1893753860000003</v>
      </c>
    </row>
    <row r="57" spans="1:5" x14ac:dyDescent="0.25">
      <c r="A57" s="9" t="s">
        <v>42</v>
      </c>
      <c r="B57" s="6">
        <v>0.52900000000000003</v>
      </c>
      <c r="C57" s="5">
        <v>5.7000000000000002E-2</v>
      </c>
      <c r="D57" s="3">
        <f t="shared" si="1"/>
        <v>0.47200000000000003</v>
      </c>
      <c r="E57" s="4">
        <f t="shared" si="2"/>
        <v>1.2028628160000001</v>
      </c>
    </row>
    <row r="58" spans="1:5" x14ac:dyDescent="0.25">
      <c r="A58" s="9" t="s">
        <v>43</v>
      </c>
      <c r="B58" s="6">
        <v>0.47899999999999998</v>
      </c>
      <c r="C58" s="5">
        <v>5.7000000000000002E-2</v>
      </c>
      <c r="D58" s="3">
        <f t="shared" si="1"/>
        <v>0.42199999999999999</v>
      </c>
      <c r="E58" s="4">
        <f t="shared" si="2"/>
        <v>1.069955016</v>
      </c>
    </row>
    <row r="59" spans="1:5" x14ac:dyDescent="0.25">
      <c r="A59" s="9" t="s">
        <v>44</v>
      </c>
      <c r="B59" s="6">
        <v>0.40699999999999997</v>
      </c>
      <c r="C59" s="5">
        <v>5.7000000000000002E-2</v>
      </c>
      <c r="D59" s="3">
        <f t="shared" si="1"/>
        <v>0.35</v>
      </c>
      <c r="E59" s="4">
        <f t="shared" si="2"/>
        <v>0.88624499999999995</v>
      </c>
    </row>
    <row r="60" spans="1:5" x14ac:dyDescent="0.25">
      <c r="A60" s="9" t="s">
        <v>45</v>
      </c>
      <c r="B60" s="6">
        <v>0.46899999999999997</v>
      </c>
      <c r="C60" s="5">
        <v>5.7000000000000002E-2</v>
      </c>
      <c r="D60" s="3">
        <f t="shared" si="1"/>
        <v>0.41199999999999998</v>
      </c>
      <c r="E60" s="4">
        <f t="shared" si="2"/>
        <v>1.0438978560000001</v>
      </c>
    </row>
    <row r="61" spans="1:5" x14ac:dyDescent="0.25">
      <c r="A61" s="9" t="s">
        <v>46</v>
      </c>
      <c r="B61" s="6">
        <v>0.46800000000000003</v>
      </c>
      <c r="C61" s="5">
        <v>5.7000000000000002E-2</v>
      </c>
      <c r="D61" s="3">
        <f t="shared" si="1"/>
        <v>0.41100000000000003</v>
      </c>
      <c r="E61" s="4">
        <f t="shared" si="2"/>
        <v>1.041301754</v>
      </c>
    </row>
    <row r="62" spans="1:5" x14ac:dyDescent="0.25">
      <c r="A62" s="9" t="s">
        <v>47</v>
      </c>
      <c r="B62" s="6">
        <v>0.48299999999999998</v>
      </c>
      <c r="C62" s="5">
        <v>5.7000000000000002E-2</v>
      </c>
      <c r="D62" s="3">
        <f t="shared" si="1"/>
        <v>0.42599999999999999</v>
      </c>
      <c r="E62" s="4">
        <f t="shared" si="2"/>
        <v>1.0804268240000001</v>
      </c>
    </row>
    <row r="63" spans="1:5" x14ac:dyDescent="0.25">
      <c r="A63" s="9" t="s">
        <v>48</v>
      </c>
      <c r="B63" s="6">
        <v>0.46800000000000003</v>
      </c>
      <c r="C63" s="5">
        <v>5.7000000000000002E-2</v>
      </c>
      <c r="D63" s="3">
        <f t="shared" si="1"/>
        <v>0.41100000000000003</v>
      </c>
      <c r="E63" s="4">
        <f t="shared" si="2"/>
        <v>1.041301754</v>
      </c>
    </row>
    <row r="64" spans="1:5" x14ac:dyDescent="0.25">
      <c r="A64" s="9" t="s">
        <v>49</v>
      </c>
      <c r="B64" s="6">
        <v>0.57799999999999996</v>
      </c>
      <c r="C64" s="5">
        <v>5.7000000000000002E-2</v>
      </c>
      <c r="D64" s="3">
        <f t="shared" si="1"/>
        <v>0.52099999999999991</v>
      </c>
      <c r="E64" s="4">
        <f t="shared" si="2"/>
        <v>1.3373522339999999</v>
      </c>
    </row>
    <row r="65" spans="1:5" x14ac:dyDescent="0.25">
      <c r="A65" s="9" t="s">
        <v>50</v>
      </c>
      <c r="B65" s="6">
        <v>0.57699999999999996</v>
      </c>
      <c r="C65" s="5">
        <v>5.7000000000000002E-2</v>
      </c>
      <c r="D65" s="3">
        <f t="shared" si="1"/>
        <v>0.51999999999999991</v>
      </c>
      <c r="E65" s="4">
        <f t="shared" si="2"/>
        <v>1.3345655999999999</v>
      </c>
    </row>
    <row r="66" spans="1:5" x14ac:dyDescent="0.25">
      <c r="A66" s="9" t="s">
        <v>51</v>
      </c>
      <c r="B66" s="6">
        <v>0.497</v>
      </c>
      <c r="C66" s="5">
        <v>5.7000000000000002E-2</v>
      </c>
      <c r="D66" s="3">
        <f t="shared" si="1"/>
        <v>0.44</v>
      </c>
      <c r="E66" s="4">
        <f t="shared" si="2"/>
        <v>1.1172983999999999</v>
      </c>
    </row>
    <row r="67" spans="1:5" x14ac:dyDescent="0.25">
      <c r="A67" s="9" t="s">
        <v>52</v>
      </c>
      <c r="B67" s="6">
        <v>0.40899999999999997</v>
      </c>
      <c r="C67" s="5">
        <v>5.7000000000000002E-2</v>
      </c>
      <c r="D67" s="3">
        <f t="shared" si="1"/>
        <v>0.35199999999999998</v>
      </c>
      <c r="E67" s="4">
        <f t="shared" si="2"/>
        <v>0.8912256959999999</v>
      </c>
    </row>
    <row r="68" spans="1:5" x14ac:dyDescent="0.25">
      <c r="A68" s="9" t="s">
        <v>53</v>
      </c>
      <c r="B68" s="6">
        <v>0.57599999999999996</v>
      </c>
      <c r="C68" s="5">
        <v>5.7000000000000002E-2</v>
      </c>
      <c r="D68" s="3">
        <f t="shared" si="1"/>
        <v>0.51899999999999991</v>
      </c>
      <c r="E68" s="4">
        <f t="shared" si="2"/>
        <v>1.3317807139999998</v>
      </c>
    </row>
    <row r="69" spans="1:5" x14ac:dyDescent="0.25">
      <c r="A69" s="9" t="s">
        <v>54</v>
      </c>
      <c r="B69" s="6">
        <v>0.46800000000000003</v>
      </c>
      <c r="C69" s="5">
        <v>5.7000000000000002E-2</v>
      </c>
      <c r="D69" s="3">
        <f t="shared" si="1"/>
        <v>0.41100000000000003</v>
      </c>
      <c r="E69" s="4">
        <f t="shared" si="2"/>
        <v>1.041301754</v>
      </c>
    </row>
    <row r="70" spans="1:5" x14ac:dyDescent="0.25">
      <c r="A70" s="9" t="s">
        <v>55</v>
      </c>
      <c r="B70" s="6">
        <v>0.49199999999999999</v>
      </c>
      <c r="C70" s="5">
        <v>5.7000000000000002E-2</v>
      </c>
      <c r="D70" s="3">
        <f t="shared" si="1"/>
        <v>0.435</v>
      </c>
      <c r="E70" s="4">
        <f t="shared" si="2"/>
        <v>1.1040906500000001</v>
      </c>
    </row>
    <row r="71" spans="1:5" x14ac:dyDescent="0.25">
      <c r="A71" s="9" t="s">
        <v>56</v>
      </c>
      <c r="B71" s="6">
        <v>0.58599999999999997</v>
      </c>
      <c r="C71" s="5">
        <v>5.7000000000000002E-2</v>
      </c>
      <c r="D71" s="3">
        <f t="shared" si="1"/>
        <v>0.52899999999999991</v>
      </c>
      <c r="E71" s="4">
        <f t="shared" si="2"/>
        <v>1.3597082339999997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5"/>
  <sheetViews>
    <sheetView topLeftCell="A26" workbookViewId="0">
      <selection activeCell="D81" sqref="D81"/>
    </sheetView>
  </sheetViews>
  <sheetFormatPr defaultRowHeight="15" x14ac:dyDescent="0.25"/>
  <cols>
    <col min="1" max="1" width="41.42578125" customWidth="1"/>
    <col min="2" max="2" width="17" customWidth="1"/>
    <col min="3" max="3" width="16.7109375" customWidth="1"/>
    <col min="4" max="4" width="18.7109375" customWidth="1"/>
    <col min="5" max="5" width="16.140625" customWidth="1"/>
    <col min="6" max="6" width="73.42578125" customWidth="1"/>
  </cols>
  <sheetData>
    <row r="1" spans="1:6" ht="16.5" thickTop="1" thickBot="1" x14ac:dyDescent="0.3">
      <c r="A1" s="13" t="s">
        <v>60</v>
      </c>
      <c r="B1" s="13" t="s">
        <v>61</v>
      </c>
      <c r="C1" s="13" t="s">
        <v>62</v>
      </c>
      <c r="D1" s="13" t="s">
        <v>63</v>
      </c>
      <c r="E1" s="13" t="s">
        <v>64</v>
      </c>
      <c r="F1" s="13" t="s">
        <v>65</v>
      </c>
    </row>
    <row r="2" spans="1:6" ht="16.5" thickTop="1" thickBot="1" x14ac:dyDescent="0.3">
      <c r="A2" s="14" t="s">
        <v>83</v>
      </c>
      <c r="B2" s="15" t="s">
        <v>67</v>
      </c>
      <c r="C2" s="16" t="s">
        <v>71</v>
      </c>
      <c r="D2" s="16" t="s">
        <v>72</v>
      </c>
      <c r="E2" s="16" t="s">
        <v>68</v>
      </c>
      <c r="F2" s="16" t="s">
        <v>69</v>
      </c>
    </row>
    <row r="3" spans="1:6" ht="16.5" thickTop="1" thickBot="1" x14ac:dyDescent="0.3">
      <c r="A3" s="14" t="s">
        <v>70</v>
      </c>
      <c r="B3" s="15" t="s">
        <v>67</v>
      </c>
      <c r="C3" s="16" t="s">
        <v>66</v>
      </c>
      <c r="D3" s="16" t="s">
        <v>73</v>
      </c>
      <c r="E3" s="16" t="s">
        <v>68</v>
      </c>
      <c r="F3" s="16" t="s">
        <v>69</v>
      </c>
    </row>
    <row r="4" spans="1:6" ht="15.75" thickTop="1" x14ac:dyDescent="0.25">
      <c r="A4" s="12" t="s">
        <v>59</v>
      </c>
      <c r="B4" s="12"/>
      <c r="C4" s="12"/>
      <c r="D4" s="12"/>
      <c r="E4" s="12"/>
      <c r="F4" s="12"/>
    </row>
    <row r="62" spans="1:6" x14ac:dyDescent="0.25">
      <c r="A62" s="8" t="s">
        <v>78</v>
      </c>
      <c r="B62" s="11"/>
      <c r="C62" s="11"/>
      <c r="D62" s="11"/>
      <c r="E62" s="11"/>
      <c r="F62" s="11"/>
    </row>
    <row r="63" spans="1:6" x14ac:dyDescent="0.25">
      <c r="A63" s="11" t="s">
        <v>79</v>
      </c>
      <c r="B63" s="11"/>
      <c r="C63" s="11"/>
      <c r="D63" s="11"/>
      <c r="E63" s="11"/>
      <c r="F63" s="11"/>
    </row>
    <row r="64" spans="1:6" x14ac:dyDescent="0.25">
      <c r="A64" s="11" t="s">
        <v>74</v>
      </c>
      <c r="B64" s="11"/>
      <c r="C64" s="11"/>
      <c r="D64" s="11"/>
      <c r="E64" s="11"/>
      <c r="F64" s="11"/>
    </row>
    <row r="65" spans="1:6" x14ac:dyDescent="0.25">
      <c r="A65" s="11" t="s">
        <v>81</v>
      </c>
      <c r="B65" s="11"/>
      <c r="C65" s="11"/>
      <c r="D65" s="11"/>
      <c r="E65" s="11"/>
      <c r="F65" s="11"/>
    </row>
    <row r="66" spans="1:6" x14ac:dyDescent="0.25">
      <c r="A66" s="11" t="s">
        <v>75</v>
      </c>
      <c r="B66" s="11"/>
      <c r="C66" s="11"/>
      <c r="D66" s="11"/>
      <c r="E66" s="11"/>
      <c r="F66" s="11"/>
    </row>
    <row r="67" spans="1:6" x14ac:dyDescent="0.25">
      <c r="A67" s="11" t="s">
        <v>82</v>
      </c>
      <c r="B67" s="11"/>
      <c r="C67" s="11"/>
      <c r="D67" s="11"/>
      <c r="E67" s="11"/>
      <c r="F67" s="11"/>
    </row>
    <row r="68" spans="1:6" x14ac:dyDescent="0.25">
      <c r="A68" s="11" t="s">
        <v>76</v>
      </c>
      <c r="B68" s="11"/>
      <c r="C68" s="11"/>
      <c r="D68" s="11"/>
      <c r="E68" s="11"/>
      <c r="F68" s="11"/>
    </row>
    <row r="69" spans="1:6" x14ac:dyDescent="0.25">
      <c r="A69" s="11" t="s">
        <v>80</v>
      </c>
      <c r="B69" s="11"/>
      <c r="C69" s="11"/>
      <c r="D69" s="11"/>
      <c r="E69" s="11"/>
      <c r="F69" s="11"/>
    </row>
    <row r="71" spans="1:6" x14ac:dyDescent="0.25">
      <c r="A71" s="17" t="s">
        <v>84</v>
      </c>
      <c r="B71" s="11"/>
      <c r="C71" s="11"/>
      <c r="D71" s="11"/>
      <c r="E71" s="11"/>
      <c r="F71" s="11"/>
    </row>
    <row r="72" spans="1:6" x14ac:dyDescent="0.25">
      <c r="A72" s="11" t="s">
        <v>85</v>
      </c>
      <c r="B72" s="11"/>
      <c r="C72" s="11"/>
      <c r="D72" s="11"/>
      <c r="E72" s="11"/>
      <c r="F72" s="11"/>
    </row>
    <row r="73" spans="1:6" x14ac:dyDescent="0.25">
      <c r="A73" s="11" t="s">
        <v>86</v>
      </c>
      <c r="B73" s="11"/>
      <c r="C73" s="11"/>
      <c r="D73" s="11"/>
      <c r="E73" s="11"/>
      <c r="F73" s="11"/>
    </row>
    <row r="74" spans="1:6" x14ac:dyDescent="0.25">
      <c r="A74" s="11" t="s">
        <v>87</v>
      </c>
      <c r="B74" s="11"/>
      <c r="C74" s="11"/>
      <c r="D74" s="11"/>
      <c r="E74" s="11"/>
      <c r="F74" s="11"/>
    </row>
    <row r="75" spans="1:6" x14ac:dyDescent="0.25">
      <c r="A75" s="11" t="s">
        <v>77</v>
      </c>
      <c r="B75" s="11"/>
      <c r="C75" s="11"/>
      <c r="D75" s="11"/>
      <c r="E75" s="11"/>
      <c r="F7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ROS</vt:lpstr>
      <vt:lpstr>MMP-1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2022-08-18T14:36:46Z</dcterms:created>
  <dcterms:modified xsi:type="dcterms:W3CDTF">2022-08-20T10:55:25Z</dcterms:modified>
</cp:coreProperties>
</file>