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D:\Google Drive\2021\Hizmet alımları\webe yüklenenler\Büşra Başar Gökçen\02.08.2021\"/>
    </mc:Choice>
  </mc:AlternateContent>
  <xr:revisionPtr revIDLastSave="0" documentId="13_ncr:1_{51269965-AF84-4558-865A-0BC13B3F389D}" xr6:coauthVersionLast="47" xr6:coauthVersionMax="47" xr10:uidLastSave="{00000000-0000-0000-0000-000000000000}"/>
  <bookViews>
    <workbookView xWindow="-110" yWindow="-110" windowWidth="21820" windowHeight="14020" activeTab="4" xr2:uid="{00000000-000D-0000-FFFF-FFFF00000000}"/>
  </bookViews>
  <sheets>
    <sheet name="Sex Hormone Binding Globulin" sheetId="1" r:id="rId1"/>
    <sheet name="Testosterone" sheetId="2" r:id="rId2"/>
    <sheet name="Human Insulin" sheetId="3" r:id="rId3"/>
    <sheet name="17-Alfa-Hidroksi Progesteron" sheetId="4" r:id="rId4"/>
    <sheet name="Materyal-metod" sheetId="5" r:id="rId5"/>
  </sheets>
  <externalReferences>
    <externalReference r:id="rId6"/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6" i="3" l="1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C18" i="3"/>
  <c r="E18" i="3" s="1"/>
  <c r="C17" i="3"/>
  <c r="E17" i="3" s="1"/>
  <c r="C16" i="3"/>
  <c r="E16" i="3" s="1"/>
  <c r="C15" i="3"/>
  <c r="E15" i="3" s="1"/>
  <c r="C14" i="3"/>
  <c r="E14" i="3" s="1"/>
  <c r="C13" i="3"/>
  <c r="E13" i="3" s="1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D20" i="2"/>
  <c r="D19" i="2"/>
  <c r="D18" i="2"/>
  <c r="D17" i="2"/>
  <c r="D16" i="2"/>
  <c r="D15" i="2"/>
  <c r="D14" i="2"/>
  <c r="E19" i="1" l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30" i="1"/>
  <c r="E30" i="1" s="1"/>
  <c r="C20" i="1"/>
  <c r="E20" i="1" s="1"/>
  <c r="C19" i="1"/>
  <c r="C18" i="1"/>
  <c r="E18" i="1" s="1"/>
  <c r="C17" i="1"/>
  <c r="E17" i="1" s="1"/>
  <c r="C16" i="1"/>
  <c r="E16" i="1" s="1"/>
  <c r="C15" i="1"/>
  <c r="E15" i="1" s="1"/>
  <c r="C14" i="1"/>
  <c r="E14" i="1" s="1"/>
  <c r="C13" i="1"/>
  <c r="E13" i="1" s="1"/>
</calcChain>
</file>

<file path=xl/sharedStrings.xml><?xml version="1.0" encoding="utf-8"?>
<sst xmlns="http://schemas.openxmlformats.org/spreadsheetml/2006/main" count="84" uniqueCount="47">
  <si>
    <t xml:space="preserve"> </t>
  </si>
  <si>
    <t>std1</t>
  </si>
  <si>
    <t>std2</t>
  </si>
  <si>
    <t>std3</t>
  </si>
  <si>
    <t>std4</t>
  </si>
  <si>
    <t>std5</t>
  </si>
  <si>
    <t>std6</t>
  </si>
  <si>
    <t>std7</t>
  </si>
  <si>
    <t>blank</t>
  </si>
  <si>
    <t>abs-blank</t>
  </si>
  <si>
    <t>expected</t>
  </si>
  <si>
    <t>result</t>
  </si>
  <si>
    <t>abs. Ort.</t>
  </si>
  <si>
    <t>concentratıon (pmol/ml)</t>
  </si>
  <si>
    <t>Numune</t>
  </si>
  <si>
    <t>absorbans</t>
  </si>
  <si>
    <t>abs.ort.</t>
  </si>
  <si>
    <t>concentratıon (ng/ml)</t>
  </si>
  <si>
    <t>concentratıon (U/L)</t>
  </si>
  <si>
    <t>KİT ADI</t>
  </si>
  <si>
    <t>TÜR</t>
  </si>
  <si>
    <t>MARKA</t>
  </si>
  <si>
    <t>LOT</t>
  </si>
  <si>
    <t>CAT. NO</t>
  </si>
  <si>
    <t>Yöntem</t>
  </si>
  <si>
    <t>Universal</t>
  </si>
  <si>
    <t>BT</t>
  </si>
  <si>
    <t>Elisa</t>
  </si>
  <si>
    <t>Centrifuge: HETTICH Mıcro 200-R</t>
  </si>
  <si>
    <t>Microplate Reader: BIO-TEK EL X 800</t>
  </si>
  <si>
    <t>Auto Strip Washer: BIO-TEK EL X 50</t>
  </si>
  <si>
    <t>Sex Hormone Binding Globulin</t>
  </si>
  <si>
    <t>Human</t>
  </si>
  <si>
    <t>T(Testosterone)</t>
  </si>
  <si>
    <t>Insulin</t>
  </si>
  <si>
    <t>Elabscıence</t>
  </si>
  <si>
    <t>Z6PQGQQ6FG</t>
  </si>
  <si>
    <t>E-EL-H6100</t>
  </si>
  <si>
    <t>S1ALKFHV65</t>
  </si>
  <si>
    <t>E-EL-0155</t>
  </si>
  <si>
    <t>E0010Hu</t>
  </si>
  <si>
    <t>** 5 ve 44 nolu numuneler hemolizlidir.</t>
  </si>
  <si>
    <t>Numune Adı</t>
  </si>
  <si>
    <t>17-Alfa-Hidroksiprogesteron (Direkt) ³ (ng/ml)</t>
  </si>
  <si>
    <t>Cihaz Marka Termo Scientific Model: Quantum Access Max</t>
  </si>
  <si>
    <t> LC-MS/MS</t>
  </si>
  <si>
    <t xml:space="preserve">17-Alfa-Hidroksiprogesteron (Direkt)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</si>
</sst>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8"/>
      <color theme="3"/>
      <name val="Calibri Light"/>
      <family val="2"/>
      <charset val="162"/>
      <scheme val="major"/>
    </font>
    <font>
      <sz val="11"/>
      <color indexed="8"/>
      <name val="Calibri"/>
      <family val="2"/>
      <charset val="162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6" fillId="0" borderId="0" applyNumberFormat="0" applyFill="0" applyBorder="0" applyAlignment="0" applyProtection="0"/>
    <xf numFmtId="0" fontId="7" fillId="10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10" fillId="13" borderId="6" applyNumberFormat="0" applyAlignment="0" applyProtection="0"/>
    <xf numFmtId="0" fontId="11" fillId="14" borderId="7" applyNumberFormat="0" applyAlignment="0" applyProtection="0"/>
    <xf numFmtId="0" fontId="12" fillId="14" borderId="6" applyNumberFormat="0" applyAlignment="0" applyProtection="0"/>
    <xf numFmtId="0" fontId="13" fillId="0" borderId="8" applyNumberFormat="0" applyFill="0" applyAlignment="0" applyProtection="0"/>
    <xf numFmtId="0" fontId="1" fillId="15" borderId="9" applyNumberFormat="0" applyAlignment="0" applyProtection="0"/>
    <xf numFmtId="0" fontId="14" fillId="0" borderId="0" applyNumberFormat="0" applyFill="0" applyBorder="0" applyAlignment="0" applyProtection="0"/>
    <xf numFmtId="0" fontId="3" fillId="16" borderId="10" applyNumberFormat="0" applyFont="0" applyAlignment="0" applyProtection="0"/>
    <xf numFmtId="0" fontId="15" fillId="0" borderId="0" applyNumberFormat="0" applyFill="0" applyBorder="0" applyAlignment="0" applyProtection="0"/>
    <xf numFmtId="0" fontId="2" fillId="0" borderId="11" applyNumberFormat="0" applyFill="0" applyAlignment="0" applyProtection="0"/>
    <xf numFmtId="0" fontId="16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6" fillId="32" borderId="0" applyNumberFormat="0" applyBorder="0" applyAlignment="0" applyProtection="0"/>
    <xf numFmtId="0" fontId="16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16" fillId="36" borderId="0" applyNumberFormat="0" applyBorder="0" applyAlignment="0" applyProtection="0"/>
    <xf numFmtId="0" fontId="16" fillId="37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16" fillId="40" borderId="0" applyNumberFormat="0" applyBorder="0" applyAlignment="0" applyProtection="0"/>
    <xf numFmtId="0" fontId="17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4" fontId="2" fillId="5" borderId="1" xfId="0" applyNumberFormat="1" applyFont="1" applyFill="1" applyBorder="1" applyAlignment="1">
      <alignment horizontal="center"/>
    </xf>
    <xf numFmtId="0" fontId="2" fillId="0" borderId="0" xfId="0" applyFont="1"/>
    <xf numFmtId="0" fontId="0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2" fillId="2" borderId="1" xfId="0" applyFont="1" applyFill="1" applyBorder="1"/>
    <xf numFmtId="0" fontId="0" fillId="2" borderId="1" xfId="0" applyFill="1" applyBorder="1"/>
    <xf numFmtId="0" fontId="2" fillId="9" borderId="1" xfId="0" applyFont="1" applyFill="1" applyBorder="1" applyAlignment="1">
      <alignment horizontal="center"/>
    </xf>
    <xf numFmtId="0" fontId="18" fillId="8" borderId="1" xfId="0" applyNumberFormat="1" applyFont="1" applyFill="1" applyBorder="1" applyAlignment="1" applyProtection="1">
      <alignment horizontal="center" vertical="top" wrapText="1"/>
    </xf>
    <xf numFmtId="0" fontId="2" fillId="9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left"/>
    </xf>
  </cellXfs>
  <cellStyles count="42">
    <cellStyle name="%20 - Vurgu1" xfId="18" builtinId="30" customBuiltin="1"/>
    <cellStyle name="%20 - Vurgu2" xfId="22" builtinId="34" customBuiltin="1"/>
    <cellStyle name="%20 - Vurgu3" xfId="26" builtinId="38" customBuiltin="1"/>
    <cellStyle name="%20 - Vurgu4" xfId="30" builtinId="42" customBuiltin="1"/>
    <cellStyle name="%20 - Vurgu5" xfId="34" builtinId="46" customBuiltin="1"/>
    <cellStyle name="%20 - Vurgu6" xfId="38" builtinId="50" customBuiltin="1"/>
    <cellStyle name="%40 - Vurgu1" xfId="19" builtinId="31" customBuiltin="1"/>
    <cellStyle name="%40 - Vurgu2" xfId="23" builtinId="35" customBuiltin="1"/>
    <cellStyle name="%40 - Vurgu3" xfId="27" builtinId="39" customBuiltin="1"/>
    <cellStyle name="%40 - Vurgu4" xfId="31" builtinId="43" customBuiltin="1"/>
    <cellStyle name="%40 - Vurgu5" xfId="35" builtinId="47" customBuiltin="1"/>
    <cellStyle name="%40 - Vurgu6" xfId="39" builtinId="51" customBuiltin="1"/>
    <cellStyle name="%60 - Vurgu1" xfId="20" builtinId="32" customBuiltin="1"/>
    <cellStyle name="%60 - Vurgu2" xfId="24" builtinId="36" customBuiltin="1"/>
    <cellStyle name="%60 - Vurgu3" xfId="28" builtinId="40" customBuiltin="1"/>
    <cellStyle name="%60 - Vurgu4" xfId="32" builtinId="44" customBuiltin="1"/>
    <cellStyle name="%60 - Vurgu5" xfId="36" builtinId="48" customBuiltin="1"/>
    <cellStyle name="%60 - Vurgu6" xfId="40" builtinId="52" customBuiltin="1"/>
    <cellStyle name="Açıklama Metni" xfId="15" builtinId="53" customBuiltin="1"/>
    <cellStyle name="Ana Başlık 2" xfId="41" xr:uid="{00000000-0005-0000-0000-000013000000}"/>
    <cellStyle name="Bağlı Hücre" xfId="11" builtinId="24" customBuiltin="1"/>
    <cellStyle name="Başlık 1" xfId="1" builtinId="16" customBuiltin="1"/>
    <cellStyle name="Başlık 2" xfId="2" builtinId="17" customBuiltin="1"/>
    <cellStyle name="Başlık 3" xfId="3" builtinId="18" customBuiltin="1"/>
    <cellStyle name="Başlık 4" xfId="4" builtinId="19" customBuiltin="1"/>
    <cellStyle name="Çıkış" xfId="9" builtinId="21" customBuiltin="1"/>
    <cellStyle name="Giriş" xfId="8" builtinId="20" customBuiltin="1"/>
    <cellStyle name="Hesaplama" xfId="10" builtinId="22" customBuiltin="1"/>
    <cellStyle name="İşaretli Hücre" xfId="12" builtinId="23" customBuiltin="1"/>
    <cellStyle name="İyi" xfId="5" builtinId="26" customBuiltin="1"/>
    <cellStyle name="Kötü" xfId="6" builtinId="27" customBuiltin="1"/>
    <cellStyle name="Normal" xfId="0" builtinId="0"/>
    <cellStyle name="Not" xfId="14" builtinId="10" customBuiltin="1"/>
    <cellStyle name="Nötr" xfId="7" builtinId="28" customBuiltin="1"/>
    <cellStyle name="Toplam" xfId="16" builtinId="25" customBuiltin="1"/>
    <cellStyle name="Uyarı Metni" xfId="13" builtinId="11" customBuiltin="1"/>
    <cellStyle name="Vurgu1" xfId="17" builtinId="29" customBuiltin="1"/>
    <cellStyle name="Vurgu2" xfId="21" builtinId="33" customBuiltin="1"/>
    <cellStyle name="Vurgu3" xfId="25" builtinId="37" customBuiltin="1"/>
    <cellStyle name="Vurgu4" xfId="29" builtinId="41" customBuiltin="1"/>
    <cellStyle name="Vurgu5" xfId="33" builtinId="45" customBuiltin="1"/>
    <cellStyle name="Vurgu6" xfId="37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SHBG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7.4111986001749786E-2"/>
                  <c:y val="-0.1965343394575677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'Sex Hormone Binding Globulin'!$C$13:$C$20</c:f>
              <c:numCache>
                <c:formatCode>General</c:formatCode>
                <c:ptCount val="8"/>
                <c:pt idx="0">
                  <c:v>2.8210000000000002</c:v>
                </c:pt>
                <c:pt idx="1">
                  <c:v>1.9209999999999998</c:v>
                </c:pt>
                <c:pt idx="2">
                  <c:v>1.47</c:v>
                </c:pt>
                <c:pt idx="3">
                  <c:v>1.0580000000000001</c:v>
                </c:pt>
                <c:pt idx="4">
                  <c:v>0.71599999999999997</c:v>
                </c:pt>
                <c:pt idx="5">
                  <c:v>0.43500000000000005</c:v>
                </c:pt>
                <c:pt idx="6">
                  <c:v>0.23100000000000004</c:v>
                </c:pt>
                <c:pt idx="7">
                  <c:v>0</c:v>
                </c:pt>
              </c:numCache>
            </c:numRef>
          </c:xVal>
          <c:yVal>
            <c:numRef>
              <c:f>'Sex Hormone Binding Globulin'!$D$13:$D$20</c:f>
              <c:numCache>
                <c:formatCode>General</c:formatCode>
                <c:ptCount val="8"/>
                <c:pt idx="0">
                  <c:v>100</c:v>
                </c:pt>
                <c:pt idx="1">
                  <c:v>50</c:v>
                </c:pt>
                <c:pt idx="2">
                  <c:v>25</c:v>
                </c:pt>
                <c:pt idx="3">
                  <c:v>12.5</c:v>
                </c:pt>
                <c:pt idx="4">
                  <c:v>6.25</c:v>
                </c:pt>
                <c:pt idx="5">
                  <c:v>3.13</c:v>
                </c:pt>
                <c:pt idx="6">
                  <c:v>1.56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CF-4C0B-BB4D-DB0599FCD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20016"/>
        <c:axId val="369332496"/>
      </c:scatterChart>
      <c:valAx>
        <c:axId val="37302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69332496"/>
        <c:crosses val="autoZero"/>
        <c:crossBetween val="midCat"/>
      </c:valAx>
      <c:valAx>
        <c:axId val="3693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73020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TESTOSTERONE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653280839895014"/>
                  <c:y val="-0.73222076407115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[1]Sayfa1!$B$14:$B$20</c:f>
              <c:numCache>
                <c:formatCode>General</c:formatCode>
                <c:ptCount val="7"/>
                <c:pt idx="0">
                  <c:v>0.127</c:v>
                </c:pt>
                <c:pt idx="1">
                  <c:v>0.628</c:v>
                </c:pt>
                <c:pt idx="2">
                  <c:v>0.97499999999999998</c:v>
                </c:pt>
                <c:pt idx="3">
                  <c:v>1.329</c:v>
                </c:pt>
                <c:pt idx="4">
                  <c:v>1.6259999999999999</c:v>
                </c:pt>
                <c:pt idx="5">
                  <c:v>1.7170000000000001</c:v>
                </c:pt>
                <c:pt idx="6">
                  <c:v>1.819</c:v>
                </c:pt>
              </c:numCache>
            </c:numRef>
          </c:xVal>
          <c:yVal>
            <c:numRef>
              <c:f>[1]Sayfa1!$C$14:$C$20</c:f>
              <c:numCache>
                <c:formatCode>General</c:formatCode>
                <c:ptCount val="7"/>
                <c:pt idx="0">
                  <c:v>20</c:v>
                </c:pt>
                <c:pt idx="1">
                  <c:v>10</c:v>
                </c:pt>
                <c:pt idx="2">
                  <c:v>5</c:v>
                </c:pt>
                <c:pt idx="3">
                  <c:v>2.5</c:v>
                </c:pt>
                <c:pt idx="4">
                  <c:v>1.25</c:v>
                </c:pt>
                <c:pt idx="5">
                  <c:v>0.62</c:v>
                </c:pt>
                <c:pt idx="6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54-4628-AD3A-6D93250840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7973744"/>
        <c:axId val="1067967920"/>
      </c:scatterChart>
      <c:valAx>
        <c:axId val="10679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7967920"/>
        <c:crosses val="autoZero"/>
        <c:crossBetween val="midCat"/>
      </c:valAx>
      <c:valAx>
        <c:axId val="106796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7973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 b="1"/>
              <a:t>I</a:t>
            </a:r>
            <a:r>
              <a:rPr lang="en-US" b="1"/>
              <a:t>nsulin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8.7008092738407705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[2]Sayfa1!$C$13:$C$18</c:f>
              <c:numCache>
                <c:formatCode>General</c:formatCode>
                <c:ptCount val="6"/>
                <c:pt idx="0">
                  <c:v>1.867</c:v>
                </c:pt>
                <c:pt idx="1">
                  <c:v>1.119</c:v>
                </c:pt>
                <c:pt idx="2">
                  <c:v>0.61699999999999999</c:v>
                </c:pt>
                <c:pt idx="3">
                  <c:v>0.30599999999999999</c:v>
                </c:pt>
                <c:pt idx="4">
                  <c:v>0.16300000000000001</c:v>
                </c:pt>
                <c:pt idx="5">
                  <c:v>0</c:v>
                </c:pt>
              </c:numCache>
            </c:numRef>
          </c:xVal>
          <c:yVal>
            <c:numRef>
              <c:f>[2]Sayfa1!$D$13:$D$18</c:f>
              <c:numCache>
                <c:formatCode>General</c:formatCode>
                <c:ptCount val="6"/>
                <c:pt idx="0">
                  <c:v>40</c:v>
                </c:pt>
                <c:pt idx="1">
                  <c:v>20</c:v>
                </c:pt>
                <c:pt idx="2">
                  <c:v>10</c:v>
                </c:pt>
                <c:pt idx="3">
                  <c:v>5</c:v>
                </c:pt>
                <c:pt idx="4">
                  <c:v>2.5</c:v>
                </c:pt>
                <c:pt idx="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E7-4FDB-B811-1CA57E9BC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9281328"/>
        <c:axId val="1065645776"/>
      </c:scatterChart>
      <c:valAx>
        <c:axId val="113928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065645776"/>
        <c:crosses val="autoZero"/>
        <c:crossBetween val="midCat"/>
      </c:valAx>
      <c:valAx>
        <c:axId val="106564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13928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11</xdr:row>
      <xdr:rowOff>123825</xdr:rowOff>
    </xdr:from>
    <xdr:to>
      <xdr:col>13</xdr:col>
      <xdr:colOff>95250</xdr:colOff>
      <xdr:row>26</xdr:row>
      <xdr:rowOff>9525</xdr:rowOff>
    </xdr:to>
    <xdr:graphicFrame macro="">
      <xdr:nvGraphicFramePr>
        <xdr:cNvPr id="3" name="Grafik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11</xdr:row>
      <xdr:rowOff>133350</xdr:rowOff>
    </xdr:from>
    <xdr:to>
      <xdr:col>12</xdr:col>
      <xdr:colOff>142875</xdr:colOff>
      <xdr:row>26</xdr:row>
      <xdr:rowOff>19050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466725</xdr:colOff>
      <xdr:row>11</xdr:row>
      <xdr:rowOff>104775</xdr:rowOff>
    </xdr:from>
    <xdr:to>
      <xdr:col>13</xdr:col>
      <xdr:colOff>161925</xdr:colOff>
      <xdr:row>25</xdr:row>
      <xdr:rowOff>180975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8</xdr:row>
      <xdr:rowOff>38044</xdr:rowOff>
    </xdr:from>
    <xdr:to>
      <xdr:col>5</xdr:col>
      <xdr:colOff>419100</xdr:colOff>
      <xdr:row>33</xdr:row>
      <xdr:rowOff>118368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647769"/>
          <a:ext cx="8391525" cy="48428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133350</xdr:rowOff>
    </xdr:from>
    <xdr:to>
      <xdr:col>5</xdr:col>
      <xdr:colOff>752240</xdr:colOff>
      <xdr:row>74</xdr:row>
      <xdr:rowOff>95250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505575"/>
          <a:ext cx="8724665" cy="7772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&#252;&#351;ra%20Ba&#351;ar%20G&#246;k&#231;en-testosteron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RK%20LAB\Desktop\B&#252;&#351;ra%20Ba&#351;ar%20G&#246;k&#231;en-&#305;nsul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4">
          <cell r="B14">
            <v>0.127</v>
          </cell>
          <cell r="C14">
            <v>20</v>
          </cell>
        </row>
        <row r="15">
          <cell r="B15">
            <v>0.628</v>
          </cell>
          <cell r="C15">
            <v>10</v>
          </cell>
        </row>
        <row r="16">
          <cell r="B16">
            <v>0.97499999999999998</v>
          </cell>
          <cell r="C16">
            <v>5</v>
          </cell>
        </row>
        <row r="17">
          <cell r="B17">
            <v>1.329</v>
          </cell>
          <cell r="C17">
            <v>2.5</v>
          </cell>
        </row>
        <row r="18">
          <cell r="B18">
            <v>1.6259999999999999</v>
          </cell>
          <cell r="C18">
            <v>1.25</v>
          </cell>
        </row>
        <row r="19">
          <cell r="B19">
            <v>1.7170000000000001</v>
          </cell>
          <cell r="C19">
            <v>0.62</v>
          </cell>
        </row>
        <row r="20">
          <cell r="B20">
            <v>1.819</v>
          </cell>
          <cell r="C20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yfa1"/>
    </sheetNames>
    <sheetDataSet>
      <sheetData sheetId="0">
        <row r="13">
          <cell r="C13">
            <v>1.867</v>
          </cell>
          <cell r="D13">
            <v>40</v>
          </cell>
        </row>
        <row r="14">
          <cell r="C14">
            <v>1.119</v>
          </cell>
          <cell r="D14">
            <v>20</v>
          </cell>
        </row>
        <row r="15">
          <cell r="C15">
            <v>0.61699999999999999</v>
          </cell>
          <cell r="D15">
            <v>10</v>
          </cell>
        </row>
        <row r="16">
          <cell r="C16">
            <v>0.30599999999999999</v>
          </cell>
          <cell r="D16">
            <v>5</v>
          </cell>
        </row>
        <row r="17">
          <cell r="C17">
            <v>0.16300000000000001</v>
          </cell>
          <cell r="D17">
            <v>2.5</v>
          </cell>
        </row>
        <row r="18">
          <cell r="C18">
            <v>0</v>
          </cell>
          <cell r="D1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05"/>
  <sheetViews>
    <sheetView topLeftCell="A79" workbookViewId="0">
      <selection activeCell="B30" sqref="B30:B105"/>
    </sheetView>
  </sheetViews>
  <sheetFormatPr defaultRowHeight="14.5" x14ac:dyDescent="0.35"/>
  <cols>
    <col min="1" max="1" width="12.54296875" customWidth="1"/>
    <col min="2" max="2" width="12.81640625" customWidth="1"/>
    <col min="3" max="3" width="12.1796875" customWidth="1"/>
    <col min="4" max="4" width="10.81640625" customWidth="1"/>
    <col min="5" max="5" width="12" customWidth="1"/>
  </cols>
  <sheetData>
    <row r="2" spans="1:12" x14ac:dyDescent="0.35">
      <c r="A2" s="3">
        <v>2.9460000000000002</v>
      </c>
      <c r="B2" s="3">
        <v>2.9060000000000001</v>
      </c>
      <c r="C2" s="5">
        <v>0.40700000000000003</v>
      </c>
      <c r="D2" s="5">
        <v>0.31</v>
      </c>
      <c r="E2" s="5">
        <v>0.32500000000000001</v>
      </c>
      <c r="F2" s="5">
        <v>0.27400000000000002</v>
      </c>
      <c r="G2" s="5">
        <v>0.3</v>
      </c>
      <c r="H2" s="5">
        <v>0.27800000000000002</v>
      </c>
      <c r="I2" s="5">
        <v>0.22600000000000001</v>
      </c>
      <c r="J2" s="5">
        <v>0.30299999999999999</v>
      </c>
      <c r="K2" s="5">
        <v>0.24199999999999999</v>
      </c>
      <c r="L2" s="5">
        <v>0.33</v>
      </c>
    </row>
    <row r="3" spans="1:12" x14ac:dyDescent="0.35">
      <c r="A3" s="3">
        <v>2.036</v>
      </c>
      <c r="B3" s="3">
        <v>2.016</v>
      </c>
      <c r="C3" s="5">
        <v>0.251</v>
      </c>
      <c r="D3" s="5">
        <v>0.21299999999999999</v>
      </c>
      <c r="E3" s="5">
        <v>0.41300000000000003</v>
      </c>
      <c r="F3" s="5">
        <v>0.214</v>
      </c>
      <c r="G3" s="5">
        <v>0.23800000000000002</v>
      </c>
      <c r="H3" s="5">
        <v>0.17500000000000002</v>
      </c>
      <c r="I3" s="5">
        <v>0.22700000000000001</v>
      </c>
      <c r="J3" s="5">
        <v>0.26200000000000001</v>
      </c>
      <c r="K3" s="5">
        <v>0.29199999999999998</v>
      </c>
      <c r="L3" s="5">
        <v>0.33900000000000002</v>
      </c>
    </row>
    <row r="4" spans="1:12" x14ac:dyDescent="0.35">
      <c r="A4" s="3">
        <v>1.55</v>
      </c>
      <c r="B4" s="3">
        <v>1.595</v>
      </c>
      <c r="C4" s="5">
        <v>0.224</v>
      </c>
      <c r="D4" s="5">
        <v>0.23900000000000002</v>
      </c>
      <c r="E4" s="5">
        <v>0.23700000000000002</v>
      </c>
      <c r="F4" s="5">
        <v>0.23700000000000002</v>
      </c>
      <c r="G4" s="5">
        <v>0.252</v>
      </c>
      <c r="H4" s="5">
        <v>0.187</v>
      </c>
      <c r="I4" s="5">
        <v>0.23600000000000002</v>
      </c>
      <c r="J4" s="5">
        <v>0.19600000000000001</v>
      </c>
      <c r="K4" s="5">
        <v>0.26400000000000001</v>
      </c>
      <c r="L4" s="5">
        <v>0.19700000000000001</v>
      </c>
    </row>
    <row r="5" spans="1:12" x14ac:dyDescent="0.35">
      <c r="A5" s="3">
        <v>1.1619999999999999</v>
      </c>
      <c r="B5" s="3">
        <v>1.1639999999999999</v>
      </c>
      <c r="C5" s="5">
        <v>0.14899999999999999</v>
      </c>
      <c r="D5" s="5">
        <v>0.14799999999999999</v>
      </c>
      <c r="E5" s="5">
        <v>0.18099999999999999</v>
      </c>
      <c r="F5" s="5">
        <v>0.16300000000000001</v>
      </c>
      <c r="G5" s="5">
        <v>0.161</v>
      </c>
      <c r="H5" s="5">
        <v>0.22600000000000001</v>
      </c>
      <c r="I5" s="5">
        <v>0.186</v>
      </c>
      <c r="J5" s="5">
        <v>0.20200000000000001</v>
      </c>
      <c r="K5" s="5">
        <v>0.16500000000000001</v>
      </c>
      <c r="L5" s="5">
        <v>0.39100000000000001</v>
      </c>
    </row>
    <row r="6" spans="1:12" x14ac:dyDescent="0.35">
      <c r="A6" s="3">
        <v>0.82099999999999995</v>
      </c>
      <c r="B6" s="3">
        <v>0.82099999999999995</v>
      </c>
      <c r="C6" s="5">
        <v>0.14899999999999999</v>
      </c>
      <c r="D6" s="5">
        <v>0.27400000000000002</v>
      </c>
      <c r="E6" s="5">
        <v>0.16</v>
      </c>
      <c r="F6" s="5">
        <v>0.17</v>
      </c>
      <c r="G6" s="5">
        <v>0.187</v>
      </c>
      <c r="H6" s="5">
        <v>0.17899999999999999</v>
      </c>
      <c r="I6" s="5">
        <v>0.16600000000000001</v>
      </c>
      <c r="J6" s="5">
        <v>0.189</v>
      </c>
      <c r="K6" s="5">
        <v>0.17899999999999999</v>
      </c>
    </row>
    <row r="7" spans="1:12" x14ac:dyDescent="0.35">
      <c r="A7" s="3">
        <v>0.53900000000000003</v>
      </c>
      <c r="B7" s="3">
        <v>0.54200000000000004</v>
      </c>
      <c r="C7" s="5">
        <v>0.158</v>
      </c>
      <c r="D7" s="5">
        <v>0.159</v>
      </c>
      <c r="E7" s="5">
        <v>0.14799999999999999</v>
      </c>
      <c r="F7" s="5">
        <v>0.22</v>
      </c>
      <c r="G7" s="5">
        <v>0.16300000000000001</v>
      </c>
      <c r="H7" s="5">
        <v>0.161</v>
      </c>
      <c r="I7" s="5">
        <v>0.18</v>
      </c>
      <c r="J7" s="5">
        <v>0.193</v>
      </c>
      <c r="K7" s="5">
        <v>0.189</v>
      </c>
    </row>
    <row r="8" spans="1:12" x14ac:dyDescent="0.35">
      <c r="A8" s="3">
        <v>0.33500000000000002</v>
      </c>
      <c r="B8" s="3">
        <v>0.33700000000000002</v>
      </c>
      <c r="C8" s="5">
        <v>0.20700000000000002</v>
      </c>
      <c r="D8" s="5">
        <v>0.31900000000000001</v>
      </c>
      <c r="E8" s="5">
        <v>0.24299999999999999</v>
      </c>
      <c r="F8" s="5">
        <v>0.36199999999999999</v>
      </c>
      <c r="G8" s="5">
        <v>0.20899999999999999</v>
      </c>
      <c r="H8" s="5">
        <v>0.20300000000000001</v>
      </c>
      <c r="I8" s="5">
        <v>0.20899999999999999</v>
      </c>
      <c r="J8" s="5">
        <v>0.22800000000000001</v>
      </c>
      <c r="K8" s="5">
        <v>0.28899999999999998</v>
      </c>
    </row>
    <row r="9" spans="1:12" x14ac:dyDescent="0.35">
      <c r="A9" s="4">
        <v>0.108</v>
      </c>
      <c r="B9" s="4">
        <v>0.10199999999999999</v>
      </c>
      <c r="C9" s="5">
        <v>0.16500000000000001</v>
      </c>
      <c r="D9" s="5">
        <v>0.19500000000000001</v>
      </c>
      <c r="E9" s="5">
        <v>0.19500000000000001</v>
      </c>
      <c r="F9" s="5">
        <v>0.218</v>
      </c>
      <c r="G9" s="5">
        <v>0.16700000000000001</v>
      </c>
      <c r="H9" s="5">
        <v>0.128</v>
      </c>
      <c r="I9" s="5">
        <v>0.71099999999999997</v>
      </c>
      <c r="J9" s="5">
        <v>0.16600000000000001</v>
      </c>
      <c r="K9" s="5">
        <v>0.161</v>
      </c>
    </row>
    <row r="12" spans="1:12" x14ac:dyDescent="0.35">
      <c r="A12" t="s">
        <v>0</v>
      </c>
      <c r="B12" s="6" t="s">
        <v>12</v>
      </c>
      <c r="C12" s="6" t="s">
        <v>9</v>
      </c>
      <c r="D12" s="6" t="s">
        <v>10</v>
      </c>
      <c r="E12" s="6" t="s">
        <v>11</v>
      </c>
    </row>
    <row r="13" spans="1:12" x14ac:dyDescent="0.35">
      <c r="A13" t="s">
        <v>1</v>
      </c>
      <c r="B13" s="3">
        <v>2.9260000000000002</v>
      </c>
      <c r="C13" s="1">
        <f>B13-B20</f>
        <v>2.8210000000000002</v>
      </c>
      <c r="D13" s="1">
        <v>100</v>
      </c>
      <c r="E13" s="7">
        <f>(12.885*C13*C13)-(0.707*C13)+(0.3095)</f>
        <v>100.85441128500001</v>
      </c>
    </row>
    <row r="14" spans="1:12" x14ac:dyDescent="0.35">
      <c r="A14" t="s">
        <v>2</v>
      </c>
      <c r="B14" s="3">
        <v>2.0259999999999998</v>
      </c>
      <c r="C14" s="1">
        <f>B14-B20</f>
        <v>1.9209999999999998</v>
      </c>
      <c r="D14" s="1">
        <v>50</v>
      </c>
      <c r="E14" s="7">
        <f t="shared" ref="E14:E20" si="0">(12.885*C14*C14)-(0.707*C14)+(0.3095)</f>
        <v>46.500108284999989</v>
      </c>
    </row>
    <row r="15" spans="1:12" x14ac:dyDescent="0.35">
      <c r="A15" t="s">
        <v>3</v>
      </c>
      <c r="B15" s="3">
        <v>1.575</v>
      </c>
      <c r="C15" s="1">
        <f>B15-B20</f>
        <v>1.47</v>
      </c>
      <c r="D15" s="1">
        <v>25</v>
      </c>
      <c r="E15" s="7">
        <f t="shared" si="0"/>
        <v>27.1134065</v>
      </c>
    </row>
    <row r="16" spans="1:12" x14ac:dyDescent="0.35">
      <c r="A16" t="s">
        <v>4</v>
      </c>
      <c r="B16" s="3">
        <v>1.163</v>
      </c>
      <c r="C16" s="1">
        <f>B16-B20</f>
        <v>1.0580000000000001</v>
      </c>
      <c r="D16" s="1">
        <v>12.5</v>
      </c>
      <c r="E16" s="7">
        <f t="shared" si="0"/>
        <v>13.98449914</v>
      </c>
    </row>
    <row r="17" spans="1:12" x14ac:dyDescent="0.35">
      <c r="A17" t="s">
        <v>5</v>
      </c>
      <c r="B17" s="3">
        <v>0.82099999999999995</v>
      </c>
      <c r="C17" s="1">
        <f>B17-B20</f>
        <v>0.71599999999999997</v>
      </c>
      <c r="D17" s="1">
        <v>6.25</v>
      </c>
      <c r="E17" s="7">
        <f t="shared" si="0"/>
        <v>6.4088605599999999</v>
      </c>
    </row>
    <row r="18" spans="1:12" x14ac:dyDescent="0.35">
      <c r="A18" t="s">
        <v>6</v>
      </c>
      <c r="B18" s="3">
        <v>0.54</v>
      </c>
      <c r="C18" s="1">
        <f>B18-B20</f>
        <v>0.43500000000000005</v>
      </c>
      <c r="D18" s="1">
        <v>3.13</v>
      </c>
      <c r="E18" s="7">
        <f t="shared" si="0"/>
        <v>2.4401191250000003</v>
      </c>
    </row>
    <row r="19" spans="1:12" x14ac:dyDescent="0.35">
      <c r="A19" t="s">
        <v>7</v>
      </c>
      <c r="B19" s="3">
        <v>0.33600000000000002</v>
      </c>
      <c r="C19" s="1">
        <f>B19-B20</f>
        <v>0.23100000000000004</v>
      </c>
      <c r="D19" s="1">
        <v>1.56</v>
      </c>
      <c r="E19" s="7">
        <f t="shared" si="0"/>
        <v>0.83373948500000017</v>
      </c>
    </row>
    <row r="20" spans="1:12" x14ac:dyDescent="0.35">
      <c r="A20" t="s">
        <v>8</v>
      </c>
      <c r="B20" s="4">
        <v>0.105</v>
      </c>
      <c r="C20" s="1">
        <f>B20-B20</f>
        <v>0</v>
      </c>
      <c r="D20" s="1">
        <v>0</v>
      </c>
      <c r="E20" s="7">
        <f t="shared" si="0"/>
        <v>0.3095</v>
      </c>
    </row>
    <row r="27" spans="1:12" x14ac:dyDescent="0.35">
      <c r="H27" s="8"/>
      <c r="I27" s="8" t="s">
        <v>13</v>
      </c>
      <c r="J27" s="8"/>
      <c r="K27" s="8"/>
      <c r="L27" s="8"/>
    </row>
    <row r="29" spans="1:12" x14ac:dyDescent="0.35">
      <c r="A29" s="11" t="s">
        <v>14</v>
      </c>
      <c r="B29" s="5" t="s">
        <v>15</v>
      </c>
      <c r="C29" s="2" t="s">
        <v>8</v>
      </c>
      <c r="D29" s="1" t="s">
        <v>9</v>
      </c>
      <c r="E29" s="10" t="s">
        <v>11</v>
      </c>
    </row>
    <row r="30" spans="1:12" x14ac:dyDescent="0.35">
      <c r="A30" s="11">
        <v>1</v>
      </c>
      <c r="B30" s="5">
        <v>0.40700000000000003</v>
      </c>
      <c r="C30" s="9">
        <v>0.105</v>
      </c>
      <c r="D30" s="1">
        <f t="shared" ref="D30:D61" si="1">(B30-C30)</f>
        <v>0.30200000000000005</v>
      </c>
      <c r="E30" s="7">
        <f t="shared" ref="E30:E61" si="2">(12.885*D30*D30)-(0.707*D30)+(0.3095)</f>
        <v>1.2711495400000001</v>
      </c>
    </row>
    <row r="31" spans="1:12" x14ac:dyDescent="0.35">
      <c r="A31" s="11">
        <v>2</v>
      </c>
      <c r="B31" s="5">
        <v>0.251</v>
      </c>
      <c r="C31" s="9">
        <v>0.105</v>
      </c>
      <c r="D31" s="1">
        <f t="shared" si="1"/>
        <v>0.14600000000000002</v>
      </c>
      <c r="E31" s="7">
        <f t="shared" si="2"/>
        <v>0.48093466000000007</v>
      </c>
    </row>
    <row r="32" spans="1:12" x14ac:dyDescent="0.35">
      <c r="A32" s="11">
        <v>3</v>
      </c>
      <c r="B32" s="5">
        <v>0.224</v>
      </c>
      <c r="C32" s="9">
        <v>0.105</v>
      </c>
      <c r="D32" s="1">
        <f t="shared" si="1"/>
        <v>0.11900000000000001</v>
      </c>
      <c r="E32" s="7">
        <f t="shared" si="2"/>
        <v>0.40783148499999999</v>
      </c>
    </row>
    <row r="33" spans="1:5" x14ac:dyDescent="0.35">
      <c r="A33" s="11">
        <v>4</v>
      </c>
      <c r="B33" s="5">
        <v>0.14899999999999999</v>
      </c>
      <c r="C33" s="9">
        <v>0.105</v>
      </c>
      <c r="D33" s="1">
        <f t="shared" si="1"/>
        <v>4.3999999999999997E-2</v>
      </c>
      <c r="E33" s="7">
        <f t="shared" si="2"/>
        <v>0.30333736</v>
      </c>
    </row>
    <row r="34" spans="1:5" x14ac:dyDescent="0.35">
      <c r="A34" s="11">
        <v>5</v>
      </c>
      <c r="B34" s="5">
        <v>0.14899999999999999</v>
      </c>
      <c r="C34" s="9">
        <v>0.105</v>
      </c>
      <c r="D34" s="1">
        <f t="shared" si="1"/>
        <v>4.3999999999999997E-2</v>
      </c>
      <c r="E34" s="7">
        <f t="shared" si="2"/>
        <v>0.30333736</v>
      </c>
    </row>
    <row r="35" spans="1:5" x14ac:dyDescent="0.35">
      <c r="A35" s="11">
        <v>6</v>
      </c>
      <c r="B35" s="5">
        <v>0.158</v>
      </c>
      <c r="C35" s="9">
        <v>0.105</v>
      </c>
      <c r="D35" s="1">
        <f t="shared" si="1"/>
        <v>5.3000000000000005E-2</v>
      </c>
      <c r="E35" s="7">
        <f t="shared" si="2"/>
        <v>0.30822296500000002</v>
      </c>
    </row>
    <row r="36" spans="1:5" x14ac:dyDescent="0.35">
      <c r="A36" s="11">
        <v>7</v>
      </c>
      <c r="B36" s="5">
        <v>0.20700000000000002</v>
      </c>
      <c r="C36" s="9">
        <v>0.105</v>
      </c>
      <c r="D36" s="1">
        <f t="shared" si="1"/>
        <v>0.10200000000000002</v>
      </c>
      <c r="E36" s="7">
        <f t="shared" si="2"/>
        <v>0.37144154000000007</v>
      </c>
    </row>
    <row r="37" spans="1:5" x14ac:dyDescent="0.35">
      <c r="A37" s="11">
        <v>8</v>
      </c>
      <c r="B37" s="5">
        <v>0.16500000000000001</v>
      </c>
      <c r="C37" s="9">
        <v>0.105</v>
      </c>
      <c r="D37" s="1">
        <f t="shared" si="1"/>
        <v>6.0000000000000012E-2</v>
      </c>
      <c r="E37" s="7">
        <f t="shared" si="2"/>
        <v>0.31346600000000002</v>
      </c>
    </row>
    <row r="38" spans="1:5" x14ac:dyDescent="0.35">
      <c r="A38" s="11">
        <v>9</v>
      </c>
      <c r="B38" s="5">
        <v>0.31</v>
      </c>
      <c r="C38" s="9">
        <v>0.105</v>
      </c>
      <c r="D38" s="1">
        <f t="shared" si="1"/>
        <v>0.20500000000000002</v>
      </c>
      <c r="E38" s="7">
        <f t="shared" si="2"/>
        <v>0.70605712500000006</v>
      </c>
    </row>
    <row r="39" spans="1:5" x14ac:dyDescent="0.35">
      <c r="A39" s="11">
        <v>10</v>
      </c>
      <c r="B39" s="5">
        <v>0.21299999999999999</v>
      </c>
      <c r="C39" s="9">
        <v>0.105</v>
      </c>
      <c r="D39" s="1">
        <f t="shared" si="1"/>
        <v>0.108</v>
      </c>
      <c r="E39" s="7">
        <f t="shared" si="2"/>
        <v>0.38343463999999999</v>
      </c>
    </row>
    <row r="40" spans="1:5" x14ac:dyDescent="0.35">
      <c r="A40" s="11">
        <v>11</v>
      </c>
      <c r="B40" s="5">
        <v>0.23900000000000002</v>
      </c>
      <c r="C40" s="9">
        <v>0.105</v>
      </c>
      <c r="D40" s="1">
        <f t="shared" si="1"/>
        <v>0.13400000000000001</v>
      </c>
      <c r="E40" s="7">
        <f t="shared" si="2"/>
        <v>0.44612506000000002</v>
      </c>
    </row>
    <row r="41" spans="1:5" x14ac:dyDescent="0.35">
      <c r="A41" s="11">
        <v>12</v>
      </c>
      <c r="B41" s="5">
        <v>0.14799999999999999</v>
      </c>
      <c r="C41" s="9">
        <v>0.105</v>
      </c>
      <c r="D41" s="1">
        <f t="shared" si="1"/>
        <v>4.2999999999999997E-2</v>
      </c>
      <c r="E41" s="7">
        <f t="shared" si="2"/>
        <v>0.302923365</v>
      </c>
    </row>
    <row r="42" spans="1:5" x14ac:dyDescent="0.35">
      <c r="A42" s="11">
        <v>13</v>
      </c>
      <c r="B42" s="5">
        <v>0.27400000000000002</v>
      </c>
      <c r="C42" s="9">
        <v>0.105</v>
      </c>
      <c r="D42" s="1">
        <f t="shared" si="1"/>
        <v>0.16900000000000004</v>
      </c>
      <c r="E42" s="7">
        <f t="shared" si="2"/>
        <v>0.55802548500000015</v>
      </c>
    </row>
    <row r="43" spans="1:5" x14ac:dyDescent="0.35">
      <c r="A43" s="11">
        <v>14</v>
      </c>
      <c r="B43" s="5">
        <v>0.159</v>
      </c>
      <c r="C43" s="9">
        <v>0.105</v>
      </c>
      <c r="D43" s="1">
        <f t="shared" si="1"/>
        <v>5.4000000000000006E-2</v>
      </c>
      <c r="E43" s="7">
        <f t="shared" si="2"/>
        <v>0.30889465999999999</v>
      </c>
    </row>
    <row r="44" spans="1:5" x14ac:dyDescent="0.35">
      <c r="A44" s="11">
        <v>15</v>
      </c>
      <c r="B44" s="5">
        <v>0.31900000000000001</v>
      </c>
      <c r="C44" s="9">
        <v>0.105</v>
      </c>
      <c r="D44" s="1">
        <f t="shared" si="1"/>
        <v>0.21400000000000002</v>
      </c>
      <c r="E44" s="7">
        <f t="shared" si="2"/>
        <v>0.74828346000000012</v>
      </c>
    </row>
    <row r="45" spans="1:5" x14ac:dyDescent="0.35">
      <c r="A45" s="11">
        <v>16</v>
      </c>
      <c r="B45" s="5">
        <v>0.19500000000000001</v>
      </c>
      <c r="C45" s="9">
        <v>0.105</v>
      </c>
      <c r="D45" s="1">
        <f t="shared" si="1"/>
        <v>9.0000000000000011E-2</v>
      </c>
      <c r="E45" s="7">
        <f t="shared" si="2"/>
        <v>0.35023850000000001</v>
      </c>
    </row>
    <row r="46" spans="1:5" x14ac:dyDescent="0.35">
      <c r="A46" s="11">
        <v>17</v>
      </c>
      <c r="B46" s="5">
        <v>0.32500000000000001</v>
      </c>
      <c r="C46" s="9">
        <v>0.105</v>
      </c>
      <c r="D46" s="1">
        <f t="shared" si="1"/>
        <v>0.22000000000000003</v>
      </c>
      <c r="E46" s="7">
        <f t="shared" si="2"/>
        <v>0.77759400000000012</v>
      </c>
    </row>
    <row r="47" spans="1:5" x14ac:dyDescent="0.35">
      <c r="A47" s="11">
        <v>18</v>
      </c>
      <c r="B47" s="5">
        <v>0.41300000000000003</v>
      </c>
      <c r="C47" s="9">
        <v>0.105</v>
      </c>
      <c r="D47" s="1">
        <f t="shared" si="1"/>
        <v>0.30800000000000005</v>
      </c>
      <c r="E47" s="7">
        <f t="shared" si="2"/>
        <v>1.3140666400000005</v>
      </c>
    </row>
    <row r="48" spans="1:5" x14ac:dyDescent="0.35">
      <c r="A48" s="11">
        <v>19</v>
      </c>
      <c r="B48" s="5">
        <v>0.23700000000000002</v>
      </c>
      <c r="C48" s="9">
        <v>0.105</v>
      </c>
      <c r="D48" s="1">
        <f t="shared" si="1"/>
        <v>0.13200000000000001</v>
      </c>
      <c r="E48" s="7">
        <f t="shared" si="2"/>
        <v>0.44068424</v>
      </c>
    </row>
    <row r="49" spans="1:5" x14ac:dyDescent="0.35">
      <c r="A49" s="11">
        <v>20</v>
      </c>
      <c r="B49" s="5">
        <v>0.18099999999999999</v>
      </c>
      <c r="C49" s="9">
        <v>0.105</v>
      </c>
      <c r="D49" s="1">
        <f t="shared" si="1"/>
        <v>7.5999999999999998E-2</v>
      </c>
      <c r="E49" s="7">
        <f t="shared" si="2"/>
        <v>0.33019176</v>
      </c>
    </row>
    <row r="50" spans="1:5" x14ac:dyDescent="0.35">
      <c r="A50" s="11">
        <v>21</v>
      </c>
      <c r="B50" s="5">
        <v>0.16</v>
      </c>
      <c r="C50" s="9">
        <v>0.105</v>
      </c>
      <c r="D50" s="1">
        <f t="shared" si="1"/>
        <v>5.5000000000000007E-2</v>
      </c>
      <c r="E50" s="7">
        <f t="shared" si="2"/>
        <v>0.309592125</v>
      </c>
    </row>
    <row r="51" spans="1:5" x14ac:dyDescent="0.35">
      <c r="A51" s="11">
        <v>22</v>
      </c>
      <c r="B51" s="5">
        <v>0.14799999999999999</v>
      </c>
      <c r="C51" s="9">
        <v>0.105</v>
      </c>
      <c r="D51" s="1">
        <f t="shared" si="1"/>
        <v>4.2999999999999997E-2</v>
      </c>
      <c r="E51" s="7">
        <f t="shared" si="2"/>
        <v>0.302923365</v>
      </c>
    </row>
    <row r="52" spans="1:5" x14ac:dyDescent="0.35">
      <c r="A52" s="11">
        <v>23</v>
      </c>
      <c r="B52" s="5">
        <v>0.24299999999999999</v>
      </c>
      <c r="C52" s="9">
        <v>0.105</v>
      </c>
      <c r="D52" s="1">
        <f t="shared" si="1"/>
        <v>0.13800000000000001</v>
      </c>
      <c r="E52" s="7">
        <f t="shared" si="2"/>
        <v>0.45731594000000003</v>
      </c>
    </row>
    <row r="53" spans="1:5" x14ac:dyDescent="0.35">
      <c r="A53" s="11">
        <v>24</v>
      </c>
      <c r="B53" s="5">
        <v>0.19500000000000001</v>
      </c>
      <c r="C53" s="9">
        <v>0.105</v>
      </c>
      <c r="D53" s="1">
        <f t="shared" si="1"/>
        <v>9.0000000000000011E-2</v>
      </c>
      <c r="E53" s="7">
        <f t="shared" si="2"/>
        <v>0.35023850000000001</v>
      </c>
    </row>
    <row r="54" spans="1:5" x14ac:dyDescent="0.35">
      <c r="A54" s="11">
        <v>25</v>
      </c>
      <c r="B54" s="5">
        <v>0.27400000000000002</v>
      </c>
      <c r="C54" s="9">
        <v>0.105</v>
      </c>
      <c r="D54" s="1">
        <f t="shared" si="1"/>
        <v>0.16900000000000004</v>
      </c>
      <c r="E54" s="7">
        <f t="shared" si="2"/>
        <v>0.55802548500000015</v>
      </c>
    </row>
    <row r="55" spans="1:5" x14ac:dyDescent="0.35">
      <c r="A55" s="11">
        <v>26</v>
      </c>
      <c r="B55" s="5">
        <v>0.214</v>
      </c>
      <c r="C55" s="9">
        <v>0.105</v>
      </c>
      <c r="D55" s="1">
        <f t="shared" si="1"/>
        <v>0.109</v>
      </c>
      <c r="E55" s="7">
        <f t="shared" si="2"/>
        <v>0.385523685</v>
      </c>
    </row>
    <row r="56" spans="1:5" x14ac:dyDescent="0.35">
      <c r="A56" s="11">
        <v>27</v>
      </c>
      <c r="B56" s="5">
        <v>0.23700000000000002</v>
      </c>
      <c r="C56" s="9">
        <v>0.105</v>
      </c>
      <c r="D56" s="1">
        <f t="shared" si="1"/>
        <v>0.13200000000000001</v>
      </c>
      <c r="E56" s="7">
        <f t="shared" si="2"/>
        <v>0.44068424</v>
      </c>
    </row>
    <row r="57" spans="1:5" x14ac:dyDescent="0.35">
      <c r="A57" s="11">
        <v>28</v>
      </c>
      <c r="B57" s="5">
        <v>0.16300000000000001</v>
      </c>
      <c r="C57" s="9">
        <v>0.105</v>
      </c>
      <c r="D57" s="1">
        <f t="shared" si="1"/>
        <v>5.800000000000001E-2</v>
      </c>
      <c r="E57" s="7">
        <f t="shared" si="2"/>
        <v>0.31183914000000001</v>
      </c>
    </row>
    <row r="58" spans="1:5" x14ac:dyDescent="0.35">
      <c r="A58" s="11">
        <v>29</v>
      </c>
      <c r="B58" s="5">
        <v>0.17</v>
      </c>
      <c r="C58" s="9">
        <v>0.105</v>
      </c>
      <c r="D58" s="1">
        <f t="shared" si="1"/>
        <v>6.5000000000000016E-2</v>
      </c>
      <c r="E58" s="7">
        <f t="shared" si="2"/>
        <v>0.31798412500000001</v>
      </c>
    </row>
    <row r="59" spans="1:5" x14ac:dyDescent="0.35">
      <c r="A59" s="11">
        <v>30</v>
      </c>
      <c r="B59" s="5">
        <v>0.22</v>
      </c>
      <c r="C59" s="9">
        <v>0.105</v>
      </c>
      <c r="D59" s="1">
        <f t="shared" si="1"/>
        <v>0.115</v>
      </c>
      <c r="E59" s="7">
        <f t="shared" si="2"/>
        <v>0.398599125</v>
      </c>
    </row>
    <row r="60" spans="1:5" x14ac:dyDescent="0.35">
      <c r="A60" s="11">
        <v>31</v>
      </c>
      <c r="B60" s="5">
        <v>0.36199999999999999</v>
      </c>
      <c r="C60" s="9">
        <v>0.105</v>
      </c>
      <c r="D60" s="1">
        <f t="shared" si="1"/>
        <v>0.25700000000000001</v>
      </c>
      <c r="E60" s="7">
        <f t="shared" si="2"/>
        <v>0.9788423650000001</v>
      </c>
    </row>
    <row r="61" spans="1:5" x14ac:dyDescent="0.35">
      <c r="A61" s="11">
        <v>32</v>
      </c>
      <c r="B61" s="5">
        <v>0.218</v>
      </c>
      <c r="C61" s="9">
        <v>0.105</v>
      </c>
      <c r="D61" s="1">
        <f t="shared" si="1"/>
        <v>0.113</v>
      </c>
      <c r="E61" s="7">
        <f t="shared" si="2"/>
        <v>0.39413756500000002</v>
      </c>
    </row>
    <row r="62" spans="1:5" x14ac:dyDescent="0.35">
      <c r="A62" s="11">
        <v>33</v>
      </c>
      <c r="B62" s="5">
        <v>0.3</v>
      </c>
      <c r="C62" s="9">
        <v>0.105</v>
      </c>
      <c r="D62" s="1">
        <f t="shared" ref="D62:D93" si="3">(B62-C62)</f>
        <v>0.19500000000000001</v>
      </c>
      <c r="E62" s="7">
        <f t="shared" ref="E62:E93" si="4">(12.885*D62*D62)-(0.707*D62)+(0.3095)</f>
        <v>0.66158712500000005</v>
      </c>
    </row>
    <row r="63" spans="1:5" x14ac:dyDescent="0.35">
      <c r="A63" s="11">
        <v>34</v>
      </c>
      <c r="B63" s="5">
        <v>0.23800000000000002</v>
      </c>
      <c r="C63" s="9">
        <v>0.105</v>
      </c>
      <c r="D63" s="1">
        <f t="shared" si="3"/>
        <v>0.13300000000000001</v>
      </c>
      <c r="E63" s="7">
        <f t="shared" si="4"/>
        <v>0.44339176499999999</v>
      </c>
    </row>
    <row r="64" spans="1:5" x14ac:dyDescent="0.35">
      <c r="A64" s="11">
        <v>35</v>
      </c>
      <c r="B64" s="5">
        <v>0.252</v>
      </c>
      <c r="C64" s="9">
        <v>0.105</v>
      </c>
      <c r="D64" s="1">
        <f t="shared" si="3"/>
        <v>0.14700000000000002</v>
      </c>
      <c r="E64" s="7">
        <f t="shared" si="4"/>
        <v>0.48400296500000006</v>
      </c>
    </row>
    <row r="65" spans="1:5" x14ac:dyDescent="0.35">
      <c r="A65" s="11">
        <v>36</v>
      </c>
      <c r="B65" s="5">
        <v>0.161</v>
      </c>
      <c r="C65" s="9">
        <v>0.105</v>
      </c>
      <c r="D65" s="1">
        <f t="shared" si="3"/>
        <v>5.6000000000000008E-2</v>
      </c>
      <c r="E65" s="7">
        <f t="shared" si="4"/>
        <v>0.31031535999999998</v>
      </c>
    </row>
    <row r="66" spans="1:5" x14ac:dyDescent="0.35">
      <c r="A66" s="11">
        <v>37</v>
      </c>
      <c r="B66" s="5">
        <v>0.187</v>
      </c>
      <c r="C66" s="9">
        <v>0.105</v>
      </c>
      <c r="D66" s="1">
        <f t="shared" si="3"/>
        <v>8.2000000000000003E-2</v>
      </c>
      <c r="E66" s="7">
        <f t="shared" si="4"/>
        <v>0.33816474000000002</v>
      </c>
    </row>
    <row r="67" spans="1:5" x14ac:dyDescent="0.35">
      <c r="A67" s="11">
        <v>38</v>
      </c>
      <c r="B67" s="5">
        <v>0.16300000000000001</v>
      </c>
      <c r="C67" s="9">
        <v>0.105</v>
      </c>
      <c r="D67" s="1">
        <f t="shared" si="3"/>
        <v>5.800000000000001E-2</v>
      </c>
      <c r="E67" s="7">
        <f t="shared" si="4"/>
        <v>0.31183914000000001</v>
      </c>
    </row>
    <row r="68" spans="1:5" x14ac:dyDescent="0.35">
      <c r="A68" s="11">
        <v>39</v>
      </c>
      <c r="B68" s="5">
        <v>0.20899999999999999</v>
      </c>
      <c r="C68" s="9">
        <v>0.105</v>
      </c>
      <c r="D68" s="1">
        <f t="shared" si="3"/>
        <v>0.104</v>
      </c>
      <c r="E68" s="7">
        <f t="shared" si="4"/>
        <v>0.37533615999999997</v>
      </c>
    </row>
    <row r="69" spans="1:5" x14ac:dyDescent="0.35">
      <c r="A69" s="11">
        <v>40</v>
      </c>
      <c r="B69" s="5">
        <v>0.16700000000000001</v>
      </c>
      <c r="C69" s="9">
        <v>0.105</v>
      </c>
      <c r="D69" s="1">
        <f t="shared" si="3"/>
        <v>6.2000000000000013E-2</v>
      </c>
      <c r="E69" s="7">
        <f t="shared" si="4"/>
        <v>0.31519594000000001</v>
      </c>
    </row>
    <row r="70" spans="1:5" x14ac:dyDescent="0.35">
      <c r="A70" s="11">
        <v>41</v>
      </c>
      <c r="B70" s="5">
        <v>0.27800000000000002</v>
      </c>
      <c r="C70" s="9">
        <v>0.105</v>
      </c>
      <c r="D70" s="1">
        <f t="shared" si="3"/>
        <v>0.17300000000000004</v>
      </c>
      <c r="E70" s="7">
        <f t="shared" si="4"/>
        <v>0.57282416500000011</v>
      </c>
    </row>
    <row r="71" spans="1:5" x14ac:dyDescent="0.35">
      <c r="A71" s="11">
        <v>42</v>
      </c>
      <c r="B71" s="5">
        <v>0.17500000000000002</v>
      </c>
      <c r="C71" s="9">
        <v>0.105</v>
      </c>
      <c r="D71" s="1">
        <f t="shared" si="3"/>
        <v>7.0000000000000021E-2</v>
      </c>
      <c r="E71" s="7">
        <f t="shared" si="4"/>
        <v>0.3231465</v>
      </c>
    </row>
    <row r="72" spans="1:5" x14ac:dyDescent="0.35">
      <c r="A72" s="11">
        <v>43</v>
      </c>
      <c r="B72" s="5">
        <v>0.187</v>
      </c>
      <c r="C72" s="9">
        <v>0.105</v>
      </c>
      <c r="D72" s="1">
        <f t="shared" si="3"/>
        <v>8.2000000000000003E-2</v>
      </c>
      <c r="E72" s="7">
        <f t="shared" si="4"/>
        <v>0.33816474000000002</v>
      </c>
    </row>
    <row r="73" spans="1:5" x14ac:dyDescent="0.35">
      <c r="A73" s="11">
        <v>44</v>
      </c>
      <c r="B73" s="5">
        <v>0.22600000000000001</v>
      </c>
      <c r="C73" s="9">
        <v>0.105</v>
      </c>
      <c r="D73" s="1">
        <f t="shared" si="3"/>
        <v>0.12100000000000001</v>
      </c>
      <c r="E73" s="7">
        <f t="shared" si="4"/>
        <v>0.41260228500000001</v>
      </c>
    </row>
    <row r="74" spans="1:5" x14ac:dyDescent="0.35">
      <c r="A74" s="11">
        <v>45</v>
      </c>
      <c r="B74" s="5">
        <v>0.17899999999999999</v>
      </c>
      <c r="C74" s="9">
        <v>0.105</v>
      </c>
      <c r="D74" s="1">
        <f t="shared" si="3"/>
        <v>7.3999999999999996E-2</v>
      </c>
      <c r="E74" s="7">
        <f t="shared" si="4"/>
        <v>0.32774026000000001</v>
      </c>
    </row>
    <row r="75" spans="1:5" x14ac:dyDescent="0.35">
      <c r="A75" s="11">
        <v>46</v>
      </c>
      <c r="B75" s="5">
        <v>0.161</v>
      </c>
      <c r="C75" s="9">
        <v>0.105</v>
      </c>
      <c r="D75" s="1">
        <f t="shared" si="3"/>
        <v>5.6000000000000008E-2</v>
      </c>
      <c r="E75" s="7">
        <f t="shared" si="4"/>
        <v>0.31031535999999998</v>
      </c>
    </row>
    <row r="76" spans="1:5" x14ac:dyDescent="0.35">
      <c r="A76" s="11">
        <v>47</v>
      </c>
      <c r="B76" s="5">
        <v>0.20300000000000001</v>
      </c>
      <c r="C76" s="9">
        <v>0.105</v>
      </c>
      <c r="D76" s="1">
        <f t="shared" si="3"/>
        <v>9.8000000000000018E-2</v>
      </c>
      <c r="E76" s="7">
        <f t="shared" si="4"/>
        <v>0.36396154000000003</v>
      </c>
    </row>
    <row r="77" spans="1:5" x14ac:dyDescent="0.35">
      <c r="A77" s="11">
        <v>48</v>
      </c>
      <c r="B77" s="5">
        <v>0.128</v>
      </c>
      <c r="C77" s="9">
        <v>0.105</v>
      </c>
      <c r="D77" s="1">
        <f t="shared" si="3"/>
        <v>2.3000000000000007E-2</v>
      </c>
      <c r="E77" s="7">
        <f t="shared" si="4"/>
        <v>0.30005516500000001</v>
      </c>
    </row>
    <row r="78" spans="1:5" x14ac:dyDescent="0.35">
      <c r="A78" s="11">
        <v>49</v>
      </c>
      <c r="B78" s="5">
        <v>0.22600000000000001</v>
      </c>
      <c r="C78" s="9">
        <v>0.105</v>
      </c>
      <c r="D78" s="1">
        <f t="shared" si="3"/>
        <v>0.12100000000000001</v>
      </c>
      <c r="E78" s="7">
        <f t="shared" si="4"/>
        <v>0.41260228500000001</v>
      </c>
    </row>
    <row r="79" spans="1:5" x14ac:dyDescent="0.35">
      <c r="A79" s="11">
        <v>50</v>
      </c>
      <c r="B79" s="5">
        <v>0.22700000000000001</v>
      </c>
      <c r="C79" s="9">
        <v>0.105</v>
      </c>
      <c r="D79" s="1">
        <f t="shared" si="3"/>
        <v>0.12200000000000001</v>
      </c>
      <c r="E79" s="7">
        <f t="shared" si="4"/>
        <v>0.41502634000000005</v>
      </c>
    </row>
    <row r="80" spans="1:5" x14ac:dyDescent="0.35">
      <c r="A80" s="11">
        <v>51</v>
      </c>
      <c r="B80" s="5">
        <v>0.23600000000000002</v>
      </c>
      <c r="C80" s="9">
        <v>0.105</v>
      </c>
      <c r="D80" s="1">
        <f t="shared" si="3"/>
        <v>0.13100000000000001</v>
      </c>
      <c r="E80" s="7">
        <f t="shared" si="4"/>
        <v>0.438002485</v>
      </c>
    </row>
    <row r="81" spans="1:5" x14ac:dyDescent="0.35">
      <c r="A81" s="11">
        <v>52</v>
      </c>
      <c r="B81" s="5">
        <v>0.186</v>
      </c>
      <c r="C81" s="9">
        <v>0.105</v>
      </c>
      <c r="D81" s="1">
        <f t="shared" si="3"/>
        <v>8.1000000000000003E-2</v>
      </c>
      <c r="E81" s="7">
        <f t="shared" si="4"/>
        <v>0.33677148499999998</v>
      </c>
    </row>
    <row r="82" spans="1:5" x14ac:dyDescent="0.35">
      <c r="A82" s="11">
        <v>53</v>
      </c>
      <c r="B82" s="5">
        <v>0.16600000000000001</v>
      </c>
      <c r="C82" s="9">
        <v>0.105</v>
      </c>
      <c r="D82" s="1">
        <f t="shared" si="3"/>
        <v>6.1000000000000013E-2</v>
      </c>
      <c r="E82" s="7">
        <f t="shared" si="4"/>
        <v>0.31431808500000002</v>
      </c>
    </row>
    <row r="83" spans="1:5" x14ac:dyDescent="0.35">
      <c r="A83" s="11">
        <v>54</v>
      </c>
      <c r="B83" s="5">
        <v>0.18</v>
      </c>
      <c r="C83" s="9">
        <v>0.105</v>
      </c>
      <c r="D83" s="1">
        <f t="shared" si="3"/>
        <v>7.4999999999999997E-2</v>
      </c>
      <c r="E83" s="7">
        <f t="shared" si="4"/>
        <v>0.32895312500000001</v>
      </c>
    </row>
    <row r="84" spans="1:5" x14ac:dyDescent="0.35">
      <c r="A84" s="11">
        <v>55</v>
      </c>
      <c r="B84" s="5">
        <v>0.20899999999999999</v>
      </c>
      <c r="C84" s="9">
        <v>0.105</v>
      </c>
      <c r="D84" s="1">
        <f t="shared" si="3"/>
        <v>0.104</v>
      </c>
      <c r="E84" s="7">
        <f t="shared" si="4"/>
        <v>0.37533615999999997</v>
      </c>
    </row>
    <row r="85" spans="1:5" x14ac:dyDescent="0.35">
      <c r="A85" s="11">
        <v>56</v>
      </c>
      <c r="B85" s="5">
        <v>0.71099999999999997</v>
      </c>
      <c r="C85" s="9">
        <v>0.105</v>
      </c>
      <c r="D85" s="1">
        <f t="shared" si="3"/>
        <v>0.60599999999999998</v>
      </c>
      <c r="E85" s="7">
        <f t="shared" si="4"/>
        <v>4.6128938599999998</v>
      </c>
    </row>
    <row r="86" spans="1:5" x14ac:dyDescent="0.35">
      <c r="A86" s="11">
        <v>57</v>
      </c>
      <c r="B86" s="5">
        <v>0.30299999999999999</v>
      </c>
      <c r="C86" s="9">
        <v>0.105</v>
      </c>
      <c r="D86" s="1">
        <f t="shared" si="3"/>
        <v>0.19800000000000001</v>
      </c>
      <c r="E86" s="7">
        <f t="shared" si="4"/>
        <v>0.67465753999999989</v>
      </c>
    </row>
    <row r="87" spans="1:5" x14ac:dyDescent="0.35">
      <c r="A87" s="11">
        <v>58</v>
      </c>
      <c r="B87" s="5">
        <v>0.26200000000000001</v>
      </c>
      <c r="C87" s="9">
        <v>0.105</v>
      </c>
      <c r="D87" s="1">
        <f t="shared" si="3"/>
        <v>0.15700000000000003</v>
      </c>
      <c r="E87" s="7">
        <f t="shared" si="4"/>
        <v>0.51610336500000009</v>
      </c>
    </row>
    <row r="88" spans="1:5" x14ac:dyDescent="0.35">
      <c r="A88" s="11">
        <v>59</v>
      </c>
      <c r="B88" s="5">
        <v>0.19600000000000001</v>
      </c>
      <c r="C88" s="9">
        <v>0.105</v>
      </c>
      <c r="D88" s="1">
        <f t="shared" si="3"/>
        <v>9.1000000000000011E-2</v>
      </c>
      <c r="E88" s="7">
        <f t="shared" si="4"/>
        <v>0.35186368499999998</v>
      </c>
    </row>
    <row r="89" spans="1:5" x14ac:dyDescent="0.35">
      <c r="A89" s="11">
        <v>60</v>
      </c>
      <c r="B89" s="5">
        <v>0.20200000000000001</v>
      </c>
      <c r="C89" s="9">
        <v>0.105</v>
      </c>
      <c r="D89" s="1">
        <f t="shared" si="3"/>
        <v>9.7000000000000017E-2</v>
      </c>
      <c r="E89" s="7">
        <f t="shared" si="4"/>
        <v>0.36215596500000002</v>
      </c>
    </row>
    <row r="90" spans="1:5" x14ac:dyDescent="0.35">
      <c r="A90" s="11">
        <v>61</v>
      </c>
      <c r="B90" s="5">
        <v>0.189</v>
      </c>
      <c r="C90" s="9">
        <v>0.105</v>
      </c>
      <c r="D90" s="1">
        <f t="shared" si="3"/>
        <v>8.4000000000000005E-2</v>
      </c>
      <c r="E90" s="7">
        <f t="shared" si="4"/>
        <v>0.34102855999999998</v>
      </c>
    </row>
    <row r="91" spans="1:5" x14ac:dyDescent="0.35">
      <c r="A91" s="11">
        <v>62</v>
      </c>
      <c r="B91" s="5">
        <v>0.193</v>
      </c>
      <c r="C91" s="9">
        <v>0.105</v>
      </c>
      <c r="D91" s="1">
        <f t="shared" si="3"/>
        <v>8.8000000000000009E-2</v>
      </c>
      <c r="E91" s="7">
        <f t="shared" si="4"/>
        <v>0.34706544</v>
      </c>
    </row>
    <row r="92" spans="1:5" x14ac:dyDescent="0.35">
      <c r="A92" s="11">
        <v>63</v>
      </c>
      <c r="B92" s="5">
        <v>0.22800000000000001</v>
      </c>
      <c r="C92" s="9">
        <v>0.105</v>
      </c>
      <c r="D92" s="1">
        <f t="shared" si="3"/>
        <v>0.12300000000000001</v>
      </c>
      <c r="E92" s="7">
        <f t="shared" si="4"/>
        <v>0.41747616500000001</v>
      </c>
    </row>
    <row r="93" spans="1:5" x14ac:dyDescent="0.35">
      <c r="A93" s="11">
        <v>64</v>
      </c>
      <c r="B93" s="5">
        <v>0.16600000000000001</v>
      </c>
      <c r="C93" s="9">
        <v>0.105</v>
      </c>
      <c r="D93" s="1">
        <f t="shared" si="3"/>
        <v>6.1000000000000013E-2</v>
      </c>
      <c r="E93" s="7">
        <f t="shared" si="4"/>
        <v>0.31431808500000002</v>
      </c>
    </row>
    <row r="94" spans="1:5" x14ac:dyDescent="0.35">
      <c r="A94" s="11">
        <v>65</v>
      </c>
      <c r="B94" s="5">
        <v>0.24199999999999999</v>
      </c>
      <c r="C94" s="9">
        <v>0.105</v>
      </c>
      <c r="D94" s="1">
        <f t="shared" ref="D94:D105" si="5">(B94-C94)</f>
        <v>0.13700000000000001</v>
      </c>
      <c r="E94" s="7">
        <f t="shared" ref="E94:E105" si="6">(12.885*D94*D94)-(0.707*D94)+(0.3095)</f>
        <v>0.45447956500000003</v>
      </c>
    </row>
    <row r="95" spans="1:5" x14ac:dyDescent="0.35">
      <c r="A95" s="11">
        <v>66</v>
      </c>
      <c r="B95" s="5">
        <v>0.29199999999999998</v>
      </c>
      <c r="C95" s="9">
        <v>0.105</v>
      </c>
      <c r="D95" s="1">
        <f t="shared" si="5"/>
        <v>0.187</v>
      </c>
      <c r="E95" s="7">
        <f t="shared" si="6"/>
        <v>0.62786656500000004</v>
      </c>
    </row>
    <row r="96" spans="1:5" x14ac:dyDescent="0.35">
      <c r="A96" s="11">
        <v>67</v>
      </c>
      <c r="B96" s="5">
        <v>0.26400000000000001</v>
      </c>
      <c r="C96" s="9">
        <v>0.105</v>
      </c>
      <c r="D96" s="1">
        <f t="shared" si="5"/>
        <v>0.15900000000000003</v>
      </c>
      <c r="E96" s="7">
        <f t="shared" si="6"/>
        <v>0.52283268500000013</v>
      </c>
    </row>
    <row r="97" spans="1:5" x14ac:dyDescent="0.35">
      <c r="A97" s="11">
        <v>68</v>
      </c>
      <c r="B97" s="5">
        <v>0.16500000000000001</v>
      </c>
      <c r="C97" s="9">
        <v>0.105</v>
      </c>
      <c r="D97" s="1">
        <f t="shared" si="5"/>
        <v>6.0000000000000012E-2</v>
      </c>
      <c r="E97" s="7">
        <f t="shared" si="6"/>
        <v>0.31346600000000002</v>
      </c>
    </row>
    <row r="98" spans="1:5" x14ac:dyDescent="0.35">
      <c r="A98" s="11">
        <v>69</v>
      </c>
      <c r="B98" s="5">
        <v>0.17899999999999999</v>
      </c>
      <c r="C98" s="9">
        <v>0.105</v>
      </c>
      <c r="D98" s="1">
        <f t="shared" si="5"/>
        <v>7.3999999999999996E-2</v>
      </c>
      <c r="E98" s="7">
        <f t="shared" si="6"/>
        <v>0.32774026000000001</v>
      </c>
    </row>
    <row r="99" spans="1:5" x14ac:dyDescent="0.35">
      <c r="A99" s="11">
        <v>70</v>
      </c>
      <c r="B99" s="5">
        <v>0.189</v>
      </c>
      <c r="C99" s="9">
        <v>0.105</v>
      </c>
      <c r="D99" s="1">
        <f t="shared" si="5"/>
        <v>8.4000000000000005E-2</v>
      </c>
      <c r="E99" s="7">
        <f t="shared" si="6"/>
        <v>0.34102855999999998</v>
      </c>
    </row>
    <row r="100" spans="1:5" x14ac:dyDescent="0.35">
      <c r="A100" s="11">
        <v>71</v>
      </c>
      <c r="B100" s="5">
        <v>0.28899999999999998</v>
      </c>
      <c r="C100" s="9">
        <v>0.105</v>
      </c>
      <c r="D100" s="1">
        <f t="shared" si="5"/>
        <v>0.184</v>
      </c>
      <c r="E100" s="7">
        <f t="shared" si="6"/>
        <v>0.61564655999999995</v>
      </c>
    </row>
    <row r="101" spans="1:5" x14ac:dyDescent="0.35">
      <c r="A101" s="11">
        <v>72</v>
      </c>
      <c r="B101" s="5">
        <v>0.161</v>
      </c>
      <c r="C101" s="9">
        <v>0.105</v>
      </c>
      <c r="D101" s="1">
        <f t="shared" si="5"/>
        <v>5.6000000000000008E-2</v>
      </c>
      <c r="E101" s="7">
        <f t="shared" si="6"/>
        <v>0.31031535999999998</v>
      </c>
    </row>
    <row r="102" spans="1:5" x14ac:dyDescent="0.35">
      <c r="A102" s="11">
        <v>73</v>
      </c>
      <c r="B102" s="5">
        <v>0.33</v>
      </c>
      <c r="C102" s="9">
        <v>0.105</v>
      </c>
      <c r="D102" s="1">
        <f t="shared" si="5"/>
        <v>0.22500000000000003</v>
      </c>
      <c r="E102" s="7">
        <f t="shared" si="6"/>
        <v>0.80272812500000001</v>
      </c>
    </row>
    <row r="103" spans="1:5" x14ac:dyDescent="0.35">
      <c r="A103" s="11">
        <v>74</v>
      </c>
      <c r="B103" s="5">
        <v>0.33900000000000002</v>
      </c>
      <c r="C103" s="9">
        <v>0.105</v>
      </c>
      <c r="D103" s="1">
        <f t="shared" si="5"/>
        <v>0.23400000000000004</v>
      </c>
      <c r="E103" s="7">
        <f t="shared" si="6"/>
        <v>0.84959306000000023</v>
      </c>
    </row>
    <row r="104" spans="1:5" x14ac:dyDescent="0.35">
      <c r="A104" s="11">
        <v>75</v>
      </c>
      <c r="B104" s="5">
        <v>0.19700000000000001</v>
      </c>
      <c r="C104" s="9">
        <v>0.105</v>
      </c>
      <c r="D104" s="1">
        <f t="shared" si="5"/>
        <v>9.2000000000000012E-2</v>
      </c>
      <c r="E104" s="7">
        <f t="shared" si="6"/>
        <v>0.35351463999999999</v>
      </c>
    </row>
    <row r="105" spans="1:5" x14ac:dyDescent="0.35">
      <c r="A105" s="11">
        <v>76</v>
      </c>
      <c r="B105" s="5">
        <v>0.39100000000000001</v>
      </c>
      <c r="C105" s="9">
        <v>0.105</v>
      </c>
      <c r="D105" s="1">
        <f t="shared" si="5"/>
        <v>0.28600000000000003</v>
      </c>
      <c r="E105" s="7">
        <f t="shared" si="6"/>
        <v>1.16123946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108"/>
  <sheetViews>
    <sheetView topLeftCell="A82" workbookViewId="0">
      <selection activeCell="B33" sqref="B33:B108"/>
    </sheetView>
  </sheetViews>
  <sheetFormatPr defaultRowHeight="14.5" x14ac:dyDescent="0.35"/>
  <cols>
    <col min="1" max="1" width="11.26953125" customWidth="1"/>
    <col min="2" max="2" width="10.81640625" customWidth="1"/>
    <col min="3" max="3" width="10.7265625" customWidth="1"/>
    <col min="4" max="4" width="10.81640625" customWidth="1"/>
  </cols>
  <sheetData>
    <row r="2" spans="1:12" x14ac:dyDescent="0.35">
      <c r="A2" s="3">
        <v>0.128</v>
      </c>
      <c r="B2" s="3">
        <v>0.129</v>
      </c>
      <c r="C2" s="5">
        <v>1.9770000000000001</v>
      </c>
      <c r="D2" s="5">
        <v>1.53</v>
      </c>
      <c r="E2" s="5">
        <v>1.5720000000000001</v>
      </c>
      <c r="F2" s="5">
        <v>1.6360000000000001</v>
      </c>
      <c r="G2" s="5">
        <v>1.4770000000000001</v>
      </c>
      <c r="H2" s="5">
        <v>1.4850000000000001</v>
      </c>
      <c r="I2" s="5">
        <v>1.7150000000000001</v>
      </c>
      <c r="J2" s="5">
        <v>1.6500000000000001</v>
      </c>
      <c r="K2" s="5">
        <v>1.36</v>
      </c>
      <c r="L2" s="5">
        <v>1.5210000000000001</v>
      </c>
    </row>
    <row r="3" spans="1:12" x14ac:dyDescent="0.35">
      <c r="A3" s="3">
        <v>0.63500000000000001</v>
      </c>
      <c r="B3" s="3">
        <v>0.621</v>
      </c>
      <c r="C3" s="5">
        <v>1.7290000000000001</v>
      </c>
      <c r="D3" s="5">
        <v>1.5569999999999999</v>
      </c>
      <c r="E3" s="5">
        <v>1.5529999999999999</v>
      </c>
      <c r="F3" s="5">
        <v>1.587</v>
      </c>
      <c r="G3" s="5">
        <v>1.4450000000000001</v>
      </c>
      <c r="H3" s="5">
        <v>1.4630000000000001</v>
      </c>
      <c r="I3" s="5">
        <v>1.391</v>
      </c>
      <c r="J3" s="5">
        <v>1.512</v>
      </c>
      <c r="K3" s="5">
        <v>1.4510000000000001</v>
      </c>
      <c r="L3" s="5">
        <v>1.2949999999999999</v>
      </c>
    </row>
    <row r="4" spans="1:12" x14ac:dyDescent="0.35">
      <c r="A4" s="3">
        <v>1.002</v>
      </c>
      <c r="B4" s="3">
        <v>0.94799999999999995</v>
      </c>
      <c r="C4" s="5">
        <v>1.712</v>
      </c>
      <c r="D4" s="5">
        <v>1.5660000000000001</v>
      </c>
      <c r="E4" s="5">
        <v>1.488</v>
      </c>
      <c r="F4" s="5">
        <v>1.504</v>
      </c>
      <c r="G4" s="5">
        <v>1.52</v>
      </c>
      <c r="H4" s="5">
        <v>1.2610000000000001</v>
      </c>
      <c r="I4" s="5">
        <v>1.5469999999999999</v>
      </c>
      <c r="J4" s="5">
        <v>1.4020000000000001</v>
      </c>
      <c r="K4" s="5">
        <v>1.397</v>
      </c>
      <c r="L4" s="5">
        <v>1.2110000000000001</v>
      </c>
    </row>
    <row r="5" spans="1:12" x14ac:dyDescent="0.35">
      <c r="A5" s="3">
        <v>1.33</v>
      </c>
      <c r="B5" s="3">
        <v>1.3280000000000001</v>
      </c>
      <c r="C5" s="5">
        <v>1.601</v>
      </c>
      <c r="D5" s="5">
        <v>1.474</v>
      </c>
      <c r="E5" s="5">
        <v>1.415</v>
      </c>
      <c r="F5" s="5">
        <v>1.42</v>
      </c>
      <c r="G5" s="5">
        <v>1.349</v>
      </c>
      <c r="H5" s="5">
        <v>1.2929999999999999</v>
      </c>
      <c r="I5" s="5">
        <v>1.4710000000000001</v>
      </c>
      <c r="J5" s="5">
        <v>1.3460000000000001</v>
      </c>
      <c r="K5" s="5">
        <v>1.385</v>
      </c>
      <c r="L5" s="5">
        <v>1.403</v>
      </c>
    </row>
    <row r="6" spans="1:12" x14ac:dyDescent="0.35">
      <c r="A6" s="3">
        <v>1.6439999999999999</v>
      </c>
      <c r="B6" s="3">
        <v>1.6180000000000001</v>
      </c>
      <c r="C6" s="5">
        <v>1.69</v>
      </c>
      <c r="D6" s="5">
        <v>1.597</v>
      </c>
      <c r="E6" s="5">
        <v>1.5030000000000001</v>
      </c>
      <c r="F6" s="5">
        <v>1.5740000000000001</v>
      </c>
      <c r="G6" s="5">
        <v>1.522</v>
      </c>
      <c r="H6" s="5">
        <v>1.411</v>
      </c>
      <c r="I6" s="5">
        <v>1.3380000000000001</v>
      </c>
      <c r="J6" s="5">
        <v>1.395</v>
      </c>
      <c r="K6" s="5">
        <v>1.4359999999999999</v>
      </c>
    </row>
    <row r="7" spans="1:12" x14ac:dyDescent="0.35">
      <c r="A7" s="3">
        <v>1.7050000000000001</v>
      </c>
      <c r="B7" s="3">
        <v>1.7290000000000001</v>
      </c>
      <c r="C7" s="5">
        <v>1.67</v>
      </c>
      <c r="D7" s="5">
        <v>1.5350000000000001</v>
      </c>
      <c r="E7" s="5">
        <v>1.5980000000000001</v>
      </c>
      <c r="F7" s="5">
        <v>1.5030000000000001</v>
      </c>
      <c r="G7" s="5">
        <v>1.508</v>
      </c>
      <c r="H7" s="5">
        <v>1.5250000000000001</v>
      </c>
      <c r="I7" s="5">
        <v>1.4810000000000001</v>
      </c>
      <c r="J7" s="5">
        <v>1.171</v>
      </c>
      <c r="K7" s="5">
        <v>1.464</v>
      </c>
    </row>
    <row r="8" spans="1:12" x14ac:dyDescent="0.35">
      <c r="A8" s="4">
        <v>1.825</v>
      </c>
      <c r="B8" s="4">
        <v>1.8129999999999999</v>
      </c>
      <c r="C8" s="5">
        <v>1.633</v>
      </c>
      <c r="D8" s="5">
        <v>1.615</v>
      </c>
      <c r="E8" s="5">
        <v>1.46</v>
      </c>
      <c r="F8" s="5">
        <v>1.542</v>
      </c>
      <c r="G8" s="5">
        <v>1.472</v>
      </c>
      <c r="H8" s="5">
        <v>1.2710000000000001</v>
      </c>
      <c r="I8" s="5">
        <v>1.488</v>
      </c>
      <c r="J8" s="5">
        <v>1.502</v>
      </c>
      <c r="K8" s="5">
        <v>1.621</v>
      </c>
    </row>
    <row r="9" spans="1:12" x14ac:dyDescent="0.35">
      <c r="C9" s="5">
        <v>1.671</v>
      </c>
      <c r="D9" s="5">
        <v>1.7670000000000001</v>
      </c>
      <c r="E9" s="5">
        <v>1.665</v>
      </c>
      <c r="F9" s="5">
        <v>1.6120000000000001</v>
      </c>
      <c r="G9" s="5">
        <v>1.599</v>
      </c>
      <c r="H9" s="5">
        <v>1.52</v>
      </c>
      <c r="I9" s="5">
        <v>1.5190000000000001</v>
      </c>
      <c r="J9" s="5">
        <v>1.389</v>
      </c>
      <c r="K9" s="5">
        <v>1.6</v>
      </c>
    </row>
    <row r="11" spans="1:12" x14ac:dyDescent="0.35">
      <c r="A11" t="s">
        <v>0</v>
      </c>
    </row>
    <row r="13" spans="1:12" x14ac:dyDescent="0.35">
      <c r="B13" s="6" t="s">
        <v>16</v>
      </c>
      <c r="C13" s="6" t="s">
        <v>10</v>
      </c>
      <c r="D13" s="6" t="s">
        <v>11</v>
      </c>
    </row>
    <row r="14" spans="1:12" x14ac:dyDescent="0.35">
      <c r="A14" t="s">
        <v>1</v>
      </c>
      <c r="B14" s="3">
        <v>0.127</v>
      </c>
      <c r="C14" s="1">
        <v>20</v>
      </c>
      <c r="D14" s="7">
        <f>(6.6923*B14*B14)-(24.48*B14)+(22.874)</f>
        <v>19.872980106699998</v>
      </c>
    </row>
    <row r="15" spans="1:12" x14ac:dyDescent="0.35">
      <c r="A15" t="s">
        <v>2</v>
      </c>
      <c r="B15" s="3">
        <v>0.628</v>
      </c>
      <c r="C15" s="1">
        <v>10</v>
      </c>
      <c r="D15" s="7">
        <f t="shared" ref="D15:D20" si="0">(6.6923*B15*B15)-(24.48*B15)+(22.874)</f>
        <v>10.139896043199998</v>
      </c>
    </row>
    <row r="16" spans="1:12" x14ac:dyDescent="0.35">
      <c r="A16" t="s">
        <v>3</v>
      </c>
      <c r="B16" s="3">
        <v>0.97499999999999998</v>
      </c>
      <c r="C16" s="1">
        <v>5</v>
      </c>
      <c r="D16" s="7">
        <f t="shared" si="0"/>
        <v>5.3678676874999987</v>
      </c>
    </row>
    <row r="17" spans="1:10" x14ac:dyDescent="0.35">
      <c r="A17" t="s">
        <v>4</v>
      </c>
      <c r="B17" s="3">
        <v>1.329</v>
      </c>
      <c r="C17" s="1">
        <v>2.5</v>
      </c>
      <c r="D17" s="7">
        <f t="shared" si="0"/>
        <v>2.1602946442999986</v>
      </c>
    </row>
    <row r="18" spans="1:10" x14ac:dyDescent="0.35">
      <c r="A18" t="s">
        <v>5</v>
      </c>
      <c r="B18" s="3">
        <v>1.6259999999999999</v>
      </c>
      <c r="C18" s="1">
        <v>1.25</v>
      </c>
      <c r="D18" s="7">
        <f t="shared" si="0"/>
        <v>0.76313135479999872</v>
      </c>
    </row>
    <row r="19" spans="1:10" x14ac:dyDescent="0.35">
      <c r="A19" t="s">
        <v>6</v>
      </c>
      <c r="B19" s="3">
        <v>1.7170000000000001</v>
      </c>
      <c r="C19" s="1">
        <v>0.62</v>
      </c>
      <c r="D19" s="7">
        <f t="shared" si="0"/>
        <v>0.57133601469999817</v>
      </c>
    </row>
    <row r="20" spans="1:10" x14ac:dyDescent="0.35">
      <c r="A20" t="s">
        <v>8</v>
      </c>
      <c r="B20" s="4">
        <v>1.819</v>
      </c>
      <c r="C20" s="1">
        <v>0</v>
      </c>
      <c r="D20" s="7">
        <f t="shared" si="0"/>
        <v>0.48810124030000068</v>
      </c>
    </row>
    <row r="27" spans="1:10" x14ac:dyDescent="0.35">
      <c r="H27" s="8" t="s">
        <v>17</v>
      </c>
      <c r="I27" s="8"/>
      <c r="J27" s="8"/>
    </row>
    <row r="32" spans="1:10" x14ac:dyDescent="0.35">
      <c r="A32" s="11" t="s">
        <v>14</v>
      </c>
      <c r="B32" s="5" t="s">
        <v>15</v>
      </c>
      <c r="C32" s="10" t="s">
        <v>11</v>
      </c>
    </row>
    <row r="33" spans="1:3" x14ac:dyDescent="0.35">
      <c r="A33" s="11">
        <v>1</v>
      </c>
      <c r="B33" s="5">
        <v>1.9770000000000001</v>
      </c>
      <c r="C33" s="7">
        <f t="shared" ref="C33:C96" si="1">(6.6923*B33*B33)-(24.48*B33)+(22.874)</f>
        <v>0.63408862670000232</v>
      </c>
    </row>
    <row r="34" spans="1:3" x14ac:dyDescent="0.35">
      <c r="A34" s="11">
        <v>2</v>
      </c>
      <c r="B34" s="5">
        <v>1.7290000000000001</v>
      </c>
      <c r="C34" s="7">
        <f t="shared" si="1"/>
        <v>0.55431600429999861</v>
      </c>
    </row>
    <row r="35" spans="1:3" x14ac:dyDescent="0.35">
      <c r="A35" s="11">
        <v>3</v>
      </c>
      <c r="B35" s="5">
        <v>1.712</v>
      </c>
      <c r="C35" s="7">
        <f t="shared" si="1"/>
        <v>0.57899653120000139</v>
      </c>
    </row>
    <row r="36" spans="1:3" x14ac:dyDescent="0.35">
      <c r="A36" s="11">
        <v>4</v>
      </c>
      <c r="B36" s="5">
        <v>1.601</v>
      </c>
      <c r="C36" s="7">
        <f t="shared" si="1"/>
        <v>0.83523005229999825</v>
      </c>
    </row>
    <row r="37" spans="1:3" x14ac:dyDescent="0.35">
      <c r="A37" s="11">
        <v>5</v>
      </c>
      <c r="B37" s="5">
        <v>1.69</v>
      </c>
      <c r="C37" s="7">
        <f t="shared" si="1"/>
        <v>0.61667802999999566</v>
      </c>
    </row>
    <row r="38" spans="1:3" x14ac:dyDescent="0.35">
      <c r="A38" s="11">
        <v>6</v>
      </c>
      <c r="B38" s="5">
        <v>1.67</v>
      </c>
      <c r="C38" s="7">
        <f t="shared" si="1"/>
        <v>0.65655546999999714</v>
      </c>
    </row>
    <row r="39" spans="1:3" x14ac:dyDescent="0.35">
      <c r="A39" s="11">
        <v>7</v>
      </c>
      <c r="B39" s="5">
        <v>1.633</v>
      </c>
      <c r="C39" s="7">
        <f t="shared" si="1"/>
        <v>0.74444279470000296</v>
      </c>
    </row>
    <row r="40" spans="1:3" x14ac:dyDescent="0.35">
      <c r="A40" s="11">
        <v>8</v>
      </c>
      <c r="B40" s="5">
        <v>1.671</v>
      </c>
      <c r="C40" s="7">
        <f t="shared" si="1"/>
        <v>0.65443444429999786</v>
      </c>
    </row>
    <row r="41" spans="1:3" x14ac:dyDescent="0.35">
      <c r="A41" s="11">
        <v>9</v>
      </c>
      <c r="B41" s="5">
        <v>1.53</v>
      </c>
      <c r="C41" s="7">
        <f t="shared" si="1"/>
        <v>1.0856050699999997</v>
      </c>
    </row>
    <row r="42" spans="1:3" x14ac:dyDescent="0.35">
      <c r="A42" s="11">
        <v>10</v>
      </c>
      <c r="B42" s="5">
        <v>1.5569999999999999</v>
      </c>
      <c r="C42" s="7">
        <f t="shared" si="1"/>
        <v>0.9824415826999946</v>
      </c>
    </row>
    <row r="43" spans="1:3" x14ac:dyDescent="0.35">
      <c r="A43" s="11">
        <v>11</v>
      </c>
      <c r="B43" s="5">
        <v>1.5660000000000001</v>
      </c>
      <c r="C43" s="7">
        <f t="shared" si="1"/>
        <v>0.95022205879999788</v>
      </c>
    </row>
    <row r="44" spans="1:3" x14ac:dyDescent="0.35">
      <c r="A44" s="11">
        <v>12</v>
      </c>
      <c r="B44" s="5">
        <v>1.474</v>
      </c>
      <c r="C44" s="7">
        <f t="shared" si="1"/>
        <v>1.3306795947999994</v>
      </c>
    </row>
    <row r="45" spans="1:3" x14ac:dyDescent="0.35">
      <c r="A45" s="11">
        <v>13</v>
      </c>
      <c r="B45" s="5">
        <v>1.597</v>
      </c>
      <c r="C45" s="7">
        <f t="shared" si="1"/>
        <v>0.84754215069999717</v>
      </c>
    </row>
    <row r="46" spans="1:3" x14ac:dyDescent="0.35">
      <c r="A46" s="11">
        <v>14</v>
      </c>
      <c r="B46" s="5">
        <v>1.5350000000000001</v>
      </c>
      <c r="C46" s="7">
        <f t="shared" si="1"/>
        <v>1.0657645674999969</v>
      </c>
    </row>
    <row r="47" spans="1:3" x14ac:dyDescent="0.35">
      <c r="A47" s="11">
        <v>15</v>
      </c>
      <c r="B47" s="5">
        <v>1.615</v>
      </c>
      <c r="C47" s="7">
        <f t="shared" si="1"/>
        <v>0.79382416749999507</v>
      </c>
    </row>
    <row r="48" spans="1:3" x14ac:dyDescent="0.35">
      <c r="A48" s="11">
        <v>16</v>
      </c>
      <c r="B48" s="5">
        <v>1.7670000000000001</v>
      </c>
      <c r="C48" s="7">
        <f t="shared" si="1"/>
        <v>0.51313467470000163</v>
      </c>
    </row>
    <row r="49" spans="1:3" x14ac:dyDescent="0.35">
      <c r="A49" s="11">
        <v>17</v>
      </c>
      <c r="B49" s="5">
        <v>1.5720000000000001</v>
      </c>
      <c r="C49" s="7">
        <f t="shared" si="1"/>
        <v>0.92934468320000008</v>
      </c>
    </row>
    <row r="50" spans="1:3" x14ac:dyDescent="0.35">
      <c r="A50" s="11">
        <v>18</v>
      </c>
      <c r="B50" s="5">
        <v>1.5529999999999999</v>
      </c>
      <c r="C50" s="7">
        <f t="shared" si="1"/>
        <v>0.99710937069999872</v>
      </c>
    </row>
    <row r="51" spans="1:3" x14ac:dyDescent="0.35">
      <c r="A51" s="11">
        <v>19</v>
      </c>
      <c r="B51" s="5">
        <v>1.488</v>
      </c>
      <c r="C51" s="7">
        <f t="shared" si="1"/>
        <v>1.2654758911999977</v>
      </c>
    </row>
    <row r="52" spans="1:3" x14ac:dyDescent="0.35">
      <c r="A52" s="11">
        <v>20</v>
      </c>
      <c r="B52" s="5">
        <v>1.415</v>
      </c>
      <c r="C52" s="7">
        <f t="shared" si="1"/>
        <v>1.6342903674999967</v>
      </c>
    </row>
    <row r="53" spans="1:3" x14ac:dyDescent="0.35">
      <c r="A53" s="11">
        <v>21</v>
      </c>
      <c r="B53" s="5">
        <v>1.5030000000000001</v>
      </c>
      <c r="C53" s="7">
        <f t="shared" si="1"/>
        <v>1.1985259306999971</v>
      </c>
    </row>
    <row r="54" spans="1:3" x14ac:dyDescent="0.35">
      <c r="A54" s="11">
        <v>22</v>
      </c>
      <c r="B54" s="5">
        <v>1.5980000000000001</v>
      </c>
      <c r="C54" s="7">
        <f t="shared" si="1"/>
        <v>0.84444404919999627</v>
      </c>
    </row>
    <row r="55" spans="1:3" x14ac:dyDescent="0.35">
      <c r="A55" s="11">
        <v>23</v>
      </c>
      <c r="B55" s="5">
        <v>1.46</v>
      </c>
      <c r="C55" s="7">
        <f t="shared" si="1"/>
        <v>1.3985066800000006</v>
      </c>
    </row>
    <row r="56" spans="1:3" x14ac:dyDescent="0.35">
      <c r="A56" s="11">
        <v>24</v>
      </c>
      <c r="B56" s="5">
        <v>1.665</v>
      </c>
      <c r="C56" s="7">
        <f t="shared" si="1"/>
        <v>0.66736136750000341</v>
      </c>
    </row>
    <row r="57" spans="1:3" x14ac:dyDescent="0.35">
      <c r="A57" s="11">
        <v>25</v>
      </c>
      <c r="B57" s="5">
        <v>1.6360000000000001</v>
      </c>
      <c r="C57" s="7">
        <f t="shared" si="1"/>
        <v>0.73663418079999943</v>
      </c>
    </row>
    <row r="58" spans="1:3" x14ac:dyDescent="0.35">
      <c r="A58" s="11">
        <v>26</v>
      </c>
      <c r="B58" s="5">
        <v>1.587</v>
      </c>
      <c r="C58" s="7">
        <f t="shared" si="1"/>
        <v>0.87925931869999374</v>
      </c>
    </row>
    <row r="59" spans="1:3" x14ac:dyDescent="0.35">
      <c r="A59" s="11">
        <v>27</v>
      </c>
      <c r="B59" s="5">
        <v>1.504</v>
      </c>
      <c r="C59" s="7">
        <f t="shared" si="1"/>
        <v>1.1941696767999979</v>
      </c>
    </row>
    <row r="60" spans="1:3" x14ac:dyDescent="0.35">
      <c r="A60" s="11">
        <v>28</v>
      </c>
      <c r="B60" s="5">
        <v>1.42</v>
      </c>
      <c r="C60" s="7">
        <f t="shared" si="1"/>
        <v>1.6067537199999968</v>
      </c>
    </row>
    <row r="61" spans="1:3" x14ac:dyDescent="0.35">
      <c r="A61" s="11">
        <v>29</v>
      </c>
      <c r="B61" s="5">
        <v>1.5740000000000001</v>
      </c>
      <c r="C61" s="7">
        <f t="shared" si="1"/>
        <v>0.9224926348000011</v>
      </c>
    </row>
    <row r="62" spans="1:3" x14ac:dyDescent="0.35">
      <c r="A62" s="11">
        <v>30</v>
      </c>
      <c r="B62" s="5">
        <v>1.5030000000000001</v>
      </c>
      <c r="C62" s="7">
        <f t="shared" si="1"/>
        <v>1.1985259306999971</v>
      </c>
    </row>
    <row r="63" spans="1:3" x14ac:dyDescent="0.35">
      <c r="A63" s="11">
        <v>31</v>
      </c>
      <c r="B63" s="5">
        <v>1.542</v>
      </c>
      <c r="C63" s="7">
        <f t="shared" si="1"/>
        <v>1.0385500172000022</v>
      </c>
    </row>
    <row r="64" spans="1:3" x14ac:dyDescent="0.35">
      <c r="A64" s="11">
        <v>32</v>
      </c>
      <c r="B64" s="5">
        <v>1.6120000000000001</v>
      </c>
      <c r="C64" s="7">
        <f t="shared" si="1"/>
        <v>0.80247601119999601</v>
      </c>
    </row>
    <row r="65" spans="1:3" x14ac:dyDescent="0.35">
      <c r="A65" s="11">
        <v>33</v>
      </c>
      <c r="B65" s="5">
        <v>1.4770000000000001</v>
      </c>
      <c r="C65" s="7">
        <f t="shared" si="1"/>
        <v>1.3164865266999968</v>
      </c>
    </row>
    <row r="66" spans="1:3" x14ac:dyDescent="0.35">
      <c r="A66" s="11">
        <v>34</v>
      </c>
      <c r="B66" s="5">
        <v>1.4450000000000001</v>
      </c>
      <c r="C66" s="7">
        <f t="shared" si="1"/>
        <v>1.4740897074999957</v>
      </c>
    </row>
    <row r="67" spans="1:3" x14ac:dyDescent="0.35">
      <c r="A67" s="11">
        <v>35</v>
      </c>
      <c r="B67" s="5">
        <v>1.52</v>
      </c>
      <c r="C67" s="7">
        <f t="shared" si="1"/>
        <v>1.1262899200000014</v>
      </c>
    </row>
    <row r="68" spans="1:3" x14ac:dyDescent="0.35">
      <c r="A68" s="11">
        <v>36</v>
      </c>
      <c r="B68" s="5">
        <v>1.349</v>
      </c>
      <c r="C68" s="7">
        <f t="shared" si="1"/>
        <v>2.0291342322999988</v>
      </c>
    </row>
    <row r="69" spans="1:3" x14ac:dyDescent="0.35">
      <c r="A69" s="11">
        <v>37</v>
      </c>
      <c r="B69" s="5">
        <v>1.522</v>
      </c>
      <c r="C69" s="7">
        <f t="shared" si="1"/>
        <v>1.1180458731999998</v>
      </c>
    </row>
    <row r="70" spans="1:3" x14ac:dyDescent="0.35">
      <c r="A70" s="11">
        <v>38</v>
      </c>
      <c r="B70" s="5">
        <v>1.508</v>
      </c>
      <c r="C70" s="7">
        <f t="shared" si="1"/>
        <v>1.1768785071999979</v>
      </c>
    </row>
    <row r="71" spans="1:3" x14ac:dyDescent="0.35">
      <c r="A71" s="11">
        <v>39</v>
      </c>
      <c r="B71" s="5">
        <v>1.472</v>
      </c>
      <c r="C71" s="7">
        <f t="shared" si="1"/>
        <v>1.3402085631999974</v>
      </c>
    </row>
    <row r="72" spans="1:3" x14ac:dyDescent="0.35">
      <c r="A72" s="11">
        <v>40</v>
      </c>
      <c r="B72" s="5">
        <v>1.599</v>
      </c>
      <c r="C72" s="7">
        <f t="shared" si="1"/>
        <v>0.84135933229999793</v>
      </c>
    </row>
    <row r="73" spans="1:3" x14ac:dyDescent="0.35">
      <c r="A73" s="11">
        <v>41</v>
      </c>
      <c r="B73" s="5">
        <v>1.4850000000000001</v>
      </c>
      <c r="C73" s="7">
        <f t="shared" si="1"/>
        <v>1.2792272674999978</v>
      </c>
    </row>
    <row r="74" spans="1:3" x14ac:dyDescent="0.35">
      <c r="A74" s="11">
        <v>42</v>
      </c>
      <c r="B74" s="5">
        <v>1.4630000000000001</v>
      </c>
      <c r="C74" s="7">
        <f t="shared" si="1"/>
        <v>1.3837514586999973</v>
      </c>
    </row>
    <row r="75" spans="1:3" x14ac:dyDescent="0.35">
      <c r="A75" s="11">
        <v>43</v>
      </c>
      <c r="B75" s="5">
        <v>1.2610000000000001</v>
      </c>
      <c r="C75" s="7">
        <f t="shared" si="1"/>
        <v>2.6462867682999978</v>
      </c>
    </row>
    <row r="76" spans="1:3" x14ac:dyDescent="0.35">
      <c r="A76" s="11">
        <v>44</v>
      </c>
      <c r="B76" s="5">
        <v>1.2929999999999999</v>
      </c>
      <c r="C76" s="7">
        <f t="shared" si="1"/>
        <v>2.4098750626999994</v>
      </c>
    </row>
    <row r="77" spans="1:3" x14ac:dyDescent="0.35">
      <c r="A77" s="11">
        <v>45</v>
      </c>
      <c r="B77" s="5">
        <v>1.411</v>
      </c>
      <c r="C77" s="7">
        <f t="shared" si="1"/>
        <v>1.6565606083000013</v>
      </c>
    </row>
    <row r="78" spans="1:3" x14ac:dyDescent="0.35">
      <c r="A78" s="11">
        <v>46</v>
      </c>
      <c r="B78" s="5">
        <v>1.5250000000000001</v>
      </c>
      <c r="C78" s="7">
        <f t="shared" si="1"/>
        <v>1.1057801874999988</v>
      </c>
    </row>
    <row r="79" spans="1:3" x14ac:dyDescent="0.35">
      <c r="A79" s="11">
        <v>47</v>
      </c>
      <c r="B79" s="5">
        <v>1.2710000000000001</v>
      </c>
      <c r="C79" s="7">
        <f t="shared" si="1"/>
        <v>2.5709358042999959</v>
      </c>
    </row>
    <row r="80" spans="1:3" x14ac:dyDescent="0.35">
      <c r="A80" s="11">
        <v>48</v>
      </c>
      <c r="B80" s="5">
        <v>1.52</v>
      </c>
      <c r="C80" s="7">
        <f t="shared" si="1"/>
        <v>1.1262899200000014</v>
      </c>
    </row>
    <row r="81" spans="1:3" x14ac:dyDescent="0.35">
      <c r="A81" s="11">
        <v>49</v>
      </c>
      <c r="B81" s="5">
        <v>1.7150000000000001</v>
      </c>
      <c r="C81" s="7">
        <f t="shared" si="1"/>
        <v>0.57436006749999891</v>
      </c>
    </row>
    <row r="82" spans="1:3" x14ac:dyDescent="0.35">
      <c r="A82" s="11">
        <v>50</v>
      </c>
      <c r="B82" s="5">
        <v>1.391</v>
      </c>
      <c r="C82" s="7">
        <f t="shared" si="1"/>
        <v>1.7711241163000011</v>
      </c>
    </row>
    <row r="83" spans="1:3" x14ac:dyDescent="0.35">
      <c r="A83" s="11">
        <v>51</v>
      </c>
      <c r="B83" s="5">
        <v>1.5469999999999999</v>
      </c>
      <c r="C83" s="7">
        <f t="shared" si="1"/>
        <v>1.0195125906999998</v>
      </c>
    </row>
    <row r="84" spans="1:3" x14ac:dyDescent="0.35">
      <c r="A84" s="11">
        <v>52</v>
      </c>
      <c r="B84" s="5">
        <v>1.4710000000000001</v>
      </c>
      <c r="C84" s="7">
        <f t="shared" si="1"/>
        <v>1.3449931243000002</v>
      </c>
    </row>
    <row r="85" spans="1:3" x14ac:dyDescent="0.35">
      <c r="A85" s="11">
        <v>53</v>
      </c>
      <c r="B85" s="5">
        <v>1.3380000000000001</v>
      </c>
      <c r="C85" s="7">
        <f t="shared" si="1"/>
        <v>2.1006099212000002</v>
      </c>
    </row>
    <row r="86" spans="1:3" x14ac:dyDescent="0.35">
      <c r="A86" s="11">
        <v>54</v>
      </c>
      <c r="B86" s="5">
        <v>1.4810000000000001</v>
      </c>
      <c r="C86" s="7">
        <f t="shared" si="1"/>
        <v>1.2977498203000017</v>
      </c>
    </row>
    <row r="87" spans="1:3" x14ac:dyDescent="0.35">
      <c r="A87" s="11">
        <v>55</v>
      </c>
      <c r="B87" s="5">
        <v>1.488</v>
      </c>
      <c r="C87" s="7">
        <f t="shared" si="1"/>
        <v>1.2654758911999977</v>
      </c>
    </row>
    <row r="88" spans="1:3" x14ac:dyDescent="0.35">
      <c r="A88" s="11">
        <v>56</v>
      </c>
      <c r="B88" s="5">
        <v>1.5190000000000001</v>
      </c>
      <c r="C88" s="7">
        <f t="shared" si="1"/>
        <v>1.1304320202999989</v>
      </c>
    </row>
    <row r="89" spans="1:3" x14ac:dyDescent="0.35">
      <c r="A89" s="11">
        <v>57</v>
      </c>
      <c r="B89" s="5">
        <v>1.6500000000000001</v>
      </c>
      <c r="C89" s="7">
        <f t="shared" si="1"/>
        <v>0.70178675000000013</v>
      </c>
    </row>
    <row r="90" spans="1:3" x14ac:dyDescent="0.35">
      <c r="A90" s="11">
        <v>58</v>
      </c>
      <c r="B90" s="5">
        <v>1.512</v>
      </c>
      <c r="C90" s="7">
        <f t="shared" si="1"/>
        <v>1.1598014912000032</v>
      </c>
    </row>
    <row r="91" spans="1:3" x14ac:dyDescent="0.35">
      <c r="A91" s="11">
        <v>59</v>
      </c>
      <c r="B91" s="5">
        <v>1.4020000000000001</v>
      </c>
      <c r="C91" s="7">
        <f t="shared" si="1"/>
        <v>1.7074516491999958</v>
      </c>
    </row>
    <row r="92" spans="1:3" x14ac:dyDescent="0.35">
      <c r="A92" s="11">
        <v>60</v>
      </c>
      <c r="B92" s="5">
        <v>1.3460000000000001</v>
      </c>
      <c r="C92" s="7">
        <f t="shared" si="1"/>
        <v>2.0484669868000012</v>
      </c>
    </row>
    <row r="93" spans="1:3" x14ac:dyDescent="0.35">
      <c r="A93" s="11">
        <v>61</v>
      </c>
      <c r="B93" s="5">
        <v>1.395</v>
      </c>
      <c r="C93" s="7">
        <f t="shared" si="1"/>
        <v>1.7477831075000019</v>
      </c>
    </row>
    <row r="94" spans="1:3" x14ac:dyDescent="0.35">
      <c r="A94" s="11">
        <v>62</v>
      </c>
      <c r="B94" s="5">
        <v>1.171</v>
      </c>
      <c r="C94" s="7">
        <f t="shared" si="1"/>
        <v>3.3846761442999984</v>
      </c>
    </row>
    <row r="95" spans="1:3" x14ac:dyDescent="0.35">
      <c r="A95" s="11">
        <v>63</v>
      </c>
      <c r="B95" s="5">
        <v>1.502</v>
      </c>
      <c r="C95" s="7">
        <f t="shared" si="1"/>
        <v>1.202895569199999</v>
      </c>
    </row>
    <row r="96" spans="1:3" x14ac:dyDescent="0.35">
      <c r="A96" s="11">
        <v>64</v>
      </c>
      <c r="B96" s="5">
        <v>1.389</v>
      </c>
      <c r="C96" s="7">
        <f t="shared" si="1"/>
        <v>1.7828749282999929</v>
      </c>
    </row>
    <row r="97" spans="1:3" x14ac:dyDescent="0.35">
      <c r="A97" s="11">
        <v>65</v>
      </c>
      <c r="B97" s="5">
        <v>1.36</v>
      </c>
      <c r="C97" s="7">
        <f t="shared" ref="C97:C108" si="2">(6.6923*B97*B97)-(24.48*B97)+(22.874)</f>
        <v>1.9592780800000007</v>
      </c>
    </row>
    <row r="98" spans="1:3" x14ac:dyDescent="0.35">
      <c r="A98" s="11">
        <v>66</v>
      </c>
      <c r="B98" s="5">
        <v>1.4510000000000001</v>
      </c>
      <c r="C98" s="7">
        <f t="shared" si="2"/>
        <v>1.4434951123000026</v>
      </c>
    </row>
    <row r="99" spans="1:3" x14ac:dyDescent="0.35">
      <c r="A99" s="11">
        <v>67</v>
      </c>
      <c r="B99" s="5">
        <v>1.397</v>
      </c>
      <c r="C99" s="7">
        <f t="shared" si="2"/>
        <v>1.7361929107000016</v>
      </c>
    </row>
    <row r="100" spans="1:3" x14ac:dyDescent="0.35">
      <c r="A100" s="11">
        <v>68</v>
      </c>
      <c r="B100" s="5">
        <v>1.385</v>
      </c>
      <c r="C100" s="7">
        <f t="shared" si="2"/>
        <v>1.8065371674999966</v>
      </c>
    </row>
    <row r="101" spans="1:3" x14ac:dyDescent="0.35">
      <c r="A101" s="11">
        <v>69</v>
      </c>
      <c r="B101" s="5">
        <v>1.4359999999999999</v>
      </c>
      <c r="C101" s="7">
        <f t="shared" si="2"/>
        <v>1.5208850607999942</v>
      </c>
    </row>
    <row r="102" spans="1:3" x14ac:dyDescent="0.35">
      <c r="A102" s="11">
        <v>70</v>
      </c>
      <c r="B102" s="5">
        <v>1.464</v>
      </c>
      <c r="C102" s="7">
        <f t="shared" si="2"/>
        <v>1.3788598207999989</v>
      </c>
    </row>
    <row r="103" spans="1:3" x14ac:dyDescent="0.35">
      <c r="A103" s="11">
        <v>71</v>
      </c>
      <c r="B103" s="5">
        <v>1.621</v>
      </c>
      <c r="C103" s="7">
        <f t="shared" si="2"/>
        <v>0.77688186430000172</v>
      </c>
    </row>
    <row r="104" spans="1:3" x14ac:dyDescent="0.35">
      <c r="A104" s="11">
        <v>72</v>
      </c>
      <c r="B104" s="5">
        <v>1.6</v>
      </c>
      <c r="C104" s="7">
        <f t="shared" si="2"/>
        <v>0.83828799999999504</v>
      </c>
    </row>
    <row r="105" spans="1:3" x14ac:dyDescent="0.35">
      <c r="A105" s="11">
        <v>73</v>
      </c>
      <c r="B105" s="5">
        <v>1.5210000000000001</v>
      </c>
      <c r="C105" s="7">
        <f t="shared" si="2"/>
        <v>1.1221612042999958</v>
      </c>
    </row>
    <row r="106" spans="1:3" x14ac:dyDescent="0.35">
      <c r="A106" s="11">
        <v>74</v>
      </c>
      <c r="B106" s="5">
        <v>1.2949999999999999</v>
      </c>
      <c r="C106" s="7">
        <f t="shared" si="2"/>
        <v>2.395554407499997</v>
      </c>
    </row>
    <row r="107" spans="1:3" x14ac:dyDescent="0.35">
      <c r="A107" s="11">
        <v>75</v>
      </c>
      <c r="B107" s="5">
        <v>1.2110000000000001</v>
      </c>
      <c r="C107" s="7">
        <f t="shared" si="2"/>
        <v>3.0431184882999993</v>
      </c>
    </row>
    <row r="108" spans="1:3" x14ac:dyDescent="0.35">
      <c r="A108" s="11">
        <v>76</v>
      </c>
      <c r="B108" s="5">
        <v>1.403</v>
      </c>
      <c r="C108" s="7">
        <f t="shared" si="2"/>
        <v>1.7017435506999981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L106"/>
  <sheetViews>
    <sheetView topLeftCell="A80" workbookViewId="0">
      <selection activeCell="B31" sqref="B31:B106"/>
    </sheetView>
  </sheetViews>
  <sheetFormatPr defaultRowHeight="14.5" x14ac:dyDescent="0.35"/>
  <cols>
    <col min="1" max="1" width="11.7265625" customWidth="1"/>
    <col min="2" max="2" width="12.26953125" customWidth="1"/>
    <col min="3" max="3" width="10.7265625" customWidth="1"/>
    <col min="4" max="4" width="12" customWidth="1"/>
    <col min="5" max="5" width="11.81640625" customWidth="1"/>
  </cols>
  <sheetData>
    <row r="2" spans="1:12" x14ac:dyDescent="0.35">
      <c r="A2" s="3">
        <v>1.9510000000000001</v>
      </c>
      <c r="B2" s="3">
        <v>1.9080000000000001</v>
      </c>
      <c r="C2" s="5">
        <v>0.63500000000000001</v>
      </c>
      <c r="D2" s="5">
        <v>0.86899999999999999</v>
      </c>
      <c r="E2" s="5">
        <v>1.8009999999999999</v>
      </c>
      <c r="F2" s="5">
        <v>0.54100000000000004</v>
      </c>
      <c r="G2" s="5">
        <v>0.68300000000000005</v>
      </c>
      <c r="H2" s="5">
        <v>2.2090000000000001</v>
      </c>
      <c r="I2" s="5">
        <v>0.70699999999999996</v>
      </c>
      <c r="J2" s="5">
        <v>0.745</v>
      </c>
      <c r="K2" s="5">
        <v>2.8239999999999998</v>
      </c>
      <c r="L2" s="5">
        <v>0.68700000000000006</v>
      </c>
    </row>
    <row r="3" spans="1:12" x14ac:dyDescent="0.35">
      <c r="A3" s="3">
        <v>1.2050000000000001</v>
      </c>
      <c r="B3" s="3">
        <v>1.157</v>
      </c>
      <c r="C3" s="5">
        <v>0.65</v>
      </c>
      <c r="D3" s="5">
        <v>2.927</v>
      </c>
      <c r="E3" s="5">
        <v>2.5659999999999998</v>
      </c>
      <c r="F3" s="5">
        <v>2.4020000000000001</v>
      </c>
      <c r="G3" s="5">
        <v>1.2730000000000001</v>
      </c>
      <c r="H3" s="5">
        <v>0.66500000000000004</v>
      </c>
      <c r="I3" s="5">
        <v>2.8959999999999999</v>
      </c>
      <c r="J3" s="5">
        <v>0.53400000000000003</v>
      </c>
      <c r="K3" s="5">
        <v>2.7330000000000001</v>
      </c>
      <c r="L3" s="5">
        <v>0.54200000000000004</v>
      </c>
    </row>
    <row r="4" spans="1:12" x14ac:dyDescent="0.35">
      <c r="A4" s="3">
        <v>0.68100000000000005</v>
      </c>
      <c r="B4" s="3">
        <v>0.67800000000000005</v>
      </c>
      <c r="C4" s="5">
        <v>2.8570000000000002</v>
      </c>
      <c r="D4" s="5">
        <v>1.087</v>
      </c>
      <c r="E4" s="5">
        <v>1.153</v>
      </c>
      <c r="F4" s="5">
        <v>2.4340000000000002</v>
      </c>
      <c r="G4" s="5">
        <v>1.8560000000000001</v>
      </c>
      <c r="H4" s="5">
        <v>1.0980000000000001</v>
      </c>
      <c r="I4" s="5">
        <v>2.38</v>
      </c>
      <c r="J4" s="5">
        <v>0.60599999999999998</v>
      </c>
      <c r="K4" s="5">
        <v>0.92400000000000004</v>
      </c>
      <c r="L4" s="5">
        <v>0.55100000000000005</v>
      </c>
    </row>
    <row r="5" spans="1:12" x14ac:dyDescent="0.35">
      <c r="A5" s="3">
        <v>0.36599999999999999</v>
      </c>
      <c r="B5" s="3">
        <v>0.37</v>
      </c>
      <c r="C5" s="5">
        <v>0.69700000000000006</v>
      </c>
      <c r="D5" s="5">
        <v>1.403</v>
      </c>
      <c r="E5" s="5">
        <v>1.8880000000000001</v>
      </c>
      <c r="F5" s="5">
        <v>1.2490000000000001</v>
      </c>
      <c r="G5" s="5">
        <v>1.238</v>
      </c>
      <c r="H5" s="5">
        <v>0.71599999999999997</v>
      </c>
      <c r="I5" s="5">
        <v>2.0329999999999999</v>
      </c>
      <c r="J5" s="5">
        <v>2.431</v>
      </c>
      <c r="K5" s="5">
        <v>0.53700000000000003</v>
      </c>
      <c r="L5" s="5">
        <v>1.1280000000000001</v>
      </c>
    </row>
    <row r="6" spans="1:12" x14ac:dyDescent="0.35">
      <c r="A6" s="3">
        <v>0.22900000000000001</v>
      </c>
      <c r="B6" s="3">
        <v>0.221</v>
      </c>
      <c r="C6" s="5">
        <v>0.68300000000000005</v>
      </c>
      <c r="D6" s="5">
        <v>2.6510000000000002</v>
      </c>
      <c r="E6" s="5">
        <v>0.54900000000000004</v>
      </c>
      <c r="F6" s="5">
        <v>2.9569999999999999</v>
      </c>
      <c r="G6" s="5">
        <v>1.331</v>
      </c>
      <c r="H6" s="5">
        <v>2.4239999999999999</v>
      </c>
      <c r="I6" s="5">
        <v>0.71299999999999997</v>
      </c>
      <c r="J6" s="5">
        <v>0.58599999999999997</v>
      </c>
      <c r="K6" s="5">
        <v>1.268</v>
      </c>
    </row>
    <row r="7" spans="1:12" x14ac:dyDescent="0.35">
      <c r="A7" s="4">
        <v>6.7000000000000004E-2</v>
      </c>
      <c r="B7" s="4">
        <v>5.8000000000000003E-2</v>
      </c>
      <c r="C7" s="5">
        <v>2.7650000000000001</v>
      </c>
      <c r="D7" s="5">
        <v>0.67200000000000004</v>
      </c>
      <c r="E7" s="5">
        <v>1.3149999999999999</v>
      </c>
      <c r="F7" s="5">
        <v>1.762</v>
      </c>
      <c r="G7" s="5">
        <v>0.55000000000000004</v>
      </c>
      <c r="H7" s="5">
        <v>0.502</v>
      </c>
      <c r="I7" s="5">
        <v>2.4420000000000002</v>
      </c>
      <c r="J7" s="5">
        <v>1.9870000000000001</v>
      </c>
      <c r="K7" s="5">
        <v>0.40100000000000002</v>
      </c>
    </row>
    <row r="8" spans="1:12" x14ac:dyDescent="0.35">
      <c r="C8" s="5">
        <v>1.788</v>
      </c>
      <c r="D8" s="5">
        <v>2.601</v>
      </c>
      <c r="E8" s="5">
        <v>2.843</v>
      </c>
      <c r="F8" s="5">
        <v>1.4000000000000001</v>
      </c>
      <c r="G8" s="5">
        <v>0.68800000000000006</v>
      </c>
      <c r="H8" s="5">
        <v>0.626</v>
      </c>
      <c r="I8" s="5">
        <v>0.69300000000000006</v>
      </c>
      <c r="J8" s="5">
        <v>0.97499999999999998</v>
      </c>
      <c r="K8" s="5">
        <v>1.6180000000000001</v>
      </c>
    </row>
    <row r="9" spans="1:12" x14ac:dyDescent="0.35">
      <c r="C9" s="5">
        <v>2.6760000000000002</v>
      </c>
      <c r="D9" s="5">
        <v>2.911</v>
      </c>
      <c r="E9" s="5">
        <v>0.432</v>
      </c>
      <c r="F9" s="5">
        <v>0.48699999999999999</v>
      </c>
      <c r="G9" s="5">
        <v>0.61799999999999999</v>
      </c>
      <c r="H9" s="5">
        <v>0.51600000000000001</v>
      </c>
      <c r="I9" s="5">
        <v>1.399</v>
      </c>
      <c r="J9" s="5">
        <v>0.56200000000000006</v>
      </c>
      <c r="K9" s="5">
        <v>1.2410000000000001</v>
      </c>
    </row>
    <row r="10" spans="1:12" x14ac:dyDescent="0.35">
      <c r="A10" t="s">
        <v>0</v>
      </c>
    </row>
    <row r="12" spans="1:12" x14ac:dyDescent="0.35">
      <c r="B12" s="6" t="s">
        <v>16</v>
      </c>
      <c r="C12" s="6" t="s">
        <v>9</v>
      </c>
      <c r="D12" s="6" t="s">
        <v>10</v>
      </c>
      <c r="E12" s="6" t="s">
        <v>11</v>
      </c>
    </row>
    <row r="13" spans="1:12" x14ac:dyDescent="0.35">
      <c r="A13" t="s">
        <v>1</v>
      </c>
      <c r="B13" s="3">
        <v>1.929</v>
      </c>
      <c r="C13" s="1">
        <f>B13-B18</f>
        <v>1.867</v>
      </c>
      <c r="D13" s="1">
        <v>40</v>
      </c>
      <c r="E13" s="7">
        <f>(4.4663*C13*C13)+(12.9*C13)+(0.2623)</f>
        <v>39.9147327807</v>
      </c>
    </row>
    <row r="14" spans="1:12" x14ac:dyDescent="0.35">
      <c r="A14" t="s">
        <v>2</v>
      </c>
      <c r="B14" s="3">
        <v>1.181</v>
      </c>
      <c r="C14" s="1">
        <f>B14-B18</f>
        <v>1.119</v>
      </c>
      <c r="D14" s="1">
        <v>20</v>
      </c>
      <c r="E14" s="7">
        <f t="shared" ref="E14:E18" si="0">(4.4663*C14*C14)+(12.9*C14)+(0.2623)</f>
        <v>20.289926674300002</v>
      </c>
    </row>
    <row r="15" spans="1:12" x14ac:dyDescent="0.35">
      <c r="A15" t="s">
        <v>3</v>
      </c>
      <c r="B15" s="3">
        <v>0.67900000000000005</v>
      </c>
      <c r="C15" s="1">
        <f>B15-B18</f>
        <v>0.61699999999999999</v>
      </c>
      <c r="D15" s="1">
        <v>10</v>
      </c>
      <c r="E15" s="7">
        <f t="shared" si="0"/>
        <v>9.9218712806999996</v>
      </c>
    </row>
    <row r="16" spans="1:12" x14ac:dyDescent="0.35">
      <c r="A16" t="s">
        <v>4</v>
      </c>
      <c r="B16" s="3">
        <v>0.36799999999999999</v>
      </c>
      <c r="C16" s="1">
        <f>B16-B18</f>
        <v>0.30599999999999999</v>
      </c>
      <c r="D16" s="1">
        <v>5</v>
      </c>
      <c r="E16" s="7">
        <f t="shared" si="0"/>
        <v>4.6279064667999998</v>
      </c>
    </row>
    <row r="17" spans="1:11" x14ac:dyDescent="0.35">
      <c r="A17" t="s">
        <v>5</v>
      </c>
      <c r="B17" s="3">
        <v>0.22500000000000001</v>
      </c>
      <c r="C17" s="1">
        <f>B17-B18</f>
        <v>0.16300000000000001</v>
      </c>
      <c r="D17" s="1">
        <v>2.5</v>
      </c>
      <c r="E17" s="7">
        <f t="shared" si="0"/>
        <v>2.4836651246999999</v>
      </c>
    </row>
    <row r="18" spans="1:11" x14ac:dyDescent="0.35">
      <c r="A18" t="s">
        <v>8</v>
      </c>
      <c r="B18" s="4">
        <v>6.2E-2</v>
      </c>
      <c r="C18" s="1">
        <f>B18-B18</f>
        <v>0</v>
      </c>
      <c r="D18" s="1">
        <v>0</v>
      </c>
      <c r="E18" s="7">
        <f t="shared" si="0"/>
        <v>0.26229999999999998</v>
      </c>
    </row>
    <row r="27" spans="1:11" x14ac:dyDescent="0.35">
      <c r="G27" s="8"/>
      <c r="I27" s="8" t="s">
        <v>18</v>
      </c>
      <c r="J27" s="8"/>
      <c r="K27" s="8"/>
    </row>
    <row r="30" spans="1:11" x14ac:dyDescent="0.35">
      <c r="A30" s="11" t="s">
        <v>14</v>
      </c>
      <c r="B30" s="5" t="s">
        <v>15</v>
      </c>
      <c r="C30" s="2" t="s">
        <v>8</v>
      </c>
      <c r="D30" s="1" t="s">
        <v>9</v>
      </c>
      <c r="E30" s="10" t="s">
        <v>11</v>
      </c>
    </row>
    <row r="31" spans="1:11" x14ac:dyDescent="0.35">
      <c r="A31" s="11">
        <v>1</v>
      </c>
      <c r="B31" s="5">
        <v>0.63500000000000001</v>
      </c>
      <c r="C31" s="9">
        <v>6.2E-2</v>
      </c>
      <c r="D31" s="1">
        <f t="shared" ref="D31:D62" si="1">(B31-C31)</f>
        <v>0.57299999999999995</v>
      </c>
      <c r="E31" s="7">
        <f t="shared" ref="E31:E62" si="2">(4.4663*D31*D31)+(12.9*D31)+(0.2623)</f>
        <v>9.1204158126999992</v>
      </c>
    </row>
    <row r="32" spans="1:11" x14ac:dyDescent="0.35">
      <c r="A32" s="11">
        <v>2</v>
      </c>
      <c r="B32" s="5">
        <v>0.65</v>
      </c>
      <c r="C32" s="9">
        <v>6.2E-2</v>
      </c>
      <c r="D32" s="1">
        <f t="shared" si="1"/>
        <v>0.58800000000000008</v>
      </c>
      <c r="E32" s="7">
        <f t="shared" si="2"/>
        <v>9.3916964272000012</v>
      </c>
    </row>
    <row r="33" spans="1:5" x14ac:dyDescent="0.35">
      <c r="A33" s="11">
        <v>3</v>
      </c>
      <c r="B33" s="5">
        <v>2.8570000000000002</v>
      </c>
      <c r="C33" s="9">
        <v>6.2E-2</v>
      </c>
      <c r="D33" s="1">
        <f t="shared" si="1"/>
        <v>2.7950000000000004</v>
      </c>
      <c r="E33" s="7">
        <f t="shared" si="2"/>
        <v>71.208647257500019</v>
      </c>
    </row>
    <row r="34" spans="1:5" x14ac:dyDescent="0.35">
      <c r="A34" s="11">
        <v>4</v>
      </c>
      <c r="B34" s="5">
        <v>0.69700000000000006</v>
      </c>
      <c r="C34" s="9">
        <v>6.2E-2</v>
      </c>
      <c r="D34" s="1">
        <f t="shared" si="1"/>
        <v>0.63500000000000001</v>
      </c>
      <c r="E34" s="7">
        <f t="shared" si="2"/>
        <v>10.2547238175</v>
      </c>
    </row>
    <row r="35" spans="1:5" x14ac:dyDescent="0.35">
      <c r="A35" s="11">
        <v>5</v>
      </c>
      <c r="B35" s="5">
        <v>0.68300000000000005</v>
      </c>
      <c r="C35" s="9">
        <v>6.2E-2</v>
      </c>
      <c r="D35" s="1">
        <f t="shared" si="1"/>
        <v>0.621</v>
      </c>
      <c r="E35" s="7">
        <f t="shared" si="2"/>
        <v>9.9955883982999989</v>
      </c>
    </row>
    <row r="36" spans="1:5" x14ac:dyDescent="0.35">
      <c r="A36" s="11">
        <v>6</v>
      </c>
      <c r="B36" s="5">
        <v>2.7650000000000001</v>
      </c>
      <c r="C36" s="9">
        <v>6.2E-2</v>
      </c>
      <c r="D36" s="1">
        <f t="shared" si="1"/>
        <v>2.7030000000000003</v>
      </c>
      <c r="E36" s="7">
        <f t="shared" si="2"/>
        <v>67.762721256700004</v>
      </c>
    </row>
    <row r="37" spans="1:5" x14ac:dyDescent="0.35">
      <c r="A37" s="11">
        <v>7</v>
      </c>
      <c r="B37" s="5">
        <v>1.788</v>
      </c>
      <c r="C37" s="9">
        <v>6.2E-2</v>
      </c>
      <c r="D37" s="1">
        <f t="shared" si="1"/>
        <v>1.726</v>
      </c>
      <c r="E37" s="7">
        <f t="shared" si="2"/>
        <v>35.833147138800008</v>
      </c>
    </row>
    <row r="38" spans="1:5" x14ac:dyDescent="0.35">
      <c r="A38" s="11">
        <v>8</v>
      </c>
      <c r="B38" s="5">
        <v>2.6760000000000002</v>
      </c>
      <c r="C38" s="9">
        <v>6.2E-2</v>
      </c>
      <c r="D38" s="1">
        <f t="shared" si="1"/>
        <v>2.6140000000000003</v>
      </c>
      <c r="E38" s="7">
        <f t="shared" si="2"/>
        <v>64.501110034800007</v>
      </c>
    </row>
    <row r="39" spans="1:5" x14ac:dyDescent="0.35">
      <c r="A39" s="11">
        <v>9</v>
      </c>
      <c r="B39" s="5">
        <v>0.86899999999999999</v>
      </c>
      <c r="C39" s="9">
        <v>6.2E-2</v>
      </c>
      <c r="D39" s="1">
        <f t="shared" si="1"/>
        <v>0.80699999999999994</v>
      </c>
      <c r="E39" s="7">
        <f t="shared" si="2"/>
        <v>13.5812734087</v>
      </c>
    </row>
    <row r="40" spans="1:5" x14ac:dyDescent="0.35">
      <c r="A40" s="11">
        <v>10</v>
      </c>
      <c r="B40" s="5">
        <v>2.927</v>
      </c>
      <c r="C40" s="9">
        <v>6.2E-2</v>
      </c>
      <c r="D40" s="1">
        <f t="shared" si="1"/>
        <v>2.8650000000000002</v>
      </c>
      <c r="E40" s="7">
        <f t="shared" si="2"/>
        <v>73.881195317500001</v>
      </c>
    </row>
    <row r="41" spans="1:5" x14ac:dyDescent="0.35">
      <c r="A41" s="11">
        <v>11</v>
      </c>
      <c r="B41" s="5">
        <v>1.087</v>
      </c>
      <c r="C41" s="9">
        <v>6.2E-2</v>
      </c>
      <c r="D41" s="1">
        <f t="shared" si="1"/>
        <v>1.0249999999999999</v>
      </c>
      <c r="E41" s="7">
        <f t="shared" si="2"/>
        <v>18.177206437499997</v>
      </c>
    </row>
    <row r="42" spans="1:5" x14ac:dyDescent="0.35">
      <c r="A42" s="11">
        <v>12</v>
      </c>
      <c r="B42" s="5">
        <v>1.403</v>
      </c>
      <c r="C42" s="9">
        <v>6.2E-2</v>
      </c>
      <c r="D42" s="1">
        <f t="shared" si="1"/>
        <v>1.341</v>
      </c>
      <c r="E42" s="7">
        <f t="shared" si="2"/>
        <v>25.592862430299999</v>
      </c>
    </row>
    <row r="43" spans="1:5" x14ac:dyDescent="0.35">
      <c r="A43" s="11">
        <v>13</v>
      </c>
      <c r="B43" s="5">
        <v>2.6510000000000002</v>
      </c>
      <c r="C43" s="9">
        <v>6.2E-2</v>
      </c>
      <c r="D43" s="1">
        <f t="shared" si="1"/>
        <v>2.5890000000000004</v>
      </c>
      <c r="E43" s="7">
        <f t="shared" si="2"/>
        <v>63.597656062300025</v>
      </c>
    </row>
    <row r="44" spans="1:5" x14ac:dyDescent="0.35">
      <c r="A44" s="11">
        <v>14</v>
      </c>
      <c r="B44" s="5">
        <v>0.67200000000000004</v>
      </c>
      <c r="C44" s="9">
        <v>6.2E-2</v>
      </c>
      <c r="D44" s="1">
        <f t="shared" si="1"/>
        <v>0.6100000000000001</v>
      </c>
      <c r="E44" s="7">
        <f t="shared" si="2"/>
        <v>9.7932102300000015</v>
      </c>
    </row>
    <row r="45" spans="1:5" x14ac:dyDescent="0.35">
      <c r="A45" s="11">
        <v>15</v>
      </c>
      <c r="B45" s="5">
        <v>2.601</v>
      </c>
      <c r="C45" s="9">
        <v>6.2E-2</v>
      </c>
      <c r="D45" s="1">
        <f t="shared" si="1"/>
        <v>2.5390000000000001</v>
      </c>
      <c r="E45" s="7">
        <f t="shared" si="2"/>
        <v>61.80749674230001</v>
      </c>
    </row>
    <row r="46" spans="1:5" x14ac:dyDescent="0.35">
      <c r="A46" s="11">
        <v>16</v>
      </c>
      <c r="B46" s="5">
        <v>2.911</v>
      </c>
      <c r="C46" s="9">
        <v>6.2E-2</v>
      </c>
      <c r="D46" s="1">
        <f t="shared" si="1"/>
        <v>2.8490000000000002</v>
      </c>
      <c r="E46" s="7">
        <f t="shared" si="2"/>
        <v>73.266468306300013</v>
      </c>
    </row>
    <row r="47" spans="1:5" x14ac:dyDescent="0.35">
      <c r="A47" s="11">
        <v>17</v>
      </c>
      <c r="B47" s="5">
        <v>1.8009999999999999</v>
      </c>
      <c r="C47" s="9">
        <v>6.2E-2</v>
      </c>
      <c r="D47" s="1">
        <f t="shared" si="1"/>
        <v>1.7389999999999999</v>
      </c>
      <c r="E47" s="7">
        <f t="shared" si="2"/>
        <v>36.202031622300005</v>
      </c>
    </row>
    <row r="48" spans="1:5" x14ac:dyDescent="0.35">
      <c r="A48" s="11">
        <v>18</v>
      </c>
      <c r="B48" s="5">
        <v>2.5659999999999998</v>
      </c>
      <c r="C48" s="9">
        <v>6.2E-2</v>
      </c>
      <c r="D48" s="1">
        <f t="shared" si="1"/>
        <v>2.504</v>
      </c>
      <c r="E48" s="7">
        <f t="shared" si="2"/>
        <v>60.567672460800004</v>
      </c>
    </row>
    <row r="49" spans="1:5" x14ac:dyDescent="0.35">
      <c r="A49" s="11">
        <v>19</v>
      </c>
      <c r="B49" s="5">
        <v>1.153</v>
      </c>
      <c r="C49" s="9">
        <v>6.2E-2</v>
      </c>
      <c r="D49" s="1">
        <f t="shared" si="1"/>
        <v>1.091</v>
      </c>
      <c r="E49" s="7">
        <f t="shared" si="2"/>
        <v>19.652352030299998</v>
      </c>
    </row>
    <row r="50" spans="1:5" x14ac:dyDescent="0.35">
      <c r="A50" s="11">
        <v>20</v>
      </c>
      <c r="B50" s="5">
        <v>1.8880000000000001</v>
      </c>
      <c r="C50" s="9">
        <v>6.2E-2</v>
      </c>
      <c r="D50" s="1">
        <f t="shared" si="1"/>
        <v>1.8260000000000001</v>
      </c>
      <c r="E50" s="7">
        <f t="shared" si="2"/>
        <v>38.709576898800009</v>
      </c>
    </row>
    <row r="51" spans="1:5" x14ac:dyDescent="0.35">
      <c r="A51" s="11">
        <v>21</v>
      </c>
      <c r="B51" s="5">
        <v>0.54900000000000004</v>
      </c>
      <c r="C51" s="9">
        <v>6.2E-2</v>
      </c>
      <c r="D51" s="1">
        <f t="shared" si="1"/>
        <v>0.48700000000000004</v>
      </c>
      <c r="E51" s="7">
        <f t="shared" si="2"/>
        <v>7.6038679047000013</v>
      </c>
    </row>
    <row r="52" spans="1:5" x14ac:dyDescent="0.35">
      <c r="A52" s="11">
        <v>22</v>
      </c>
      <c r="B52" s="5">
        <v>1.3149999999999999</v>
      </c>
      <c r="C52" s="9">
        <v>6.2E-2</v>
      </c>
      <c r="D52" s="1">
        <f t="shared" si="1"/>
        <v>1.2529999999999999</v>
      </c>
      <c r="E52" s="7">
        <f t="shared" si="2"/>
        <v>23.438131196699999</v>
      </c>
    </row>
    <row r="53" spans="1:5" x14ac:dyDescent="0.35">
      <c r="A53" s="11">
        <v>23</v>
      </c>
      <c r="B53" s="5">
        <v>2.843</v>
      </c>
      <c r="C53" s="9">
        <v>6.2E-2</v>
      </c>
      <c r="D53" s="1">
        <f t="shared" si="1"/>
        <v>2.7810000000000001</v>
      </c>
      <c r="E53" s="7">
        <f t="shared" si="2"/>
        <v>70.679390014300012</v>
      </c>
    </row>
    <row r="54" spans="1:5" x14ac:dyDescent="0.35">
      <c r="A54" s="11">
        <v>24</v>
      </c>
      <c r="B54" s="5">
        <v>0.432</v>
      </c>
      <c r="C54" s="9">
        <v>6.2E-2</v>
      </c>
      <c r="D54" s="1">
        <f t="shared" si="1"/>
        <v>0.37</v>
      </c>
      <c r="E54" s="7">
        <f t="shared" si="2"/>
        <v>5.6467364699999996</v>
      </c>
    </row>
    <row r="55" spans="1:5" x14ac:dyDescent="0.35">
      <c r="A55" s="11">
        <v>25</v>
      </c>
      <c r="B55" s="5">
        <v>0.54100000000000004</v>
      </c>
      <c r="C55" s="9">
        <v>6.2E-2</v>
      </c>
      <c r="D55" s="1">
        <f t="shared" si="1"/>
        <v>0.47900000000000004</v>
      </c>
      <c r="E55" s="7">
        <f t="shared" si="2"/>
        <v>7.4661523383000006</v>
      </c>
    </row>
    <row r="56" spans="1:5" x14ac:dyDescent="0.35">
      <c r="A56" s="11">
        <v>26</v>
      </c>
      <c r="B56" s="5">
        <v>2.4020000000000001</v>
      </c>
      <c r="C56" s="9">
        <v>6.2E-2</v>
      </c>
      <c r="D56" s="1">
        <f t="shared" si="1"/>
        <v>2.3400000000000003</v>
      </c>
      <c r="E56" s="7">
        <f t="shared" si="2"/>
        <v>54.903972280000012</v>
      </c>
    </row>
    <row r="57" spans="1:5" x14ac:dyDescent="0.35">
      <c r="A57" s="11">
        <v>27</v>
      </c>
      <c r="B57" s="5">
        <v>2.4340000000000002</v>
      </c>
      <c r="C57" s="9">
        <v>6.2E-2</v>
      </c>
      <c r="D57" s="1">
        <f t="shared" si="1"/>
        <v>2.3720000000000003</v>
      </c>
      <c r="E57" s="7">
        <f t="shared" si="2"/>
        <v>55.99021885920002</v>
      </c>
    </row>
    <row r="58" spans="1:5" x14ac:dyDescent="0.35">
      <c r="A58" s="11">
        <v>28</v>
      </c>
      <c r="B58" s="5">
        <v>1.2490000000000001</v>
      </c>
      <c r="C58" s="9">
        <v>6.2E-2</v>
      </c>
      <c r="D58" s="1">
        <f t="shared" si="1"/>
        <v>1.1870000000000001</v>
      </c>
      <c r="E58" s="7">
        <f t="shared" si="2"/>
        <v>21.867478244700003</v>
      </c>
    </row>
    <row r="59" spans="1:5" x14ac:dyDescent="0.35">
      <c r="A59" s="11">
        <v>29</v>
      </c>
      <c r="B59" s="5">
        <v>2.9569999999999999</v>
      </c>
      <c r="C59" s="9">
        <v>6.2E-2</v>
      </c>
      <c r="D59" s="1">
        <f t="shared" si="1"/>
        <v>2.895</v>
      </c>
      <c r="E59" s="7">
        <f t="shared" si="2"/>
        <v>75.039971957500001</v>
      </c>
    </row>
    <row r="60" spans="1:5" x14ac:dyDescent="0.35">
      <c r="A60" s="11">
        <v>30</v>
      </c>
      <c r="B60" s="5">
        <v>1.762</v>
      </c>
      <c r="C60" s="9">
        <v>6.2E-2</v>
      </c>
      <c r="D60" s="1">
        <f t="shared" si="1"/>
        <v>1.7</v>
      </c>
      <c r="E60" s="7">
        <f t="shared" si="2"/>
        <v>35.099907000000002</v>
      </c>
    </row>
    <row r="61" spans="1:5" x14ac:dyDescent="0.35">
      <c r="A61" s="11">
        <v>31</v>
      </c>
      <c r="B61" s="5">
        <v>1.4000000000000001</v>
      </c>
      <c r="C61" s="9">
        <v>6.2E-2</v>
      </c>
      <c r="D61" s="1">
        <f t="shared" si="1"/>
        <v>1.3380000000000001</v>
      </c>
      <c r="E61" s="7">
        <f t="shared" si="2"/>
        <v>25.518266777200001</v>
      </c>
    </row>
    <row r="62" spans="1:5" x14ac:dyDescent="0.35">
      <c r="A62" s="11">
        <v>32</v>
      </c>
      <c r="B62" s="5">
        <v>0.48699999999999999</v>
      </c>
      <c r="C62" s="9">
        <v>6.2E-2</v>
      </c>
      <c r="D62" s="1">
        <f t="shared" si="1"/>
        <v>0.42499999999999999</v>
      </c>
      <c r="E62" s="7">
        <f t="shared" si="2"/>
        <v>6.5515254374999996</v>
      </c>
    </row>
    <row r="63" spans="1:5" x14ac:dyDescent="0.35">
      <c r="A63" s="11">
        <v>33</v>
      </c>
      <c r="B63" s="5">
        <v>0.68300000000000005</v>
      </c>
      <c r="C63" s="9">
        <v>6.2E-2</v>
      </c>
      <c r="D63" s="1">
        <f t="shared" ref="D63:D94" si="3">(B63-C63)</f>
        <v>0.621</v>
      </c>
      <c r="E63" s="7">
        <f t="shared" ref="E63:E94" si="4">(4.4663*D63*D63)+(12.9*D63)+(0.2623)</f>
        <v>9.9955883982999989</v>
      </c>
    </row>
    <row r="64" spans="1:5" x14ac:dyDescent="0.35">
      <c r="A64" s="11">
        <v>34</v>
      </c>
      <c r="B64" s="5">
        <v>1.2730000000000001</v>
      </c>
      <c r="C64" s="9">
        <v>6.2E-2</v>
      </c>
      <c r="D64" s="1">
        <f t="shared" si="3"/>
        <v>1.2110000000000001</v>
      </c>
      <c r="E64" s="7">
        <f t="shared" si="4"/>
        <v>22.434122742300001</v>
      </c>
    </row>
    <row r="65" spans="1:5" x14ac:dyDescent="0.35">
      <c r="A65" s="11">
        <v>35</v>
      </c>
      <c r="B65" s="5">
        <v>1.8560000000000001</v>
      </c>
      <c r="C65" s="9">
        <v>6.2E-2</v>
      </c>
      <c r="D65" s="1">
        <f t="shared" si="3"/>
        <v>1.794</v>
      </c>
      <c r="E65" s="7">
        <f t="shared" si="4"/>
        <v>37.779400706800004</v>
      </c>
    </row>
    <row r="66" spans="1:5" x14ac:dyDescent="0.35">
      <c r="A66" s="11">
        <v>36</v>
      </c>
      <c r="B66" s="5">
        <v>1.238</v>
      </c>
      <c r="C66" s="9">
        <v>6.2E-2</v>
      </c>
      <c r="D66" s="1">
        <f t="shared" si="3"/>
        <v>1.1759999999999999</v>
      </c>
      <c r="E66" s="7">
        <f t="shared" si="4"/>
        <v>21.609485708799998</v>
      </c>
    </row>
    <row r="67" spans="1:5" x14ac:dyDescent="0.35">
      <c r="A67" s="11">
        <v>37</v>
      </c>
      <c r="B67" s="5">
        <v>1.331</v>
      </c>
      <c r="C67" s="9">
        <v>6.2E-2</v>
      </c>
      <c r="D67" s="1">
        <f t="shared" si="3"/>
        <v>1.2689999999999999</v>
      </c>
      <c r="E67" s="7">
        <f t="shared" si="4"/>
        <v>23.824755334300001</v>
      </c>
    </row>
    <row r="68" spans="1:5" x14ac:dyDescent="0.35">
      <c r="A68" s="11">
        <v>38</v>
      </c>
      <c r="B68" s="5">
        <v>0.55000000000000004</v>
      </c>
      <c r="C68" s="9">
        <v>6.2E-2</v>
      </c>
      <c r="D68" s="1">
        <f t="shared" si="3"/>
        <v>0.48800000000000004</v>
      </c>
      <c r="E68" s="7">
        <f t="shared" si="4"/>
        <v>7.6211225472000006</v>
      </c>
    </row>
    <row r="69" spans="1:5" x14ac:dyDescent="0.35">
      <c r="A69" s="11">
        <v>39</v>
      </c>
      <c r="B69" s="5">
        <v>0.68800000000000006</v>
      </c>
      <c r="C69" s="9">
        <v>6.2E-2</v>
      </c>
      <c r="D69" s="1">
        <f t="shared" si="3"/>
        <v>0.62600000000000011</v>
      </c>
      <c r="E69" s="7">
        <f t="shared" si="4"/>
        <v>10.087935778800002</v>
      </c>
    </row>
    <row r="70" spans="1:5" x14ac:dyDescent="0.35">
      <c r="A70" s="11">
        <v>40</v>
      </c>
      <c r="B70" s="5">
        <v>0.61799999999999999</v>
      </c>
      <c r="C70" s="9">
        <v>6.2E-2</v>
      </c>
      <c r="D70" s="1">
        <f t="shared" si="3"/>
        <v>0.55600000000000005</v>
      </c>
      <c r="E70" s="7">
        <f t="shared" si="4"/>
        <v>8.8153941168000003</v>
      </c>
    </row>
    <row r="71" spans="1:5" x14ac:dyDescent="0.35">
      <c r="A71" s="11">
        <v>41</v>
      </c>
      <c r="B71" s="5">
        <v>2.2090000000000001</v>
      </c>
      <c r="C71" s="9">
        <v>6.2E-2</v>
      </c>
      <c r="D71" s="1">
        <f t="shared" si="3"/>
        <v>2.1470000000000002</v>
      </c>
      <c r="E71" s="7">
        <f t="shared" si="4"/>
        <v>48.546496676700016</v>
      </c>
    </row>
    <row r="72" spans="1:5" x14ac:dyDescent="0.35">
      <c r="A72" s="11">
        <v>42</v>
      </c>
      <c r="B72" s="5">
        <v>0.66500000000000004</v>
      </c>
      <c r="C72" s="9">
        <v>6.2E-2</v>
      </c>
      <c r="D72" s="1">
        <f t="shared" si="3"/>
        <v>0.60299999999999998</v>
      </c>
      <c r="E72" s="7">
        <f t="shared" si="4"/>
        <v>9.6649868766999987</v>
      </c>
    </row>
    <row r="73" spans="1:5" x14ac:dyDescent="0.35">
      <c r="A73" s="11">
        <v>43</v>
      </c>
      <c r="B73" s="5">
        <v>1.0980000000000001</v>
      </c>
      <c r="C73" s="9">
        <v>6.2E-2</v>
      </c>
      <c r="D73" s="1">
        <f t="shared" si="3"/>
        <v>1.036</v>
      </c>
      <c r="E73" s="7">
        <f t="shared" si="4"/>
        <v>18.420361924800002</v>
      </c>
    </row>
    <row r="74" spans="1:5" x14ac:dyDescent="0.35">
      <c r="A74" s="11">
        <v>44</v>
      </c>
      <c r="B74" s="5">
        <v>0.71599999999999997</v>
      </c>
      <c r="C74" s="9">
        <v>6.2E-2</v>
      </c>
      <c r="D74" s="1">
        <f t="shared" si="3"/>
        <v>0.65399999999999991</v>
      </c>
      <c r="E74" s="7">
        <f t="shared" si="4"/>
        <v>10.609207970799998</v>
      </c>
    </row>
    <row r="75" spans="1:5" x14ac:dyDescent="0.35">
      <c r="A75" s="11">
        <v>45</v>
      </c>
      <c r="B75" s="5">
        <v>2.4239999999999999</v>
      </c>
      <c r="C75" s="9">
        <v>6.2E-2</v>
      </c>
      <c r="D75" s="1">
        <f t="shared" si="3"/>
        <v>2.3620000000000001</v>
      </c>
      <c r="E75" s="7">
        <f t="shared" si="4"/>
        <v>55.649784217200015</v>
      </c>
    </row>
    <row r="76" spans="1:5" x14ac:dyDescent="0.35">
      <c r="A76" s="11">
        <v>46</v>
      </c>
      <c r="B76" s="5">
        <v>0.502</v>
      </c>
      <c r="C76" s="9">
        <v>6.2E-2</v>
      </c>
      <c r="D76" s="1">
        <f t="shared" si="3"/>
        <v>0.44</v>
      </c>
      <c r="E76" s="7">
        <f t="shared" si="4"/>
        <v>6.8029756800000003</v>
      </c>
    </row>
    <row r="77" spans="1:5" x14ac:dyDescent="0.35">
      <c r="A77" s="11">
        <v>47</v>
      </c>
      <c r="B77" s="5">
        <v>0.626</v>
      </c>
      <c r="C77" s="9">
        <v>6.2E-2</v>
      </c>
      <c r="D77" s="1">
        <f t="shared" si="3"/>
        <v>0.56400000000000006</v>
      </c>
      <c r="E77" s="7">
        <f t="shared" si="4"/>
        <v>8.9586121648000017</v>
      </c>
    </row>
    <row r="78" spans="1:5" x14ac:dyDescent="0.35">
      <c r="A78" s="11">
        <v>48</v>
      </c>
      <c r="B78" s="5">
        <v>0.51600000000000001</v>
      </c>
      <c r="C78" s="9">
        <v>6.2E-2</v>
      </c>
      <c r="D78" s="1">
        <f t="shared" si="3"/>
        <v>0.45400000000000001</v>
      </c>
      <c r="E78" s="7">
        <f t="shared" si="4"/>
        <v>7.0394758908000004</v>
      </c>
    </row>
    <row r="79" spans="1:5" x14ac:dyDescent="0.35">
      <c r="A79" s="11">
        <v>49</v>
      </c>
      <c r="B79" s="5">
        <v>0.70699999999999996</v>
      </c>
      <c r="C79" s="9">
        <v>6.2E-2</v>
      </c>
      <c r="D79" s="1">
        <f t="shared" si="3"/>
        <v>0.64500000000000002</v>
      </c>
      <c r="E79" s="7">
        <f t="shared" si="4"/>
        <v>10.4408924575</v>
      </c>
    </row>
    <row r="80" spans="1:5" x14ac:dyDescent="0.35">
      <c r="A80" s="11">
        <v>50</v>
      </c>
      <c r="B80" s="5">
        <v>2.8959999999999999</v>
      </c>
      <c r="C80" s="9">
        <v>6.2E-2</v>
      </c>
      <c r="D80" s="1">
        <f t="shared" si="3"/>
        <v>2.8340000000000001</v>
      </c>
      <c r="E80" s="7">
        <f t="shared" si="4"/>
        <v>72.6922385628</v>
      </c>
    </row>
    <row r="81" spans="1:5" x14ac:dyDescent="0.35">
      <c r="A81" s="11">
        <v>51</v>
      </c>
      <c r="B81" s="5">
        <v>2.38</v>
      </c>
      <c r="C81" s="9">
        <v>6.2E-2</v>
      </c>
      <c r="D81" s="1">
        <f t="shared" si="3"/>
        <v>2.3180000000000001</v>
      </c>
      <c r="E81" s="7">
        <f t="shared" si="4"/>
        <v>54.162483721200012</v>
      </c>
    </row>
    <row r="82" spans="1:5" x14ac:dyDescent="0.35">
      <c r="A82" s="11">
        <v>52</v>
      </c>
      <c r="B82" s="5">
        <v>2.0329999999999999</v>
      </c>
      <c r="C82" s="9">
        <v>6.2E-2</v>
      </c>
      <c r="D82" s="1">
        <f t="shared" si="3"/>
        <v>1.9709999999999999</v>
      </c>
      <c r="E82" s="7">
        <f t="shared" si="4"/>
        <v>43.0390653583</v>
      </c>
    </row>
    <row r="83" spans="1:5" x14ac:dyDescent="0.35">
      <c r="A83" s="11">
        <v>53</v>
      </c>
      <c r="B83" s="5">
        <v>0.71299999999999997</v>
      </c>
      <c r="C83" s="9">
        <v>6.2E-2</v>
      </c>
      <c r="D83" s="1">
        <f t="shared" si="3"/>
        <v>0.65100000000000002</v>
      </c>
      <c r="E83" s="7">
        <f t="shared" si="4"/>
        <v>10.5530224063</v>
      </c>
    </row>
    <row r="84" spans="1:5" x14ac:dyDescent="0.35">
      <c r="A84" s="11">
        <v>54</v>
      </c>
      <c r="B84" s="5">
        <v>2.4420000000000002</v>
      </c>
      <c r="C84" s="9">
        <v>6.2E-2</v>
      </c>
      <c r="D84" s="1">
        <f t="shared" si="3"/>
        <v>2.3800000000000003</v>
      </c>
      <c r="E84" s="7">
        <f t="shared" si="4"/>
        <v>56.263209720000013</v>
      </c>
    </row>
    <row r="85" spans="1:5" x14ac:dyDescent="0.35">
      <c r="A85" s="11">
        <v>55</v>
      </c>
      <c r="B85" s="5">
        <v>0.69300000000000006</v>
      </c>
      <c r="C85" s="9">
        <v>6.2E-2</v>
      </c>
      <c r="D85" s="1">
        <f t="shared" si="3"/>
        <v>0.63100000000000001</v>
      </c>
      <c r="E85" s="7">
        <f t="shared" si="4"/>
        <v>10.180506474300001</v>
      </c>
    </row>
    <row r="86" spans="1:5" x14ac:dyDescent="0.35">
      <c r="A86" s="11">
        <v>56</v>
      </c>
      <c r="B86" s="5">
        <v>1.399</v>
      </c>
      <c r="C86" s="9">
        <v>6.2E-2</v>
      </c>
      <c r="D86" s="1">
        <f t="shared" si="3"/>
        <v>1.337</v>
      </c>
      <c r="E86" s="7">
        <f t="shared" si="4"/>
        <v>25.493419424699997</v>
      </c>
    </row>
    <row r="87" spans="1:5" x14ac:dyDescent="0.35">
      <c r="A87" s="11">
        <v>57</v>
      </c>
      <c r="B87" s="5">
        <v>0.745</v>
      </c>
      <c r="C87" s="9">
        <v>6.2E-2</v>
      </c>
      <c r="D87" s="1">
        <f t="shared" si="3"/>
        <v>0.68300000000000005</v>
      </c>
      <c r="E87" s="7">
        <f t="shared" si="4"/>
        <v>11.156479820700001</v>
      </c>
    </row>
    <row r="88" spans="1:5" x14ac:dyDescent="0.35">
      <c r="A88" s="11">
        <v>58</v>
      </c>
      <c r="B88" s="5">
        <v>0.53400000000000003</v>
      </c>
      <c r="C88" s="9">
        <v>6.2E-2</v>
      </c>
      <c r="D88" s="1">
        <f t="shared" si="3"/>
        <v>0.47200000000000003</v>
      </c>
      <c r="E88" s="7">
        <f t="shared" si="4"/>
        <v>7.3461201792000006</v>
      </c>
    </row>
    <row r="89" spans="1:5" x14ac:dyDescent="0.35">
      <c r="A89" s="11">
        <v>59</v>
      </c>
      <c r="B89" s="5">
        <v>0.60599999999999998</v>
      </c>
      <c r="C89" s="9">
        <v>6.2E-2</v>
      </c>
      <c r="D89" s="1">
        <f t="shared" si="3"/>
        <v>0.54400000000000004</v>
      </c>
      <c r="E89" s="7">
        <f t="shared" si="4"/>
        <v>8.6016389568000005</v>
      </c>
    </row>
    <row r="90" spans="1:5" x14ac:dyDescent="0.35">
      <c r="A90" s="11">
        <v>60</v>
      </c>
      <c r="B90" s="5">
        <v>2.431</v>
      </c>
      <c r="C90" s="9">
        <v>6.2E-2</v>
      </c>
      <c r="D90" s="1">
        <f t="shared" si="3"/>
        <v>2.3690000000000002</v>
      </c>
      <c r="E90" s="7">
        <f t="shared" si="4"/>
        <v>55.88799467430001</v>
      </c>
    </row>
    <row r="91" spans="1:5" x14ac:dyDescent="0.35">
      <c r="A91" s="11">
        <v>61</v>
      </c>
      <c r="B91" s="5">
        <v>0.58599999999999997</v>
      </c>
      <c r="C91" s="9">
        <v>6.2E-2</v>
      </c>
      <c r="D91" s="1">
        <f t="shared" si="3"/>
        <v>0.52400000000000002</v>
      </c>
      <c r="E91" s="7">
        <f t="shared" si="4"/>
        <v>8.2482387888000002</v>
      </c>
    </row>
    <row r="92" spans="1:5" x14ac:dyDescent="0.35">
      <c r="A92" s="11">
        <v>62</v>
      </c>
      <c r="B92" s="5">
        <v>1.9870000000000001</v>
      </c>
      <c r="C92" s="9">
        <v>6.2E-2</v>
      </c>
      <c r="D92" s="1">
        <f t="shared" si="3"/>
        <v>1.925</v>
      </c>
      <c r="E92" s="7">
        <f t="shared" si="4"/>
        <v>41.645232937500005</v>
      </c>
    </row>
    <row r="93" spans="1:5" x14ac:dyDescent="0.35">
      <c r="A93" s="11">
        <v>63</v>
      </c>
      <c r="B93" s="5">
        <v>0.97499999999999998</v>
      </c>
      <c r="C93" s="9">
        <v>6.2E-2</v>
      </c>
      <c r="D93" s="1">
        <f t="shared" si="3"/>
        <v>0.91300000000000003</v>
      </c>
      <c r="E93" s="7">
        <f t="shared" si="4"/>
        <v>15.762969224700001</v>
      </c>
    </row>
    <row r="94" spans="1:5" x14ac:dyDescent="0.35">
      <c r="A94" s="11">
        <v>64</v>
      </c>
      <c r="B94" s="5">
        <v>0.56200000000000006</v>
      </c>
      <c r="C94" s="9">
        <v>6.2E-2</v>
      </c>
      <c r="D94" s="1">
        <f t="shared" si="3"/>
        <v>0.5</v>
      </c>
      <c r="E94" s="7">
        <f t="shared" si="4"/>
        <v>7.828875</v>
      </c>
    </row>
    <row r="95" spans="1:5" x14ac:dyDescent="0.35">
      <c r="A95" s="11">
        <v>65</v>
      </c>
      <c r="B95" s="5">
        <v>2.8239999999999998</v>
      </c>
      <c r="C95" s="9">
        <v>6.2E-2</v>
      </c>
      <c r="D95" s="1">
        <f t="shared" ref="D95:D106" si="5">(B95-C95)</f>
        <v>2.762</v>
      </c>
      <c r="E95" s="7">
        <f t="shared" ref="E95:E106" si="6">(4.4663*D95*D95)+(12.9*D95)+(0.2623)</f>
        <v>69.963912697200001</v>
      </c>
    </row>
    <row r="96" spans="1:5" x14ac:dyDescent="0.35">
      <c r="A96" s="11">
        <v>66</v>
      </c>
      <c r="B96" s="5">
        <v>2.7330000000000001</v>
      </c>
      <c r="C96" s="9">
        <v>6.2E-2</v>
      </c>
      <c r="D96" s="1">
        <f t="shared" si="5"/>
        <v>2.6710000000000003</v>
      </c>
      <c r="E96" s="7">
        <f t="shared" si="6"/>
        <v>66.581860578300009</v>
      </c>
    </row>
    <row r="97" spans="1:5" x14ac:dyDescent="0.35">
      <c r="A97" s="11">
        <v>67</v>
      </c>
      <c r="B97" s="5">
        <v>0.92400000000000004</v>
      </c>
      <c r="C97" s="9">
        <v>6.2E-2</v>
      </c>
      <c r="D97" s="1">
        <f t="shared" si="5"/>
        <v>0.8620000000000001</v>
      </c>
      <c r="E97" s="7">
        <f t="shared" si="6"/>
        <v>14.700757417200002</v>
      </c>
    </row>
    <row r="98" spans="1:5" x14ac:dyDescent="0.35">
      <c r="A98" s="11">
        <v>68</v>
      </c>
      <c r="B98" s="5">
        <v>0.53700000000000003</v>
      </c>
      <c r="C98" s="9">
        <v>6.2E-2</v>
      </c>
      <c r="D98" s="1">
        <f t="shared" si="5"/>
        <v>0.47500000000000003</v>
      </c>
      <c r="E98" s="7">
        <f t="shared" si="6"/>
        <v>7.3975089375000005</v>
      </c>
    </row>
    <row r="99" spans="1:5" x14ac:dyDescent="0.35">
      <c r="A99" s="11">
        <v>69</v>
      </c>
      <c r="B99" s="5">
        <v>1.268</v>
      </c>
      <c r="C99" s="9">
        <v>6.2E-2</v>
      </c>
      <c r="D99" s="1">
        <f t="shared" si="5"/>
        <v>1.206</v>
      </c>
      <c r="E99" s="7">
        <f t="shared" si="6"/>
        <v>22.315647506799998</v>
      </c>
    </row>
    <row r="100" spans="1:5" x14ac:dyDescent="0.35">
      <c r="A100" s="11">
        <v>70</v>
      </c>
      <c r="B100" s="5">
        <v>0.40100000000000002</v>
      </c>
      <c r="C100" s="9">
        <v>6.2E-2</v>
      </c>
      <c r="D100" s="1">
        <f t="shared" si="5"/>
        <v>0.33900000000000002</v>
      </c>
      <c r="E100" s="7">
        <f t="shared" si="6"/>
        <v>5.1486716623</v>
      </c>
    </row>
    <row r="101" spans="1:5" x14ac:dyDescent="0.35">
      <c r="A101" s="11">
        <v>71</v>
      </c>
      <c r="B101" s="5">
        <v>1.6180000000000001</v>
      </c>
      <c r="C101" s="9">
        <v>6.2E-2</v>
      </c>
      <c r="D101" s="1">
        <f t="shared" si="5"/>
        <v>1.556</v>
      </c>
      <c r="E101" s="7">
        <f t="shared" si="6"/>
        <v>31.148219716800003</v>
      </c>
    </row>
    <row r="102" spans="1:5" x14ac:dyDescent="0.35">
      <c r="A102" s="11">
        <v>72</v>
      </c>
      <c r="B102" s="5">
        <v>1.2410000000000001</v>
      </c>
      <c r="C102" s="9">
        <v>6.2E-2</v>
      </c>
      <c r="D102" s="1">
        <f t="shared" si="5"/>
        <v>1.179</v>
      </c>
      <c r="E102" s="7">
        <f t="shared" si="6"/>
        <v>21.6797401183</v>
      </c>
    </row>
    <row r="103" spans="1:5" x14ac:dyDescent="0.35">
      <c r="A103" s="11">
        <v>73</v>
      </c>
      <c r="B103" s="5">
        <v>0.68700000000000006</v>
      </c>
      <c r="C103" s="9">
        <v>6.2E-2</v>
      </c>
      <c r="D103" s="1">
        <f t="shared" si="5"/>
        <v>0.625</v>
      </c>
      <c r="E103" s="7">
        <f t="shared" si="6"/>
        <v>10.0694484375</v>
      </c>
    </row>
    <row r="104" spans="1:5" x14ac:dyDescent="0.35">
      <c r="A104" s="11">
        <v>74</v>
      </c>
      <c r="B104" s="5">
        <v>0.54200000000000004</v>
      </c>
      <c r="C104" s="9">
        <v>6.2E-2</v>
      </c>
      <c r="D104" s="1">
        <f t="shared" si="5"/>
        <v>0.48000000000000004</v>
      </c>
      <c r="E104" s="7">
        <f t="shared" si="6"/>
        <v>7.4833355200000007</v>
      </c>
    </row>
    <row r="105" spans="1:5" x14ac:dyDescent="0.35">
      <c r="A105" s="11">
        <v>75</v>
      </c>
      <c r="B105" s="5">
        <v>0.55100000000000005</v>
      </c>
      <c r="C105" s="9">
        <v>6.2E-2</v>
      </c>
      <c r="D105" s="1">
        <f t="shared" si="5"/>
        <v>0.48900000000000005</v>
      </c>
      <c r="E105" s="7">
        <f t="shared" si="6"/>
        <v>7.6383861223</v>
      </c>
    </row>
    <row r="106" spans="1:5" x14ac:dyDescent="0.35">
      <c r="A106" s="11">
        <v>76</v>
      </c>
      <c r="B106" s="5">
        <v>1.1280000000000001</v>
      </c>
      <c r="C106" s="9">
        <v>6.2E-2</v>
      </c>
      <c r="D106" s="1">
        <f t="shared" si="5"/>
        <v>1.0660000000000001</v>
      </c>
      <c r="E106" s="7">
        <f t="shared" si="6"/>
        <v>19.0890068028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77"/>
  <sheetViews>
    <sheetView workbookViewId="0">
      <selection activeCell="G18" sqref="G18"/>
    </sheetView>
  </sheetViews>
  <sheetFormatPr defaultRowHeight="14.5" x14ac:dyDescent="0.35"/>
  <cols>
    <col min="1" max="1" width="13.453125" customWidth="1"/>
    <col min="2" max="2" width="44.26953125" customWidth="1"/>
  </cols>
  <sheetData>
    <row r="1" spans="1:2" x14ac:dyDescent="0.35">
      <c r="A1" s="6" t="s">
        <v>42</v>
      </c>
      <c r="B1" s="6" t="s">
        <v>43</v>
      </c>
    </row>
    <row r="2" spans="1:2" x14ac:dyDescent="0.35">
      <c r="A2" s="17">
        <v>1</v>
      </c>
      <c r="B2" s="18">
        <v>0.39</v>
      </c>
    </row>
    <row r="3" spans="1:2" x14ac:dyDescent="0.35">
      <c r="A3" s="17">
        <v>2</v>
      </c>
      <c r="B3" s="18">
        <v>0.438</v>
      </c>
    </row>
    <row r="4" spans="1:2" x14ac:dyDescent="0.35">
      <c r="A4" s="17">
        <v>3</v>
      </c>
      <c r="B4" s="18">
        <v>0.27700000000000002</v>
      </c>
    </row>
    <row r="5" spans="1:2" x14ac:dyDescent="0.35">
      <c r="A5" s="17">
        <v>4</v>
      </c>
      <c r="B5" s="18">
        <v>0.36699999999999999</v>
      </c>
    </row>
    <row r="6" spans="1:2" x14ac:dyDescent="0.35">
      <c r="A6" s="17">
        <v>5</v>
      </c>
      <c r="B6" s="18">
        <v>0.27600000000000002</v>
      </c>
    </row>
    <row r="7" spans="1:2" x14ac:dyDescent="0.35">
      <c r="A7" s="17">
        <v>6</v>
      </c>
      <c r="B7" s="18">
        <v>0.23799999999999999</v>
      </c>
    </row>
    <row r="8" spans="1:2" x14ac:dyDescent="0.35">
      <c r="A8" s="17">
        <v>7</v>
      </c>
      <c r="B8" s="18">
        <v>0.64300000000000002</v>
      </c>
    </row>
    <row r="9" spans="1:2" x14ac:dyDescent="0.35">
      <c r="A9" s="17">
        <v>8</v>
      </c>
      <c r="B9" s="18">
        <v>0.77400000000000002</v>
      </c>
    </row>
    <row r="10" spans="1:2" x14ac:dyDescent="0.35">
      <c r="A10" s="17">
        <v>9</v>
      </c>
      <c r="B10" s="18">
        <v>0.312</v>
      </c>
    </row>
    <row r="11" spans="1:2" x14ac:dyDescent="0.35">
      <c r="A11" s="17">
        <v>10</v>
      </c>
      <c r="B11" s="18">
        <v>0.215</v>
      </c>
    </row>
    <row r="12" spans="1:2" x14ac:dyDescent="0.35">
      <c r="A12" s="17">
        <v>11</v>
      </c>
      <c r="B12" s="18">
        <v>0.61699999999999999</v>
      </c>
    </row>
    <row r="13" spans="1:2" x14ac:dyDescent="0.35">
      <c r="A13" s="17">
        <v>12</v>
      </c>
      <c r="B13" s="18">
        <v>0.52500000000000002</v>
      </c>
    </row>
    <row r="14" spans="1:2" x14ac:dyDescent="0.35">
      <c r="A14" s="17">
        <v>13</v>
      </c>
      <c r="B14" s="18">
        <v>0.442</v>
      </c>
    </row>
    <row r="15" spans="1:2" x14ac:dyDescent="0.35">
      <c r="A15" s="17">
        <v>14</v>
      </c>
      <c r="B15" s="18">
        <v>0.26800000000000002</v>
      </c>
    </row>
    <row r="16" spans="1:2" x14ac:dyDescent="0.35">
      <c r="A16" s="17">
        <v>15</v>
      </c>
      <c r="B16" s="18">
        <v>0.26500000000000001</v>
      </c>
    </row>
    <row r="17" spans="1:2" x14ac:dyDescent="0.35">
      <c r="A17" s="17">
        <v>16</v>
      </c>
      <c r="B17" s="18">
        <v>0.434</v>
      </c>
    </row>
    <row r="18" spans="1:2" x14ac:dyDescent="0.35">
      <c r="A18" s="17">
        <v>17</v>
      </c>
      <c r="B18" s="18">
        <v>0.32800000000000001</v>
      </c>
    </row>
    <row r="19" spans="1:2" x14ac:dyDescent="0.35">
      <c r="A19" s="17">
        <v>18</v>
      </c>
      <c r="B19" s="18">
        <v>0.40500000000000003</v>
      </c>
    </row>
    <row r="20" spans="1:2" x14ac:dyDescent="0.35">
      <c r="A20" s="17">
        <v>19</v>
      </c>
      <c r="B20" s="18">
        <v>0.26700000000000002</v>
      </c>
    </row>
    <row r="21" spans="1:2" x14ac:dyDescent="0.35">
      <c r="A21" s="17">
        <v>20</v>
      </c>
      <c r="B21" s="18">
        <v>0.153</v>
      </c>
    </row>
    <row r="22" spans="1:2" x14ac:dyDescent="0.35">
      <c r="A22" s="17">
        <v>21</v>
      </c>
      <c r="B22" s="18">
        <v>0.33</v>
      </c>
    </row>
    <row r="23" spans="1:2" x14ac:dyDescent="0.35">
      <c r="A23" s="17">
        <v>22</v>
      </c>
      <c r="B23" s="18">
        <v>0.26</v>
      </c>
    </row>
    <row r="24" spans="1:2" x14ac:dyDescent="0.35">
      <c r="A24" s="17">
        <v>23</v>
      </c>
      <c r="B24" s="18">
        <v>0.52600000000000002</v>
      </c>
    </row>
    <row r="25" spans="1:2" x14ac:dyDescent="0.35">
      <c r="A25" s="17">
        <v>24</v>
      </c>
      <c r="B25" s="18">
        <v>0.29199999999999998</v>
      </c>
    </row>
    <row r="26" spans="1:2" x14ac:dyDescent="0.35">
      <c r="A26" s="17">
        <v>25</v>
      </c>
      <c r="B26" s="18">
        <v>0.193</v>
      </c>
    </row>
    <row r="27" spans="1:2" x14ac:dyDescent="0.35">
      <c r="A27" s="17">
        <v>26</v>
      </c>
      <c r="B27" s="18">
        <v>0.35199999999999998</v>
      </c>
    </row>
    <row r="28" spans="1:2" x14ac:dyDescent="0.35">
      <c r="A28" s="17">
        <v>27</v>
      </c>
      <c r="B28" s="18">
        <v>0.33900000000000002</v>
      </c>
    </row>
    <row r="29" spans="1:2" x14ac:dyDescent="0.35">
      <c r="A29" s="17">
        <v>28</v>
      </c>
      <c r="B29" s="18">
        <v>0.61399999999999999</v>
      </c>
    </row>
    <row r="30" spans="1:2" x14ac:dyDescent="0.35">
      <c r="A30" s="17">
        <v>29</v>
      </c>
      <c r="B30" s="18">
        <v>0.33300000000000002</v>
      </c>
    </row>
    <row r="31" spans="1:2" x14ac:dyDescent="0.35">
      <c r="A31" s="17">
        <v>30</v>
      </c>
      <c r="B31" s="18">
        <v>0.36</v>
      </c>
    </row>
    <row r="32" spans="1:2" x14ac:dyDescent="0.35">
      <c r="A32" s="17">
        <v>31</v>
      </c>
      <c r="B32" s="18">
        <v>0.38800000000000001</v>
      </c>
    </row>
    <row r="33" spans="1:2" x14ac:dyDescent="0.35">
      <c r="A33" s="17">
        <v>32</v>
      </c>
      <c r="B33" s="18">
        <v>0.122</v>
      </c>
    </row>
    <row r="34" spans="1:2" x14ac:dyDescent="0.35">
      <c r="A34" s="17">
        <v>33</v>
      </c>
      <c r="B34" s="18">
        <v>0.45500000000000002</v>
      </c>
    </row>
    <row r="35" spans="1:2" x14ac:dyDescent="0.35">
      <c r="A35" s="17">
        <v>34</v>
      </c>
      <c r="B35" s="18">
        <v>0.34300000000000003</v>
      </c>
    </row>
    <row r="36" spans="1:2" x14ac:dyDescent="0.35">
      <c r="A36" s="17">
        <v>35</v>
      </c>
      <c r="B36" s="18">
        <v>0.83699999999999997</v>
      </c>
    </row>
    <row r="37" spans="1:2" x14ac:dyDescent="0.35">
      <c r="A37" s="17">
        <v>36</v>
      </c>
      <c r="B37" s="18">
        <v>0.48199999999999998</v>
      </c>
    </row>
    <row r="38" spans="1:2" x14ac:dyDescent="0.35">
      <c r="A38" s="17">
        <v>37</v>
      </c>
      <c r="B38" s="18">
        <v>0.223</v>
      </c>
    </row>
    <row r="39" spans="1:2" x14ac:dyDescent="0.35">
      <c r="A39" s="17">
        <v>38</v>
      </c>
      <c r="B39" s="18">
        <v>0.23699999999999999</v>
      </c>
    </row>
    <row r="40" spans="1:2" x14ac:dyDescent="0.35">
      <c r="A40" s="17">
        <v>39</v>
      </c>
      <c r="B40" s="18">
        <v>0.44800000000000001</v>
      </c>
    </row>
    <row r="41" spans="1:2" x14ac:dyDescent="0.35">
      <c r="A41" s="17">
        <v>40</v>
      </c>
      <c r="B41" s="18">
        <v>0.22500000000000001</v>
      </c>
    </row>
    <row r="42" spans="1:2" x14ac:dyDescent="0.35">
      <c r="A42" s="17">
        <v>41</v>
      </c>
      <c r="B42" s="18">
        <v>0.14899999999999999</v>
      </c>
    </row>
    <row r="43" spans="1:2" x14ac:dyDescent="0.35">
      <c r="A43" s="17">
        <v>42</v>
      </c>
      <c r="B43" s="18">
        <v>0.122</v>
      </c>
    </row>
    <row r="44" spans="1:2" x14ac:dyDescent="0.35">
      <c r="A44" s="17">
        <v>43</v>
      </c>
      <c r="B44" s="18">
        <v>0.44600000000000001</v>
      </c>
    </row>
    <row r="45" spans="1:2" x14ac:dyDescent="0.35">
      <c r="A45" s="17">
        <v>44</v>
      </c>
      <c r="B45" s="18">
        <v>0.16900000000000001</v>
      </c>
    </row>
    <row r="46" spans="1:2" x14ac:dyDescent="0.35">
      <c r="A46" s="17">
        <v>45</v>
      </c>
      <c r="B46" s="18">
        <v>0.54100000000000004</v>
      </c>
    </row>
    <row r="47" spans="1:2" x14ac:dyDescent="0.35">
      <c r="A47" s="17">
        <v>46</v>
      </c>
      <c r="B47" s="18">
        <v>0.92600000000000005</v>
      </c>
    </row>
    <row r="48" spans="1:2" x14ac:dyDescent="0.35">
      <c r="A48" s="17">
        <v>47</v>
      </c>
      <c r="B48" s="18">
        <v>0.222</v>
      </c>
    </row>
    <row r="49" spans="1:2" x14ac:dyDescent="0.35">
      <c r="A49" s="17">
        <v>48</v>
      </c>
      <c r="B49" s="18">
        <v>0.82399999999999995</v>
      </c>
    </row>
    <row r="50" spans="1:2" x14ac:dyDescent="0.35">
      <c r="A50" s="17">
        <v>49</v>
      </c>
      <c r="B50" s="18">
        <v>0.45400000000000001</v>
      </c>
    </row>
    <row r="51" spans="1:2" x14ac:dyDescent="0.35">
      <c r="A51" s="17">
        <v>50</v>
      </c>
      <c r="B51" s="18">
        <v>0.55200000000000005</v>
      </c>
    </row>
    <row r="52" spans="1:2" x14ac:dyDescent="0.35">
      <c r="A52" s="17">
        <v>51</v>
      </c>
      <c r="B52" s="18">
        <v>0.115</v>
      </c>
    </row>
    <row r="53" spans="1:2" x14ac:dyDescent="0.35">
      <c r="A53" s="17">
        <v>52</v>
      </c>
      <c r="B53" s="18">
        <v>0.16300000000000001</v>
      </c>
    </row>
    <row r="54" spans="1:2" x14ac:dyDescent="0.35">
      <c r="A54" s="17">
        <v>53</v>
      </c>
      <c r="B54" s="18">
        <v>0.42399999999999999</v>
      </c>
    </row>
    <row r="55" spans="1:2" x14ac:dyDescent="0.35">
      <c r="A55" s="17">
        <v>54</v>
      </c>
      <c r="B55" s="18">
        <v>0.112</v>
      </c>
    </row>
    <row r="56" spans="1:2" x14ac:dyDescent="0.35">
      <c r="A56" s="17">
        <v>55</v>
      </c>
      <c r="B56" s="18">
        <v>0.89</v>
      </c>
    </row>
    <row r="57" spans="1:2" x14ac:dyDescent="0.35">
      <c r="A57" s="17">
        <v>56</v>
      </c>
      <c r="B57" s="18">
        <v>0.439</v>
      </c>
    </row>
    <row r="58" spans="1:2" x14ac:dyDescent="0.35">
      <c r="A58" s="17">
        <v>57</v>
      </c>
      <c r="B58" s="18">
        <v>0.36199999999999999</v>
      </c>
    </row>
    <row r="59" spans="1:2" x14ac:dyDescent="0.35">
      <c r="A59" s="17">
        <v>58</v>
      </c>
      <c r="B59" s="18">
        <v>0.189</v>
      </c>
    </row>
    <row r="60" spans="1:2" x14ac:dyDescent="0.35">
      <c r="A60" s="17">
        <v>59</v>
      </c>
      <c r="B60" s="18">
        <v>0.91</v>
      </c>
    </row>
    <row r="61" spans="1:2" x14ac:dyDescent="0.35">
      <c r="A61" s="17">
        <v>60</v>
      </c>
      <c r="B61" s="18">
        <v>0.505</v>
      </c>
    </row>
    <row r="62" spans="1:2" x14ac:dyDescent="0.35">
      <c r="A62" s="17">
        <v>61</v>
      </c>
      <c r="B62" s="18">
        <v>0.80900000000000005</v>
      </c>
    </row>
    <row r="63" spans="1:2" x14ac:dyDescent="0.35">
      <c r="A63" s="17">
        <v>62</v>
      </c>
      <c r="B63" s="18">
        <v>0.30099999999999999</v>
      </c>
    </row>
    <row r="64" spans="1:2" x14ac:dyDescent="0.35">
      <c r="A64" s="17">
        <v>63</v>
      </c>
      <c r="B64" s="18">
        <v>0.33800000000000002</v>
      </c>
    </row>
    <row r="65" spans="1:2" x14ac:dyDescent="0.35">
      <c r="A65" s="17">
        <v>64</v>
      </c>
      <c r="B65" s="18">
        <v>0.29799999999999999</v>
      </c>
    </row>
    <row r="66" spans="1:2" x14ac:dyDescent="0.35">
      <c r="A66" s="17">
        <v>65</v>
      </c>
      <c r="B66" s="18">
        <v>0.30099999999999999</v>
      </c>
    </row>
    <row r="67" spans="1:2" x14ac:dyDescent="0.35">
      <c r="A67" s="17">
        <v>66</v>
      </c>
      <c r="B67" s="18">
        <v>0.16600000000000001</v>
      </c>
    </row>
    <row r="68" spans="1:2" x14ac:dyDescent="0.35">
      <c r="A68" s="17">
        <v>67</v>
      </c>
      <c r="B68" s="18">
        <v>0.44</v>
      </c>
    </row>
    <row r="69" spans="1:2" x14ac:dyDescent="0.35">
      <c r="A69" s="17">
        <v>68</v>
      </c>
      <c r="B69" s="18">
        <v>0.192</v>
      </c>
    </row>
    <row r="70" spans="1:2" x14ac:dyDescent="0.35">
      <c r="A70" s="17">
        <v>69</v>
      </c>
      <c r="B70" s="18">
        <v>0.61499999999999999</v>
      </c>
    </row>
    <row r="71" spans="1:2" x14ac:dyDescent="0.35">
      <c r="A71" s="17">
        <v>70</v>
      </c>
      <c r="B71" s="18">
        <v>0.34799999999999998</v>
      </c>
    </row>
    <row r="72" spans="1:2" x14ac:dyDescent="0.35">
      <c r="A72" s="17">
        <v>71</v>
      </c>
      <c r="B72" s="18">
        <v>0.47899999999999998</v>
      </c>
    </row>
    <row r="73" spans="1:2" x14ac:dyDescent="0.35">
      <c r="A73" s="17">
        <v>72</v>
      </c>
      <c r="B73" s="18">
        <v>0.66700000000000004</v>
      </c>
    </row>
    <row r="74" spans="1:2" x14ac:dyDescent="0.35">
      <c r="A74" s="17">
        <v>73</v>
      </c>
      <c r="B74" s="18">
        <v>0.56499999999999995</v>
      </c>
    </row>
    <row r="75" spans="1:2" x14ac:dyDescent="0.35">
      <c r="A75" s="17">
        <v>74</v>
      </c>
      <c r="B75" s="18">
        <v>0.74099999999999999</v>
      </c>
    </row>
    <row r="76" spans="1:2" x14ac:dyDescent="0.35">
      <c r="A76" s="17">
        <v>75</v>
      </c>
      <c r="B76" s="18">
        <v>0.36399999999999999</v>
      </c>
    </row>
    <row r="77" spans="1:2" x14ac:dyDescent="0.35">
      <c r="A77" s="17">
        <v>76</v>
      </c>
      <c r="B77" s="18">
        <v>7.0000000000000007E-2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tabSelected="1" workbookViewId="0">
      <selection activeCell="F14" sqref="F14"/>
    </sheetView>
  </sheetViews>
  <sheetFormatPr defaultRowHeight="14.5" x14ac:dyDescent="0.35"/>
  <cols>
    <col min="1" max="1" width="41.7265625" customWidth="1"/>
    <col min="2" max="2" width="25.1796875" customWidth="1"/>
    <col min="3" max="3" width="18" customWidth="1"/>
    <col min="4" max="4" width="16.54296875" customWidth="1"/>
    <col min="5" max="5" width="18.1796875" customWidth="1"/>
    <col min="6" max="6" width="22.7265625" customWidth="1"/>
  </cols>
  <sheetData>
    <row r="1" spans="1:6" ht="15.5" thickTop="1" thickBot="1" x14ac:dyDescent="0.4">
      <c r="A1" s="12" t="s">
        <v>19</v>
      </c>
      <c r="B1" s="12" t="s">
        <v>20</v>
      </c>
      <c r="C1" s="12" t="s">
        <v>21</v>
      </c>
      <c r="D1" s="12" t="s">
        <v>22</v>
      </c>
      <c r="E1" s="12" t="s">
        <v>23</v>
      </c>
      <c r="F1" s="12" t="s">
        <v>24</v>
      </c>
    </row>
    <row r="2" spans="1:6" ht="15.5" thickTop="1" thickBot="1" x14ac:dyDescent="0.4">
      <c r="A2" s="13" t="s">
        <v>31</v>
      </c>
      <c r="B2" s="13" t="s">
        <v>32</v>
      </c>
      <c r="C2" s="14" t="s">
        <v>35</v>
      </c>
      <c r="D2" s="14" t="s">
        <v>36</v>
      </c>
      <c r="E2" s="14" t="s">
        <v>37</v>
      </c>
      <c r="F2" s="14" t="s">
        <v>27</v>
      </c>
    </row>
    <row r="3" spans="1:6" ht="15.5" thickTop="1" thickBot="1" x14ac:dyDescent="0.4">
      <c r="A3" s="13" t="s">
        <v>33</v>
      </c>
      <c r="B3" s="13" t="s">
        <v>25</v>
      </c>
      <c r="C3" s="14" t="s">
        <v>35</v>
      </c>
      <c r="D3" s="14" t="s">
        <v>38</v>
      </c>
      <c r="E3" s="14" t="s">
        <v>39</v>
      </c>
      <c r="F3" s="14" t="s">
        <v>27</v>
      </c>
    </row>
    <row r="4" spans="1:6" ht="15.5" thickTop="1" thickBot="1" x14ac:dyDescent="0.4">
      <c r="A4" s="19" t="s">
        <v>34</v>
      </c>
      <c r="B4" s="13" t="s">
        <v>32</v>
      </c>
      <c r="C4" s="14" t="s">
        <v>26</v>
      </c>
      <c r="D4" s="14">
        <v>202107004</v>
      </c>
      <c r="E4" s="14" t="s">
        <v>40</v>
      </c>
      <c r="F4" s="14" t="s">
        <v>27</v>
      </c>
    </row>
    <row r="5" spans="1:6" ht="15.5" thickTop="1" thickBot="1" x14ac:dyDescent="0.4">
      <c r="A5" s="17" t="s">
        <v>46</v>
      </c>
      <c r="B5" s="13" t="s">
        <v>32</v>
      </c>
      <c r="C5" s="20" t="s">
        <v>44</v>
      </c>
      <c r="D5" s="14"/>
      <c r="E5" s="14"/>
      <c r="F5" s="14" t="s">
        <v>45</v>
      </c>
    </row>
    <row r="6" spans="1:6" ht="15" thickTop="1" x14ac:dyDescent="0.35">
      <c r="A6" s="15" t="s">
        <v>28</v>
      </c>
      <c r="B6" s="16"/>
      <c r="C6" s="16"/>
      <c r="D6" s="16"/>
    </row>
    <row r="7" spans="1:6" x14ac:dyDescent="0.35">
      <c r="A7" s="15" t="s">
        <v>29</v>
      </c>
      <c r="B7" s="16"/>
      <c r="C7" s="16"/>
      <c r="D7" s="16"/>
    </row>
    <row r="8" spans="1:6" x14ac:dyDescent="0.35">
      <c r="A8" s="15" t="s">
        <v>30</v>
      </c>
      <c r="B8" s="16"/>
      <c r="C8" s="16"/>
      <c r="D8" s="16"/>
    </row>
    <row r="38" spans="7:7" x14ac:dyDescent="0.35">
      <c r="G38" t="s">
        <v>41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5</vt:i4>
      </vt:variant>
    </vt:vector>
  </HeadingPairs>
  <TitlesOfParts>
    <vt:vector size="5" baseType="lpstr">
      <vt:lpstr>Sex Hormone Binding Globulin</vt:lpstr>
      <vt:lpstr>Testosterone</vt:lpstr>
      <vt:lpstr>Human Insulin</vt:lpstr>
      <vt:lpstr>17-Alfa-Hidroksi Progesteron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2021-07-27T12:17:58Z</dcterms:created>
  <dcterms:modified xsi:type="dcterms:W3CDTF">2021-08-02T14:23:42Z</dcterms:modified>
</cp:coreProperties>
</file>