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376"/>
  </bookViews>
  <sheets>
    <sheet name="Asprosin-plate-1" sheetId="1" r:id="rId1"/>
    <sheet name="Asprosin-plate-2" sheetId="2" r:id="rId2"/>
    <sheet name="Asprosin-plate-3" sheetId="3" r:id="rId3"/>
    <sheet name="Materyal-meto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3" l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30" i="3"/>
  <c r="E30" i="3" s="1"/>
  <c r="C21" i="3"/>
  <c r="E21" i="3" s="1"/>
  <c r="C20" i="3"/>
  <c r="E20" i="3" s="1"/>
  <c r="C19" i="3"/>
  <c r="E19" i="3" s="1"/>
  <c r="C18" i="3"/>
  <c r="E18" i="3" s="1"/>
  <c r="C17" i="3"/>
  <c r="E17" i="3" s="1"/>
  <c r="C16" i="3"/>
  <c r="E16" i="3" s="1"/>
  <c r="E60" i="2" l="1"/>
  <c r="E80" i="2"/>
  <c r="E102" i="2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33" i="2"/>
  <c r="E33" i="2" s="1"/>
  <c r="E19" i="2"/>
  <c r="C20" i="2"/>
  <c r="E20" i="2" s="1"/>
  <c r="C19" i="2"/>
  <c r="C18" i="2"/>
  <c r="E18" i="2" s="1"/>
  <c r="C17" i="2"/>
  <c r="E17" i="2" s="1"/>
  <c r="C16" i="2"/>
  <c r="E16" i="2" s="1"/>
  <c r="C15" i="2"/>
  <c r="E15" i="2" s="1"/>
  <c r="E81" i="1"/>
  <c r="E89" i="1"/>
  <c r="E97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34" i="1"/>
  <c r="E34" i="1" s="1"/>
  <c r="E15" i="1"/>
  <c r="E18" i="1"/>
  <c r="E19" i="1"/>
  <c r="C19" i="1"/>
  <c r="C18" i="1"/>
  <c r="C17" i="1"/>
  <c r="E17" i="1" s="1"/>
  <c r="C16" i="1"/>
  <c r="E16" i="1" s="1"/>
  <c r="C15" i="1"/>
  <c r="C14" i="1"/>
  <c r="E14" i="1" s="1"/>
</calcChain>
</file>

<file path=xl/sharedStrings.xml><?xml version="1.0" encoding="utf-8"?>
<sst xmlns="http://schemas.openxmlformats.org/spreadsheetml/2006/main" count="67" uniqueCount="33">
  <si>
    <t xml:space="preserve"> </t>
  </si>
  <si>
    <t>std1</t>
  </si>
  <si>
    <t>std2</t>
  </si>
  <si>
    <t>std3</t>
  </si>
  <si>
    <t>std4</t>
  </si>
  <si>
    <t>std5</t>
  </si>
  <si>
    <t>blank</t>
  </si>
  <si>
    <t>abs</t>
  </si>
  <si>
    <t>abs-blank</t>
  </si>
  <si>
    <t>expected</t>
  </si>
  <si>
    <t>result</t>
  </si>
  <si>
    <t>concentratıon (ng/ml)</t>
  </si>
  <si>
    <t>absorbans</t>
  </si>
  <si>
    <t>Result (ng/ml)</t>
  </si>
  <si>
    <t>2821..32</t>
  </si>
  <si>
    <t>Numune Prt.No</t>
  </si>
  <si>
    <t>KİT ADI</t>
  </si>
  <si>
    <t>TÜR</t>
  </si>
  <si>
    <t>MARKA</t>
  </si>
  <si>
    <t>CAT. NO</t>
  </si>
  <si>
    <t>Yöntem</t>
  </si>
  <si>
    <t>Kullanılan Cihaz</t>
  </si>
  <si>
    <t>BT</t>
  </si>
  <si>
    <t>Kolorimetrik</t>
  </si>
  <si>
    <t>Mıcroplate reader: BIO-TEK EL X 800-Aotu strıp washer:BIO TEK EL X 50</t>
  </si>
  <si>
    <t>E4095Hu</t>
  </si>
  <si>
    <t>Human</t>
  </si>
  <si>
    <t>Asprosin</t>
  </si>
  <si>
    <t xml:space="preserve">The reaction is terminated by addition of acidic stop solution and absorbance is measured at 450 nm. </t>
  </si>
  <si>
    <t>This kit is an Enzyme-Linked Immunosorbent Assay (ELISA). The plate has been pre-coated with Human ASPROSIN antibody.  ASPROSIN present in the sample is added and binds to antibodies coated on the wells.</t>
  </si>
  <si>
    <t>And then biotinylated  Human ASPROSIN Antibody is added and binds to ASPROSIN  in the sample. Then Streptavidin-HRP is added and binds to the Biotinylated  ASPROSIN  antibody.</t>
  </si>
  <si>
    <t xml:space="preserve"> After incubation unbound Streptavidin-HRP is washed away during a washing step. Substrate solution is then added and color develops in proportion to the amount of Human ASPROSIN.</t>
  </si>
  <si>
    <t>Human Asprosin Assay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</si>
</sst>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/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/>
    <xf numFmtId="0" fontId="2" fillId="2" borderId="0" xfId="0" applyFont="1" applyFill="1" applyBorder="1" applyAlignment="1">
      <alignment horizontal="center"/>
    </xf>
    <xf numFmtId="0" fontId="0" fillId="0" borderId="0" xfId="0"/>
    <xf numFmtId="0" fontId="1" fillId="5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Asprosin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4984776902887141"/>
                  <c:y val="0.1245833333333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'Asprosin-plate-1'!$C$14:$C$19</c:f>
              <c:numCache>
                <c:formatCode>General</c:formatCode>
                <c:ptCount val="6"/>
                <c:pt idx="0">
                  <c:v>1.87</c:v>
                </c:pt>
                <c:pt idx="1">
                  <c:v>0.94100000000000006</c:v>
                </c:pt>
                <c:pt idx="2">
                  <c:v>0.49599999999999994</c:v>
                </c:pt>
                <c:pt idx="3">
                  <c:v>0.31</c:v>
                </c:pt>
                <c:pt idx="4">
                  <c:v>0.191</c:v>
                </c:pt>
                <c:pt idx="5">
                  <c:v>0</c:v>
                </c:pt>
              </c:numCache>
            </c:numRef>
          </c:xVal>
          <c:yVal>
            <c:numRef>
              <c:f>'Asprosin-plate-1'!$D$14:$D$19</c:f>
              <c:numCache>
                <c:formatCode>General</c:formatCode>
                <c:ptCount val="6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75-42E0-90C0-34D2A7C19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29912"/>
        <c:axId val="326426960"/>
      </c:scatterChart>
      <c:valAx>
        <c:axId val="32642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6426960"/>
        <c:crosses val="autoZero"/>
        <c:crossBetween val="midCat"/>
      </c:valAx>
      <c:valAx>
        <c:axId val="3264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642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Asprosin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6847244094488188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'Asprosin-plate-2'!$C$15:$C$20</c:f>
              <c:numCache>
                <c:formatCode>General</c:formatCode>
                <c:ptCount val="6"/>
                <c:pt idx="0">
                  <c:v>1.52</c:v>
                </c:pt>
                <c:pt idx="1">
                  <c:v>1</c:v>
                </c:pt>
                <c:pt idx="2">
                  <c:v>0.59400000000000008</c:v>
                </c:pt>
                <c:pt idx="3">
                  <c:v>0.374</c:v>
                </c:pt>
                <c:pt idx="4">
                  <c:v>0.17299999999999999</c:v>
                </c:pt>
                <c:pt idx="5">
                  <c:v>0</c:v>
                </c:pt>
              </c:numCache>
            </c:numRef>
          </c:xVal>
          <c:yVal>
            <c:numRef>
              <c:f>'Asprosin-plate-2'!$D$15:$D$20</c:f>
              <c:numCache>
                <c:formatCode>General</c:formatCode>
                <c:ptCount val="6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9-4A36-8B06-A77F150C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79864"/>
        <c:axId val="396578552"/>
      </c:scatterChart>
      <c:valAx>
        <c:axId val="39657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6578552"/>
        <c:crosses val="autoZero"/>
        <c:crossBetween val="midCat"/>
      </c:valAx>
      <c:valAx>
        <c:axId val="39657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657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Asprosin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1181408573928258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'Asprosin-plate-3'!$C$16:$C$21</c:f>
              <c:numCache>
                <c:formatCode>General</c:formatCode>
                <c:ptCount val="6"/>
                <c:pt idx="0">
                  <c:v>1.603</c:v>
                </c:pt>
                <c:pt idx="1">
                  <c:v>0.90100000000000002</c:v>
                </c:pt>
                <c:pt idx="2">
                  <c:v>0.53100000000000003</c:v>
                </c:pt>
                <c:pt idx="3">
                  <c:v>0.35199999999999998</c:v>
                </c:pt>
                <c:pt idx="4">
                  <c:v>0.15400000000000003</c:v>
                </c:pt>
                <c:pt idx="5">
                  <c:v>0</c:v>
                </c:pt>
              </c:numCache>
            </c:numRef>
          </c:xVal>
          <c:yVal>
            <c:numRef>
              <c:f>'Asprosin-plate-3'!$D$16:$D$21</c:f>
              <c:numCache>
                <c:formatCode>General</c:formatCode>
                <c:ptCount val="6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5-4E5F-9801-04A83FADE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95456"/>
        <c:axId val="512996112"/>
      </c:scatterChart>
      <c:valAx>
        <c:axId val="5129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2996112"/>
        <c:crosses val="autoZero"/>
        <c:crossBetween val="midCat"/>
      </c:valAx>
      <c:valAx>
        <c:axId val="5129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299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12</xdr:row>
      <xdr:rowOff>11430</xdr:rowOff>
    </xdr:from>
    <xdr:to>
      <xdr:col>13</xdr:col>
      <xdr:colOff>76200</xdr:colOff>
      <xdr:row>27</xdr:row>
      <xdr:rowOff>11430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12</xdr:row>
      <xdr:rowOff>19050</xdr:rowOff>
    </xdr:from>
    <xdr:to>
      <xdr:col>15</xdr:col>
      <xdr:colOff>60960</xdr:colOff>
      <xdr:row>27</xdr:row>
      <xdr:rowOff>19050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7</xdr:row>
      <xdr:rowOff>3810</xdr:rowOff>
    </xdr:from>
    <xdr:to>
      <xdr:col>16</xdr:col>
      <xdr:colOff>60960</xdr:colOff>
      <xdr:row>22</xdr:row>
      <xdr:rowOff>3810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38100</xdr:rowOff>
    </xdr:from>
    <xdr:to>
      <xdr:col>4</xdr:col>
      <xdr:colOff>1155562</xdr:colOff>
      <xdr:row>35</xdr:row>
      <xdr:rowOff>167640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4840"/>
          <a:ext cx="6161902" cy="5981700"/>
        </a:xfrm>
        <a:prstGeom prst="rect">
          <a:avLst/>
        </a:prstGeom>
      </xdr:spPr>
    </xdr:pic>
    <xdr:clientData/>
  </xdr:twoCellAnchor>
  <xdr:twoCellAnchor editAs="oneCell">
    <xdr:from>
      <xdr:col>4</xdr:col>
      <xdr:colOff>1165860</xdr:colOff>
      <xdr:row>3</xdr:row>
      <xdr:rowOff>38530</xdr:rowOff>
    </xdr:from>
    <xdr:to>
      <xdr:col>11</xdr:col>
      <xdr:colOff>320040</xdr:colOff>
      <xdr:row>35</xdr:row>
      <xdr:rowOff>163268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625270"/>
          <a:ext cx="7901940" cy="59768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5</xdr:col>
      <xdr:colOff>1918206</xdr:colOff>
      <xdr:row>78</xdr:row>
      <xdr:rowOff>91440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21780"/>
          <a:ext cx="8296146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3"/>
  <sheetViews>
    <sheetView tabSelected="1" workbookViewId="0">
      <selection activeCell="P7" sqref="P7"/>
    </sheetView>
  </sheetViews>
  <sheetFormatPr defaultRowHeight="14.4" x14ac:dyDescent="0.3"/>
  <cols>
    <col min="1" max="1" width="15.5546875" customWidth="1"/>
    <col min="2" max="2" width="12.109375" customWidth="1"/>
    <col min="3" max="3" width="10.88671875" customWidth="1"/>
    <col min="4" max="4" width="11" customWidth="1"/>
    <col min="5" max="5" width="15.21875" customWidth="1"/>
  </cols>
  <sheetData>
    <row r="2" spans="1:12" x14ac:dyDescent="0.3">
      <c r="A2" s="2">
        <v>1.9570000000000001</v>
      </c>
      <c r="B2" s="4">
        <v>2.0369999999999999</v>
      </c>
      <c r="C2" s="4">
        <v>0.42599999999999999</v>
      </c>
      <c r="D2" s="4">
        <v>0.73699999999999999</v>
      </c>
      <c r="E2" s="4">
        <v>0.46500000000000002</v>
      </c>
      <c r="F2" s="4">
        <v>1.0780000000000001</v>
      </c>
      <c r="G2" s="4">
        <v>0.878</v>
      </c>
      <c r="H2" s="4">
        <v>2.1520000000000001</v>
      </c>
      <c r="I2" s="4">
        <v>0.50700000000000001</v>
      </c>
      <c r="J2" s="4">
        <v>0.20400000000000001</v>
      </c>
      <c r="K2" s="4">
        <v>2.7709999999999999</v>
      </c>
      <c r="L2" s="4">
        <v>0.53700000000000003</v>
      </c>
    </row>
    <row r="3" spans="1:12" x14ac:dyDescent="0.3">
      <c r="A3" s="2">
        <v>1.028</v>
      </c>
      <c r="B3" s="4">
        <v>0.70699999999999996</v>
      </c>
      <c r="C3" s="4">
        <v>0.38</v>
      </c>
      <c r="D3" s="4">
        <v>2.2330000000000001</v>
      </c>
      <c r="E3" s="4">
        <v>0.443</v>
      </c>
      <c r="F3" s="4">
        <v>0.50900000000000001</v>
      </c>
      <c r="G3" s="4">
        <v>0.66</v>
      </c>
      <c r="H3" s="4">
        <v>2.0249999999999999</v>
      </c>
      <c r="I3" s="4">
        <v>0.46400000000000002</v>
      </c>
      <c r="J3" s="4">
        <v>2.327</v>
      </c>
      <c r="K3" s="4">
        <v>0.53600000000000003</v>
      </c>
      <c r="L3" s="4">
        <v>0.65100000000000002</v>
      </c>
    </row>
    <row r="4" spans="1:12" x14ac:dyDescent="0.3">
      <c r="A4" s="2">
        <v>0.58299999999999996</v>
      </c>
      <c r="B4" s="4">
        <v>0.45800000000000002</v>
      </c>
      <c r="C4" s="4">
        <v>1.8440000000000001</v>
      </c>
      <c r="D4" s="4">
        <v>0.51700000000000002</v>
      </c>
      <c r="E4" s="4">
        <v>0.498</v>
      </c>
      <c r="F4" s="4">
        <v>0.59599999999999997</v>
      </c>
      <c r="G4" s="4">
        <v>1.4630000000000001</v>
      </c>
      <c r="H4" s="4">
        <v>2.2349999999999999</v>
      </c>
      <c r="I4" s="4">
        <v>2.5859999999999999</v>
      </c>
      <c r="J4" s="4">
        <v>0.39200000000000002</v>
      </c>
      <c r="K4" s="4">
        <v>0.54500000000000004</v>
      </c>
      <c r="L4" s="4">
        <v>2.7639999999999998</v>
      </c>
    </row>
    <row r="5" spans="1:12" x14ac:dyDescent="0.3">
      <c r="A5" s="2">
        <v>0.39700000000000002</v>
      </c>
      <c r="B5" s="4">
        <v>0.33400000000000002</v>
      </c>
      <c r="C5" s="4">
        <v>0.39100000000000001</v>
      </c>
      <c r="D5" s="4">
        <v>0.59699999999999998</v>
      </c>
      <c r="E5" s="4">
        <v>0.442</v>
      </c>
      <c r="F5" s="4">
        <v>1.0960000000000001</v>
      </c>
      <c r="G5" s="4">
        <v>0.48399999999999999</v>
      </c>
      <c r="H5" s="4">
        <v>0.48299999999999998</v>
      </c>
      <c r="I5" s="4">
        <v>0.47600000000000003</v>
      </c>
      <c r="J5" s="4">
        <v>0.40300000000000002</v>
      </c>
      <c r="K5" s="4">
        <v>0.54100000000000004</v>
      </c>
      <c r="L5" s="4">
        <v>0.624</v>
      </c>
    </row>
    <row r="6" spans="1:12" x14ac:dyDescent="0.3">
      <c r="A6" s="2">
        <v>0.27800000000000002</v>
      </c>
      <c r="B6" s="4">
        <v>0.371</v>
      </c>
      <c r="C6" s="4">
        <v>0.48799999999999999</v>
      </c>
      <c r="D6" s="4">
        <v>2.4969999999999999</v>
      </c>
      <c r="E6" s="4">
        <v>0.746</v>
      </c>
      <c r="F6" s="4">
        <v>0.67500000000000004</v>
      </c>
      <c r="G6" s="4">
        <v>2.8490000000000002</v>
      </c>
      <c r="H6" s="4">
        <v>0.91800000000000004</v>
      </c>
      <c r="I6" s="4">
        <v>0.56600000000000006</v>
      </c>
      <c r="J6" s="4">
        <v>0.48</v>
      </c>
      <c r="K6" s="4">
        <v>0.55200000000000005</v>
      </c>
      <c r="L6" s="4">
        <v>0.58199999999999996</v>
      </c>
    </row>
    <row r="7" spans="1:12" x14ac:dyDescent="0.3">
      <c r="A7" s="3">
        <v>8.7000000000000008E-2</v>
      </c>
      <c r="B7" s="4">
        <v>2.1219999999999999</v>
      </c>
      <c r="C7" s="4">
        <v>1.1340000000000001</v>
      </c>
      <c r="D7" s="4">
        <v>0.52600000000000002</v>
      </c>
      <c r="E7" s="4">
        <v>2.669</v>
      </c>
      <c r="F7" s="4">
        <v>0.44</v>
      </c>
      <c r="G7" s="4">
        <v>2.4359999999999999</v>
      </c>
      <c r="H7" s="4">
        <v>0.52400000000000002</v>
      </c>
      <c r="I7" s="4">
        <v>0.54500000000000004</v>
      </c>
      <c r="J7" s="4">
        <v>0.441</v>
      </c>
      <c r="K7" s="4">
        <v>0.8</v>
      </c>
      <c r="L7" s="4">
        <v>0.502</v>
      </c>
    </row>
    <row r="8" spans="1:12" x14ac:dyDescent="0.3">
      <c r="A8" s="4">
        <v>2.633</v>
      </c>
      <c r="B8" s="4">
        <v>0.433</v>
      </c>
      <c r="C8" s="4">
        <v>0.57300000000000006</v>
      </c>
      <c r="D8" s="4">
        <v>0.49299999999999999</v>
      </c>
      <c r="E8" s="4">
        <v>2.2280000000000002</v>
      </c>
      <c r="F8" s="4">
        <v>0.52300000000000002</v>
      </c>
      <c r="G8" s="4">
        <v>0.624</v>
      </c>
      <c r="H8" s="4">
        <v>0.502</v>
      </c>
      <c r="I8" s="4">
        <v>0.53400000000000003</v>
      </c>
      <c r="J8" s="4">
        <v>1.9570000000000001</v>
      </c>
      <c r="K8" s="4">
        <v>0.45800000000000002</v>
      </c>
      <c r="L8" s="4">
        <v>0.748</v>
      </c>
    </row>
    <row r="9" spans="1:12" x14ac:dyDescent="0.3">
      <c r="A9" s="4">
        <v>0.39700000000000002</v>
      </c>
      <c r="B9" s="4">
        <v>0.442</v>
      </c>
      <c r="C9" s="4">
        <v>0.434</v>
      </c>
      <c r="D9" s="4">
        <v>0.39600000000000002</v>
      </c>
      <c r="E9" s="4">
        <v>2.3370000000000002</v>
      </c>
      <c r="F9" s="4">
        <v>2.573</v>
      </c>
      <c r="G9" s="4">
        <v>0.55500000000000005</v>
      </c>
      <c r="H9" s="4">
        <v>0.46</v>
      </c>
      <c r="I9" s="4">
        <v>8.7000000000000008E-2</v>
      </c>
      <c r="J9" s="4">
        <v>0.65800000000000003</v>
      </c>
      <c r="K9" s="4">
        <v>1.347</v>
      </c>
      <c r="L9" s="4">
        <v>1.587</v>
      </c>
    </row>
    <row r="12" spans="1:12" x14ac:dyDescent="0.3">
      <c r="A12" t="s">
        <v>0</v>
      </c>
    </row>
    <row r="13" spans="1:12" x14ac:dyDescent="0.3">
      <c r="B13" s="6" t="s">
        <v>7</v>
      </c>
      <c r="C13" s="6" t="s">
        <v>8</v>
      </c>
      <c r="D13" s="6" t="s">
        <v>9</v>
      </c>
      <c r="E13" s="6" t="s">
        <v>10</v>
      </c>
    </row>
    <row r="14" spans="1:12" x14ac:dyDescent="0.3">
      <c r="A14" t="s">
        <v>1</v>
      </c>
      <c r="B14" s="2">
        <v>1.9570000000000001</v>
      </c>
      <c r="C14" s="1">
        <f>B14-B19</f>
        <v>1.87</v>
      </c>
      <c r="D14" s="1">
        <v>64</v>
      </c>
      <c r="E14" s="7">
        <f>(0.5096*C14*C14)+(34.117*C14)-(1.3905)</f>
        <v>64.190310239999988</v>
      </c>
    </row>
    <row r="15" spans="1:12" x14ac:dyDescent="0.3">
      <c r="A15" t="s">
        <v>2</v>
      </c>
      <c r="B15" s="2">
        <v>1.028</v>
      </c>
      <c r="C15" s="1">
        <f>B15-B19</f>
        <v>0.94100000000000006</v>
      </c>
      <c r="D15" s="1">
        <v>32</v>
      </c>
      <c r="E15" s="7">
        <f t="shared" ref="E15:E78" si="0">(0.5096*C15*C15)+(34.117*C15)-(1.3905)</f>
        <v>31.164838117600002</v>
      </c>
    </row>
    <row r="16" spans="1:12" x14ac:dyDescent="0.3">
      <c r="A16" t="s">
        <v>3</v>
      </c>
      <c r="B16" s="2">
        <v>0.58299999999999996</v>
      </c>
      <c r="C16" s="1">
        <f>B16-B19</f>
        <v>0.49599999999999994</v>
      </c>
      <c r="D16" s="1">
        <v>16</v>
      </c>
      <c r="E16" s="7">
        <f t="shared" si="0"/>
        <v>15.6569017536</v>
      </c>
    </row>
    <row r="17" spans="1:11" x14ac:dyDescent="0.3">
      <c r="A17" t="s">
        <v>4</v>
      </c>
      <c r="B17" s="2">
        <v>0.39700000000000002</v>
      </c>
      <c r="C17" s="1">
        <f>B17-B19</f>
        <v>0.31</v>
      </c>
      <c r="D17" s="1">
        <v>8</v>
      </c>
      <c r="E17" s="7">
        <f t="shared" si="0"/>
        <v>9.234742559999999</v>
      </c>
    </row>
    <row r="18" spans="1:11" x14ac:dyDescent="0.3">
      <c r="A18" t="s">
        <v>5</v>
      </c>
      <c r="B18" s="2">
        <v>0.27800000000000002</v>
      </c>
      <c r="C18" s="1">
        <f>B18-B19</f>
        <v>0.191</v>
      </c>
      <c r="D18" s="1">
        <v>4</v>
      </c>
      <c r="E18" s="7">
        <f t="shared" si="0"/>
        <v>5.1444377175999998</v>
      </c>
    </row>
    <row r="19" spans="1:11" x14ac:dyDescent="0.3">
      <c r="A19" t="s">
        <v>6</v>
      </c>
      <c r="B19" s="3">
        <v>8.7000000000000008E-2</v>
      </c>
      <c r="C19" s="1">
        <f>B19-B19</f>
        <v>0</v>
      </c>
      <c r="D19" s="1">
        <v>0</v>
      </c>
      <c r="E19" s="7">
        <f t="shared" si="0"/>
        <v>-1.3905000000000001</v>
      </c>
    </row>
    <row r="28" spans="1:11" x14ac:dyDescent="0.3">
      <c r="I28" s="5" t="s">
        <v>11</v>
      </c>
      <c r="J28" s="5"/>
      <c r="K28" s="5"/>
    </row>
    <row r="33" spans="1:5" x14ac:dyDescent="0.3">
      <c r="A33" s="8" t="s">
        <v>15</v>
      </c>
      <c r="B33" s="4" t="s">
        <v>12</v>
      </c>
      <c r="C33" s="9" t="s">
        <v>6</v>
      </c>
      <c r="D33" s="1" t="s">
        <v>8</v>
      </c>
      <c r="E33" s="10" t="s">
        <v>13</v>
      </c>
    </row>
    <row r="34" spans="1:5" x14ac:dyDescent="0.3">
      <c r="A34" s="8">
        <v>29205265</v>
      </c>
      <c r="B34" s="4">
        <v>2.633</v>
      </c>
      <c r="C34" s="3">
        <v>8.7000000000000008E-2</v>
      </c>
      <c r="D34" s="1">
        <f>(B34-C34)</f>
        <v>2.5459999999999998</v>
      </c>
      <c r="E34" s="7">
        <f>(0.5096*D34*D34)+(34.117*D34)-(1.3905)</f>
        <v>88.774668313599975</v>
      </c>
    </row>
    <row r="35" spans="1:5" x14ac:dyDescent="0.3">
      <c r="A35" s="8">
        <v>29259531</v>
      </c>
      <c r="B35" s="4">
        <v>0.39700000000000002</v>
      </c>
      <c r="C35" s="3">
        <v>8.7000000000000008E-2</v>
      </c>
      <c r="D35" s="1">
        <f>(B35-C35)</f>
        <v>0.31</v>
      </c>
      <c r="E35" s="7">
        <f>(0.5096*D35*D35)+(34.117*D35)-(1.3905)</f>
        <v>9.234742559999999</v>
      </c>
    </row>
    <row r="36" spans="1:5" x14ac:dyDescent="0.3">
      <c r="A36" s="8" t="s">
        <v>14</v>
      </c>
      <c r="B36" s="4">
        <v>2.0369999999999999</v>
      </c>
      <c r="C36" s="3">
        <v>8.7000000000000008E-2</v>
      </c>
      <c r="D36" s="1">
        <f>(B36-C36)</f>
        <v>1.95</v>
      </c>
      <c r="E36" s="7">
        <f>(0.5096*D36*D36)+(34.117*D36)-(1.3905)</f>
        <v>67.075403999999992</v>
      </c>
    </row>
    <row r="37" spans="1:5" x14ac:dyDescent="0.3">
      <c r="A37" s="8">
        <v>29212784</v>
      </c>
      <c r="B37" s="4">
        <v>0.70699999999999996</v>
      </c>
      <c r="C37" s="3">
        <v>8.7000000000000008E-2</v>
      </c>
      <c r="D37" s="1">
        <f>(B37-C37)</f>
        <v>0.62</v>
      </c>
      <c r="E37" s="7">
        <f>(0.5096*D37*D37)+(34.117*D37)-(1.3905)</f>
        <v>19.95793024</v>
      </c>
    </row>
    <row r="38" spans="1:5" x14ac:dyDescent="0.3">
      <c r="A38" s="8">
        <v>29217471</v>
      </c>
      <c r="B38" s="4">
        <v>0.45800000000000002</v>
      </c>
      <c r="C38" s="3">
        <v>8.7000000000000008E-2</v>
      </c>
      <c r="D38" s="1">
        <f>(B38-C38)</f>
        <v>0.371</v>
      </c>
      <c r="E38" s="7">
        <f>(0.5096*D38*D38)+(34.117*D38)-(1.3905)</f>
        <v>11.337048853599999</v>
      </c>
    </row>
    <row r="39" spans="1:5" x14ac:dyDescent="0.3">
      <c r="A39" s="8">
        <v>29215976</v>
      </c>
      <c r="B39" s="4">
        <v>0.33400000000000002</v>
      </c>
      <c r="C39" s="3">
        <v>8.7000000000000008E-2</v>
      </c>
      <c r="D39" s="1">
        <f>(B39-C39)</f>
        <v>0.247</v>
      </c>
      <c r="E39" s="7">
        <f>(0.5096*D39*D39)+(34.117*D39)-(1.3905)</f>
        <v>7.0674891863999987</v>
      </c>
    </row>
    <row r="40" spans="1:5" x14ac:dyDescent="0.3">
      <c r="A40" s="8">
        <v>29229023</v>
      </c>
      <c r="B40" s="4">
        <v>0.371</v>
      </c>
      <c r="C40" s="3">
        <v>8.7000000000000008E-2</v>
      </c>
      <c r="D40" s="1">
        <f>(B40-C40)</f>
        <v>0.28399999999999997</v>
      </c>
      <c r="E40" s="7">
        <f>(0.5096*D40*D40)+(34.117*D40)-(1.3905)</f>
        <v>8.3398302975999989</v>
      </c>
    </row>
    <row r="41" spans="1:5" x14ac:dyDescent="0.3">
      <c r="A41" s="8">
        <v>29229125</v>
      </c>
      <c r="B41" s="4">
        <v>2.1219999999999999</v>
      </c>
      <c r="C41" s="3">
        <v>8.7000000000000008E-2</v>
      </c>
      <c r="D41" s="1">
        <f>(B41-C41)</f>
        <v>2.0349999999999997</v>
      </c>
      <c r="E41" s="7">
        <f>(0.5096*D41*D41)+(34.117*D41)-(1.3905)</f>
        <v>70.147963259999983</v>
      </c>
    </row>
    <row r="42" spans="1:5" x14ac:dyDescent="0.3">
      <c r="A42" s="8">
        <v>29255915</v>
      </c>
      <c r="B42" s="4">
        <v>0.433</v>
      </c>
      <c r="C42" s="3">
        <v>8.7000000000000008E-2</v>
      </c>
      <c r="D42" s="1">
        <f>(B42-C42)</f>
        <v>0.34599999999999997</v>
      </c>
      <c r="E42" s="7">
        <f>(0.5096*D42*D42)+(34.117*D42)-(1.3905)</f>
        <v>10.474989273599999</v>
      </c>
    </row>
    <row r="43" spans="1:5" x14ac:dyDescent="0.3">
      <c r="A43" s="8">
        <v>29255611</v>
      </c>
      <c r="B43" s="4">
        <v>0.442</v>
      </c>
      <c r="C43" s="3">
        <v>8.7000000000000008E-2</v>
      </c>
      <c r="D43" s="1">
        <f>(B43-C43)</f>
        <v>0.35499999999999998</v>
      </c>
      <c r="E43" s="7">
        <f>(0.5096*D43*D43)+(34.117*D43)-(1.3905)</f>
        <v>10.785257339999999</v>
      </c>
    </row>
    <row r="44" spans="1:5" x14ac:dyDescent="0.3">
      <c r="A44" s="8">
        <v>29256210</v>
      </c>
      <c r="B44" s="4">
        <v>0.42599999999999999</v>
      </c>
      <c r="C44" s="3">
        <v>8.7000000000000008E-2</v>
      </c>
      <c r="D44" s="1">
        <f>(B44-C44)</f>
        <v>0.33899999999999997</v>
      </c>
      <c r="E44" s="7">
        <f>(0.5096*D44*D44)+(34.117*D44)-(1.3905)</f>
        <v>10.233726741599998</v>
      </c>
    </row>
    <row r="45" spans="1:5" x14ac:dyDescent="0.3">
      <c r="A45" s="8">
        <v>29256077</v>
      </c>
      <c r="B45" s="4">
        <v>0.38</v>
      </c>
      <c r="C45" s="3">
        <v>8.7000000000000008E-2</v>
      </c>
      <c r="D45" s="1">
        <f>(B45-C45)</f>
        <v>0.29299999999999998</v>
      </c>
      <c r="E45" s="7">
        <f>(0.5096*D45*D45)+(34.117*D45)-(1.3905)</f>
        <v>8.6495296503999981</v>
      </c>
    </row>
    <row r="46" spans="1:5" x14ac:dyDescent="0.3">
      <c r="A46" s="8">
        <v>29197966</v>
      </c>
      <c r="B46" s="4">
        <v>1.8440000000000001</v>
      </c>
      <c r="C46" s="3">
        <v>8.7000000000000008E-2</v>
      </c>
      <c r="D46" s="1">
        <f>(B46-C46)</f>
        <v>1.7570000000000001</v>
      </c>
      <c r="E46" s="7">
        <f>(0.5096*D46*D46)+(34.117*D46)-(1.3905)</f>
        <v>60.126229170399995</v>
      </c>
    </row>
    <row r="47" spans="1:5" x14ac:dyDescent="0.3">
      <c r="A47" s="8">
        <v>29264941</v>
      </c>
      <c r="B47" s="4">
        <v>0.39100000000000001</v>
      </c>
      <c r="C47" s="3">
        <v>8.7000000000000008E-2</v>
      </c>
      <c r="D47" s="1">
        <f>(B47-C47)</f>
        <v>0.30399999999999999</v>
      </c>
      <c r="E47" s="7">
        <f>(0.5096*D47*D47)+(34.117*D47)-(1.3905)</f>
        <v>9.0281631935999993</v>
      </c>
    </row>
    <row r="48" spans="1:5" x14ac:dyDescent="0.3">
      <c r="A48" s="8">
        <v>29224186</v>
      </c>
      <c r="B48" s="4">
        <v>0.48799999999999999</v>
      </c>
      <c r="C48" s="3">
        <v>8.7000000000000008E-2</v>
      </c>
      <c r="D48" s="1">
        <f>(B48-C48)</f>
        <v>0.40099999999999997</v>
      </c>
      <c r="E48" s="7">
        <f>(0.5096*D48*D48)+(34.117*D48)-(1.3905)</f>
        <v>12.372361189599998</v>
      </c>
    </row>
    <row r="49" spans="1:5" x14ac:dyDescent="0.3">
      <c r="A49" s="8">
        <v>29221070</v>
      </c>
      <c r="B49" s="4">
        <v>1.1340000000000001</v>
      </c>
      <c r="C49" s="3">
        <v>8.7000000000000008E-2</v>
      </c>
      <c r="D49" s="1">
        <f>(B49-C49)</f>
        <v>1.0470000000000002</v>
      </c>
      <c r="E49" s="7">
        <f>(0.5096*D49*D49)+(34.117*D49)-(1.3905)</f>
        <v>34.888627106400001</v>
      </c>
    </row>
    <row r="50" spans="1:5" x14ac:dyDescent="0.3">
      <c r="A50" s="8">
        <v>29260866</v>
      </c>
      <c r="B50" s="4">
        <v>0.57300000000000006</v>
      </c>
      <c r="C50" s="3">
        <v>8.7000000000000008E-2</v>
      </c>
      <c r="D50" s="1">
        <f>(B50-C50)</f>
        <v>0.48600000000000004</v>
      </c>
      <c r="E50" s="7">
        <f>(0.5096*D50*D50)+(34.117*D50)-(1.3905)</f>
        <v>15.310727481600001</v>
      </c>
    </row>
    <row r="51" spans="1:5" x14ac:dyDescent="0.3">
      <c r="A51" s="8">
        <v>29225784</v>
      </c>
      <c r="B51" s="4">
        <v>0.434</v>
      </c>
      <c r="C51" s="3">
        <v>8.7000000000000008E-2</v>
      </c>
      <c r="D51" s="1">
        <f>(B51-C51)</f>
        <v>0.34699999999999998</v>
      </c>
      <c r="E51" s="7">
        <f>(0.5096*D51*D51)+(34.117*D51)-(1.3905)</f>
        <v>10.509459426399999</v>
      </c>
    </row>
    <row r="52" spans="1:5" x14ac:dyDescent="0.3">
      <c r="A52" s="8">
        <v>29229201</v>
      </c>
      <c r="B52" s="4">
        <v>0.73699999999999999</v>
      </c>
      <c r="C52" s="3">
        <v>8.7000000000000008E-2</v>
      </c>
      <c r="D52" s="1">
        <f>(B52-C52)</f>
        <v>0.65</v>
      </c>
      <c r="E52" s="7">
        <f>(0.5096*D52*D52)+(34.117*D52)-(1.3905)</f>
        <v>21.000856000000002</v>
      </c>
    </row>
    <row r="53" spans="1:5" x14ac:dyDescent="0.3">
      <c r="A53" s="8">
        <v>29259652</v>
      </c>
      <c r="B53" s="4">
        <v>2.2330000000000001</v>
      </c>
      <c r="C53" s="3">
        <v>8.7000000000000008E-2</v>
      </c>
      <c r="D53" s="1">
        <f>(B53-C53)</f>
        <v>2.1459999999999999</v>
      </c>
      <c r="E53" s="7">
        <f>(0.5096*D53*D53)+(34.117*D53)-(1.3905)</f>
        <v>74.171451033599993</v>
      </c>
    </row>
    <row r="54" spans="1:5" x14ac:dyDescent="0.3">
      <c r="A54" s="8">
        <v>29292602</v>
      </c>
      <c r="B54" s="4">
        <v>0.51700000000000002</v>
      </c>
      <c r="C54" s="3">
        <v>8.7000000000000008E-2</v>
      </c>
      <c r="D54" s="1">
        <f>(B54-C54)</f>
        <v>0.43</v>
      </c>
      <c r="E54" s="7">
        <f>(0.5096*D54*D54)+(34.117*D54)-(1.3905)</f>
        <v>13.374035039999999</v>
      </c>
    </row>
    <row r="55" spans="1:5" x14ac:dyDescent="0.3">
      <c r="A55" s="8">
        <v>29263938</v>
      </c>
      <c r="B55" s="4">
        <v>0.59699999999999998</v>
      </c>
      <c r="C55" s="3">
        <v>8.7000000000000008E-2</v>
      </c>
      <c r="D55" s="1">
        <f>(B55-C55)</f>
        <v>0.51</v>
      </c>
      <c r="E55" s="7">
        <f>(0.5096*D55*D55)+(34.117*D55)-(1.3905)</f>
        <v>16.14171696</v>
      </c>
    </row>
    <row r="56" spans="1:5" x14ac:dyDescent="0.3">
      <c r="A56" s="8">
        <v>29234268</v>
      </c>
      <c r="B56" s="4">
        <v>2.4969999999999999</v>
      </c>
      <c r="C56" s="3">
        <v>8.7000000000000008E-2</v>
      </c>
      <c r="D56" s="1">
        <f>(B56-C56)</f>
        <v>2.4099999999999997</v>
      </c>
      <c r="E56" s="7">
        <f>(0.5096*D56*D56)+(34.117*D56)-(1.3905)</f>
        <v>83.791277759999986</v>
      </c>
    </row>
    <row r="57" spans="1:5" x14ac:dyDescent="0.3">
      <c r="A57" s="8">
        <v>29265207</v>
      </c>
      <c r="B57" s="4">
        <v>0.52600000000000002</v>
      </c>
      <c r="C57" s="3">
        <v>8.7000000000000008E-2</v>
      </c>
      <c r="D57" s="1">
        <f>(B57-C57)</f>
        <v>0.439</v>
      </c>
      <c r="E57" s="7">
        <f>(0.5096*D57*D57)+(34.117*D57)-(1.3905)</f>
        <v>13.685073621599999</v>
      </c>
    </row>
    <row r="58" spans="1:5" x14ac:dyDescent="0.3">
      <c r="A58" s="8">
        <v>29268461</v>
      </c>
      <c r="B58" s="4">
        <v>0.49299999999999999</v>
      </c>
      <c r="C58" s="3">
        <v>8.7000000000000008E-2</v>
      </c>
      <c r="D58" s="1">
        <f>(B58-C58)</f>
        <v>0.40599999999999997</v>
      </c>
      <c r="E58" s="7">
        <f>(0.5096*D58*D58)+(34.117*D58)-(1.3905)</f>
        <v>12.545002425599998</v>
      </c>
    </row>
    <row r="59" spans="1:5" x14ac:dyDescent="0.3">
      <c r="A59" s="8">
        <v>29264435</v>
      </c>
      <c r="B59" s="4">
        <v>0.39600000000000002</v>
      </c>
      <c r="C59" s="3">
        <v>8.7000000000000008E-2</v>
      </c>
      <c r="D59" s="1">
        <f>(B59-C59)</f>
        <v>0.309</v>
      </c>
      <c r="E59" s="7">
        <f>(0.5096*D59*D59)+(34.117*D59)-(1.3905)</f>
        <v>9.2003101175999991</v>
      </c>
    </row>
    <row r="60" spans="1:5" x14ac:dyDescent="0.3">
      <c r="A60" s="8">
        <v>29265248</v>
      </c>
      <c r="B60" s="4">
        <v>0.46500000000000002</v>
      </c>
      <c r="C60" s="3">
        <v>8.7000000000000008E-2</v>
      </c>
      <c r="D60" s="1">
        <f>(B60-C60)</f>
        <v>0.378</v>
      </c>
      <c r="E60" s="7">
        <f>(0.5096*D60*D60)+(34.117*D60)-(1.3905)</f>
        <v>11.578539686399999</v>
      </c>
    </row>
    <row r="61" spans="1:5" x14ac:dyDescent="0.3">
      <c r="A61" s="8">
        <v>29256999</v>
      </c>
      <c r="B61" s="4">
        <v>0.443</v>
      </c>
      <c r="C61" s="3">
        <v>8.7000000000000008E-2</v>
      </c>
      <c r="D61" s="1">
        <f>(B61-C61)</f>
        <v>0.35599999999999998</v>
      </c>
      <c r="E61" s="7">
        <f>(0.5096*D61*D61)+(34.117*D61)-(1.3905)</f>
        <v>10.819736665599999</v>
      </c>
    </row>
    <row r="62" spans="1:5" x14ac:dyDescent="0.3">
      <c r="A62" s="8">
        <v>29255556</v>
      </c>
      <c r="B62" s="4">
        <v>0.498</v>
      </c>
      <c r="C62" s="3">
        <v>8.7000000000000008E-2</v>
      </c>
      <c r="D62" s="1">
        <f>(B62-C62)</f>
        <v>0.41099999999999998</v>
      </c>
      <c r="E62" s="7">
        <f>(0.5096*D62*D62)+(34.117*D62)-(1.3905)</f>
        <v>12.717669141599998</v>
      </c>
    </row>
    <row r="63" spans="1:5" x14ac:dyDescent="0.3">
      <c r="A63" s="8">
        <v>29260872</v>
      </c>
      <c r="B63" s="4">
        <v>0.442</v>
      </c>
      <c r="C63" s="3">
        <v>8.7000000000000008E-2</v>
      </c>
      <c r="D63" s="1">
        <f>(B63-C63)</f>
        <v>0.35499999999999998</v>
      </c>
      <c r="E63" s="7">
        <f>(0.5096*D63*D63)+(34.117*D63)-(1.3905)</f>
        <v>10.785257339999999</v>
      </c>
    </row>
    <row r="64" spans="1:5" x14ac:dyDescent="0.3">
      <c r="A64" s="8">
        <v>29270597</v>
      </c>
      <c r="B64" s="4">
        <v>0.746</v>
      </c>
      <c r="C64" s="3">
        <v>8.7000000000000008E-2</v>
      </c>
      <c r="D64" s="1">
        <f>(B64-C64)</f>
        <v>0.65900000000000003</v>
      </c>
      <c r="E64" s="7">
        <f>(0.5096*D64*D64)+(34.117*D64)-(1.3905)</f>
        <v>21.313912597600002</v>
      </c>
    </row>
    <row r="65" spans="1:5" x14ac:dyDescent="0.3">
      <c r="A65" s="8">
        <v>29231764</v>
      </c>
      <c r="B65" s="4">
        <v>2.669</v>
      </c>
      <c r="C65" s="3">
        <v>8.7000000000000008E-2</v>
      </c>
      <c r="D65" s="1">
        <f>(B65-C65)</f>
        <v>2.5819999999999999</v>
      </c>
      <c r="E65" s="7">
        <f>(0.5096*D65*D65)+(34.117*D65)-(1.3905)</f>
        <v>90.096956550399995</v>
      </c>
    </row>
    <row r="66" spans="1:5" x14ac:dyDescent="0.3">
      <c r="A66" s="8">
        <v>29273906</v>
      </c>
      <c r="B66" s="4">
        <v>2.2280000000000002</v>
      </c>
      <c r="C66" s="3">
        <v>8.7000000000000008E-2</v>
      </c>
      <c r="D66" s="1">
        <f>(B66-C66)</f>
        <v>2.141</v>
      </c>
      <c r="E66" s="7">
        <f>(0.5096*D66*D66)+(34.117*D66)-(1.3905)</f>
        <v>73.989942757599991</v>
      </c>
    </row>
    <row r="67" spans="1:5" x14ac:dyDescent="0.3">
      <c r="A67" s="8">
        <v>29222077</v>
      </c>
      <c r="B67" s="4">
        <v>2.3370000000000002</v>
      </c>
      <c r="C67" s="3">
        <v>8.7000000000000008E-2</v>
      </c>
      <c r="D67" s="1">
        <f>(B67-C67)</f>
        <v>2.25</v>
      </c>
      <c r="E67" s="7">
        <f>(0.5096*D67*D67)+(34.117*D67)-(1.3905)</f>
        <v>77.95259999999999</v>
      </c>
    </row>
    <row r="68" spans="1:5" x14ac:dyDescent="0.3">
      <c r="A68" s="8">
        <v>29229120</v>
      </c>
      <c r="B68" s="4">
        <v>1.0780000000000001</v>
      </c>
      <c r="C68" s="3">
        <v>8.7000000000000008E-2</v>
      </c>
      <c r="D68" s="1">
        <f>(B68-C68)</f>
        <v>0.9910000000000001</v>
      </c>
      <c r="E68" s="7">
        <f>(0.5096*D68*D68)+(34.117*D68)-(1.3905)</f>
        <v>32.9199154776</v>
      </c>
    </row>
    <row r="69" spans="1:5" x14ac:dyDescent="0.3">
      <c r="A69" s="8">
        <v>29240680</v>
      </c>
      <c r="B69" s="4">
        <v>0.50900000000000001</v>
      </c>
      <c r="C69" s="3">
        <v>8.7000000000000008E-2</v>
      </c>
      <c r="D69" s="1">
        <f>(B69-C69)</f>
        <v>0.42199999999999999</v>
      </c>
      <c r="E69" s="7">
        <f>(0.5096*D69*D69)+(34.117*D69)-(1.3905)</f>
        <v>13.097625606399999</v>
      </c>
    </row>
    <row r="70" spans="1:5" x14ac:dyDescent="0.3">
      <c r="A70" s="8">
        <v>29265825</v>
      </c>
      <c r="B70" s="4">
        <v>0.59599999999999997</v>
      </c>
      <c r="C70" s="3">
        <v>8.7000000000000008E-2</v>
      </c>
      <c r="D70" s="1">
        <f>(B70-C70)</f>
        <v>0.50900000000000001</v>
      </c>
      <c r="E70" s="7">
        <f>(0.5096*D70*D70)+(34.117*D70)-(1.3905)</f>
        <v>16.107080677599999</v>
      </c>
    </row>
    <row r="71" spans="1:5" x14ac:dyDescent="0.3">
      <c r="A71" s="8">
        <v>29272707</v>
      </c>
      <c r="B71" s="4">
        <v>1.0960000000000001</v>
      </c>
      <c r="C71" s="3">
        <v>8.7000000000000008E-2</v>
      </c>
      <c r="D71" s="1">
        <f>(B71-C71)</f>
        <v>1.0090000000000001</v>
      </c>
      <c r="E71" s="7">
        <f>(0.5096*D71*D71)+(34.117*D71)-(1.3905)</f>
        <v>33.552367077599996</v>
      </c>
    </row>
    <row r="72" spans="1:5" x14ac:dyDescent="0.3">
      <c r="A72" s="8">
        <v>29265044</v>
      </c>
      <c r="B72" s="4">
        <v>0.67500000000000004</v>
      </c>
      <c r="C72" s="3">
        <v>8.7000000000000008E-2</v>
      </c>
      <c r="D72" s="1">
        <f>(B72-C72)</f>
        <v>0.58800000000000008</v>
      </c>
      <c r="E72" s="7">
        <f>(0.5096*D72*D72)+(34.117*D72)-(1.3905)</f>
        <v>18.846487142400001</v>
      </c>
    </row>
    <row r="73" spans="1:5" x14ac:dyDescent="0.3">
      <c r="A73" s="8">
        <v>29304517</v>
      </c>
      <c r="B73" s="4">
        <v>0.44</v>
      </c>
      <c r="C73" s="3">
        <v>8.7000000000000008E-2</v>
      </c>
      <c r="D73" s="1">
        <f>(B73-C73)</f>
        <v>0.35299999999999998</v>
      </c>
      <c r="E73" s="7">
        <f>(0.5096*D73*D73)+(34.117*D73)-(1.3905)</f>
        <v>10.716301746399999</v>
      </c>
    </row>
    <row r="74" spans="1:5" x14ac:dyDescent="0.3">
      <c r="A74" s="8">
        <v>29220715</v>
      </c>
      <c r="B74" s="4">
        <v>0.52300000000000002</v>
      </c>
      <c r="C74" s="3">
        <v>8.7000000000000008E-2</v>
      </c>
      <c r="D74" s="1">
        <f>(B74-C74)</f>
        <v>0.436</v>
      </c>
      <c r="E74" s="7">
        <f>(0.5096*D74*D74)+(34.117*D74)-(1.3905)</f>
        <v>13.581384921599998</v>
      </c>
    </row>
    <row r="75" spans="1:5" x14ac:dyDescent="0.3">
      <c r="A75" s="8">
        <v>29270817</v>
      </c>
      <c r="B75" s="4">
        <v>2.573</v>
      </c>
      <c r="C75" s="3">
        <v>8.7000000000000008E-2</v>
      </c>
      <c r="D75" s="1">
        <f>(B75-C75)</f>
        <v>2.4859999999999998</v>
      </c>
      <c r="E75" s="7">
        <f>(0.5096*D75*D75)+(34.117*D75)-(1.3905)</f>
        <v>86.573789881599993</v>
      </c>
    </row>
    <row r="76" spans="1:5" x14ac:dyDescent="0.3">
      <c r="A76" s="8">
        <v>29276804</v>
      </c>
      <c r="B76" s="4">
        <v>0.878</v>
      </c>
      <c r="C76" s="3">
        <v>8.7000000000000008E-2</v>
      </c>
      <c r="D76" s="1">
        <f>(B76-C76)</f>
        <v>0.79100000000000004</v>
      </c>
      <c r="E76" s="7">
        <f>(0.5096*D76*D76)+(34.117*D76)-(1.3905)</f>
        <v>25.9148940376</v>
      </c>
    </row>
    <row r="77" spans="1:5" x14ac:dyDescent="0.3">
      <c r="A77" s="8">
        <v>29266289</v>
      </c>
      <c r="B77" s="4">
        <v>0.66</v>
      </c>
      <c r="C77" s="3">
        <v>8.7000000000000008E-2</v>
      </c>
      <c r="D77" s="1">
        <f>(B77-C77)</f>
        <v>0.57300000000000006</v>
      </c>
      <c r="E77" s="7">
        <f>(0.5096*D77*D77)+(34.117*D77)-(1.3905)</f>
        <v>18.325857458399998</v>
      </c>
    </row>
    <row r="78" spans="1:5" x14ac:dyDescent="0.3">
      <c r="A78" s="8">
        <v>29273659</v>
      </c>
      <c r="B78" s="4">
        <v>1.4630000000000001</v>
      </c>
      <c r="C78" s="3">
        <v>8.7000000000000008E-2</v>
      </c>
      <c r="D78" s="1">
        <f>(B78-C78)</f>
        <v>1.3760000000000001</v>
      </c>
      <c r="E78" s="7">
        <f>(0.5096*D78*D78)+(34.117*D78)-(1.3905)</f>
        <v>46.519356409599993</v>
      </c>
    </row>
    <row r="79" spans="1:5" x14ac:dyDescent="0.3">
      <c r="A79" s="8">
        <v>29269902</v>
      </c>
      <c r="B79" s="4">
        <v>0.48399999999999999</v>
      </c>
      <c r="C79" s="3">
        <v>8.7000000000000008E-2</v>
      </c>
      <c r="D79" s="1">
        <f>(B79-C79)</f>
        <v>0.39699999999999996</v>
      </c>
      <c r="E79" s="7">
        <f>(0.5096*D79*D79)+(34.117*D79)-(1.3905)</f>
        <v>12.234266546399999</v>
      </c>
    </row>
    <row r="80" spans="1:5" x14ac:dyDescent="0.3">
      <c r="A80" s="8">
        <v>29276226</v>
      </c>
      <c r="B80" s="4">
        <v>2.8490000000000002</v>
      </c>
      <c r="C80" s="3">
        <v>8.7000000000000008E-2</v>
      </c>
      <c r="D80" s="1">
        <f>(B80-C80)</f>
        <v>2.762</v>
      </c>
      <c r="E80" s="7">
        <f>(0.5096*D80*D80)+(34.117*D80)-(1.3905)</f>
        <v>96.728210982399986</v>
      </c>
    </row>
    <row r="81" spans="1:5" x14ac:dyDescent="0.3">
      <c r="A81" s="8">
        <v>29273060</v>
      </c>
      <c r="B81" s="4">
        <v>2.4359999999999999</v>
      </c>
      <c r="C81" s="3">
        <v>8.7000000000000008E-2</v>
      </c>
      <c r="D81" s="1">
        <f>(B81-C81)</f>
        <v>2.3489999999999998</v>
      </c>
      <c r="E81" s="7">
        <f>(0.5096*D81*D81)+(34.117*D81)-(1.3905)</f>
        <v>81.562204389599984</v>
      </c>
    </row>
    <row r="82" spans="1:5" x14ac:dyDescent="0.3">
      <c r="A82" s="8">
        <v>29270468</v>
      </c>
      <c r="B82" s="4">
        <v>0.624</v>
      </c>
      <c r="C82" s="3">
        <v>8.7000000000000008E-2</v>
      </c>
      <c r="D82" s="1">
        <f>(B82-C82)</f>
        <v>0.53700000000000003</v>
      </c>
      <c r="E82" s="7">
        <f>(0.5096*D82*D82)+(34.117*D82)-(1.3905)</f>
        <v>17.077281842400001</v>
      </c>
    </row>
    <row r="83" spans="1:5" x14ac:dyDescent="0.3">
      <c r="A83" s="8">
        <v>29248195</v>
      </c>
      <c r="B83" s="4">
        <v>0.55500000000000005</v>
      </c>
      <c r="C83" s="3">
        <v>8.7000000000000008E-2</v>
      </c>
      <c r="D83" s="1">
        <f>(B83-C83)</f>
        <v>0.46800000000000003</v>
      </c>
      <c r="E83" s="7">
        <f>(0.5096*D83*D83)+(34.117*D83)-(1.3905)</f>
        <v>14.687870630399999</v>
      </c>
    </row>
    <row r="84" spans="1:5" x14ac:dyDescent="0.3">
      <c r="A84" s="8">
        <v>29275252</v>
      </c>
      <c r="B84" s="4">
        <v>2.1520000000000001</v>
      </c>
      <c r="C84" s="3">
        <v>8.7000000000000008E-2</v>
      </c>
      <c r="D84" s="1">
        <f>(B84-C84)</f>
        <v>2.0649999999999999</v>
      </c>
      <c r="E84" s="7">
        <f>(0.5096*D84*D84)+(34.117*D84)-(1.3905)</f>
        <v>71.23415405999998</v>
      </c>
    </row>
    <row r="85" spans="1:5" x14ac:dyDescent="0.3">
      <c r="A85" s="8">
        <v>29275137</v>
      </c>
      <c r="B85" s="4">
        <v>2.0249999999999999</v>
      </c>
      <c r="C85" s="3">
        <v>8.7000000000000008E-2</v>
      </c>
      <c r="D85" s="1">
        <f>(B85-C85)</f>
        <v>1.9379999999999999</v>
      </c>
      <c r="E85" s="7">
        <f>(0.5096*D85*D85)+(34.117*D85)-(1.3905)</f>
        <v>66.642224102399979</v>
      </c>
    </row>
    <row r="86" spans="1:5" x14ac:dyDescent="0.3">
      <c r="A86" s="8">
        <v>29278485</v>
      </c>
      <c r="B86" s="4">
        <v>2.2349999999999999</v>
      </c>
      <c r="C86" s="3">
        <v>8.7000000000000008E-2</v>
      </c>
      <c r="D86" s="1">
        <f>(B86-C86)</f>
        <v>2.1479999999999997</v>
      </c>
      <c r="E86" s="7">
        <f>(0.5096*D86*D86)+(34.117*D86)-(1.3905)</f>
        <v>74.244061478399985</v>
      </c>
    </row>
    <row r="87" spans="1:5" x14ac:dyDescent="0.3">
      <c r="A87" s="8">
        <v>29273490</v>
      </c>
      <c r="B87" s="4">
        <v>0.48299999999999998</v>
      </c>
      <c r="C87" s="3">
        <v>8.7000000000000008E-2</v>
      </c>
      <c r="D87" s="1">
        <f>(B87-C87)</f>
        <v>0.39599999999999996</v>
      </c>
      <c r="E87" s="7">
        <f>(0.5096*D87*D87)+(34.117*D87)-(1.3905)</f>
        <v>12.199745433599999</v>
      </c>
    </row>
    <row r="88" spans="1:5" x14ac:dyDescent="0.3">
      <c r="A88" s="8">
        <v>29273306</v>
      </c>
      <c r="B88" s="4">
        <v>0.91800000000000004</v>
      </c>
      <c r="C88" s="3">
        <v>8.7000000000000008E-2</v>
      </c>
      <c r="D88" s="1">
        <f>(B88-C88)</f>
        <v>0.83100000000000007</v>
      </c>
      <c r="E88" s="7">
        <f>(0.5096*D88*D88)+(34.117*D88)-(1.3905)</f>
        <v>27.312636885600003</v>
      </c>
    </row>
    <row r="89" spans="1:5" x14ac:dyDescent="0.3">
      <c r="A89" s="8">
        <v>29277378</v>
      </c>
      <c r="B89" s="4">
        <v>0.52400000000000002</v>
      </c>
      <c r="C89" s="3">
        <v>8.7000000000000008E-2</v>
      </c>
      <c r="D89" s="1">
        <f>(B89-C89)</f>
        <v>0.437</v>
      </c>
      <c r="E89" s="7">
        <f>(0.5096*D89*D89)+(34.117*D89)-(1.3905)</f>
        <v>13.615946802399998</v>
      </c>
    </row>
    <row r="90" spans="1:5" x14ac:dyDescent="0.3">
      <c r="A90" s="8">
        <v>29273151</v>
      </c>
      <c r="B90" s="4">
        <v>0.502</v>
      </c>
      <c r="C90" s="3">
        <v>8.7000000000000008E-2</v>
      </c>
      <c r="D90" s="1">
        <f>(B90-C90)</f>
        <v>0.41499999999999998</v>
      </c>
      <c r="E90" s="7">
        <f>(0.5096*D90*D90)+(34.117*D90)-(1.3905)</f>
        <v>12.855820859999998</v>
      </c>
    </row>
    <row r="91" spans="1:5" x14ac:dyDescent="0.3">
      <c r="A91" s="8">
        <v>29251008</v>
      </c>
      <c r="B91" s="4">
        <v>0.46</v>
      </c>
      <c r="C91" s="3">
        <v>8.7000000000000008E-2</v>
      </c>
      <c r="D91" s="1">
        <f>(B91-C91)</f>
        <v>0.373</v>
      </c>
      <c r="E91" s="7">
        <f>(0.5096*D91*D91)+(34.117*D91)-(1.3905)</f>
        <v>11.406041138400001</v>
      </c>
    </row>
    <row r="92" spans="1:5" x14ac:dyDescent="0.3">
      <c r="A92" s="8">
        <v>29240692</v>
      </c>
      <c r="B92" s="4">
        <v>0.50700000000000001</v>
      </c>
      <c r="C92" s="3">
        <v>8.7000000000000008E-2</v>
      </c>
      <c r="D92" s="1">
        <f>(B92-C92)</f>
        <v>0.42</v>
      </c>
      <c r="E92" s="7">
        <f>(0.5096*D92*D92)+(34.117*D92)-(1.3905)</f>
        <v>13.02853344</v>
      </c>
    </row>
    <row r="93" spans="1:5" x14ac:dyDescent="0.3">
      <c r="A93" s="8">
        <v>29226328</v>
      </c>
      <c r="B93" s="4">
        <v>0.46400000000000002</v>
      </c>
      <c r="C93" s="3">
        <v>8.7000000000000008E-2</v>
      </c>
      <c r="D93" s="1">
        <f>(B93-C93)</f>
        <v>0.377</v>
      </c>
      <c r="E93" s="7">
        <f>(0.5096*D93*D93)+(34.117*D93)-(1.3905)</f>
        <v>11.544037938399999</v>
      </c>
    </row>
    <row r="94" spans="1:5" x14ac:dyDescent="0.3">
      <c r="A94" s="8">
        <v>29278591</v>
      </c>
      <c r="B94" s="4">
        <v>2.5859999999999999</v>
      </c>
      <c r="C94" s="3">
        <v>8.7000000000000008E-2</v>
      </c>
      <c r="D94" s="1">
        <f>(B94-C94)</f>
        <v>2.4989999999999997</v>
      </c>
      <c r="E94" s="7">
        <f>(0.5096*D94*D94)+(34.117*D94)-(1.3905)</f>
        <v>87.050335509599975</v>
      </c>
    </row>
    <row r="95" spans="1:5" x14ac:dyDescent="0.3">
      <c r="A95" s="8">
        <v>29281753</v>
      </c>
      <c r="B95" s="4">
        <v>0.47600000000000003</v>
      </c>
      <c r="C95" s="3">
        <v>8.7000000000000008E-2</v>
      </c>
      <c r="D95" s="1">
        <f>(B95-C95)</f>
        <v>0.38900000000000001</v>
      </c>
      <c r="E95" s="7">
        <f>(0.5096*D95*D95)+(34.117*D95)-(1.3905)</f>
        <v>11.958126181599999</v>
      </c>
    </row>
    <row r="96" spans="1:5" x14ac:dyDescent="0.3">
      <c r="A96" s="8">
        <v>29281204</v>
      </c>
      <c r="B96" s="4">
        <v>0.56600000000000006</v>
      </c>
      <c r="C96" s="3">
        <v>8.7000000000000008E-2</v>
      </c>
      <c r="D96" s="1">
        <f>(B96-C96)</f>
        <v>0.47900000000000004</v>
      </c>
      <c r="E96" s="7">
        <f>(0.5096*D96*D96)+(34.117*D96)-(1.3905)</f>
        <v>15.068466133600001</v>
      </c>
    </row>
    <row r="97" spans="1:5" x14ac:dyDescent="0.3">
      <c r="A97" s="8">
        <v>29285517</v>
      </c>
      <c r="B97" s="4">
        <v>0.54500000000000004</v>
      </c>
      <c r="C97" s="3">
        <v>8.7000000000000008E-2</v>
      </c>
      <c r="D97" s="1">
        <f>(B97-C97)</f>
        <v>0.45800000000000002</v>
      </c>
      <c r="E97" s="7">
        <f>(0.5096*D97*D97)+(34.117*D97)-(1.3905)</f>
        <v>14.341981734400001</v>
      </c>
    </row>
    <row r="98" spans="1:5" x14ac:dyDescent="0.3">
      <c r="A98" s="8">
        <v>29280964</v>
      </c>
      <c r="B98" s="4">
        <v>0.53400000000000003</v>
      </c>
      <c r="C98" s="3">
        <v>8.7000000000000008E-2</v>
      </c>
      <c r="D98" s="1">
        <f>(B98-C98)</f>
        <v>0.44700000000000001</v>
      </c>
      <c r="E98" s="7">
        <f>(0.5096*D98*D98)+(34.117*D98)-(1.3905)</f>
        <v>13.961621666399999</v>
      </c>
    </row>
    <row r="99" spans="1:5" x14ac:dyDescent="0.3">
      <c r="A99" s="8">
        <v>29235075</v>
      </c>
      <c r="B99" s="4">
        <v>8.7000000000000008E-2</v>
      </c>
      <c r="C99" s="3">
        <v>8.7000000000000008E-2</v>
      </c>
      <c r="D99" s="1">
        <f>(B99-C99)</f>
        <v>0</v>
      </c>
      <c r="E99" s="7">
        <f>(0.5096*D99*D99)+(34.117*D99)-(1.3905)</f>
        <v>-1.3905000000000001</v>
      </c>
    </row>
    <row r="100" spans="1:5" x14ac:dyDescent="0.3">
      <c r="A100" s="8">
        <v>29292542</v>
      </c>
      <c r="B100" s="4">
        <v>0.20400000000000001</v>
      </c>
      <c r="C100" s="3">
        <v>8.7000000000000008E-2</v>
      </c>
      <c r="D100" s="1">
        <f>(B100-C100)</f>
        <v>0.11700000000000001</v>
      </c>
      <c r="E100" s="7">
        <f>(0.5096*D100*D100)+(34.117*D100)-(1.3905)</f>
        <v>2.6081649143999996</v>
      </c>
    </row>
    <row r="101" spans="1:5" x14ac:dyDescent="0.3">
      <c r="A101" s="8">
        <v>29293350</v>
      </c>
      <c r="B101" s="4">
        <v>2.327</v>
      </c>
      <c r="C101" s="3">
        <v>8.7000000000000008E-2</v>
      </c>
      <c r="D101" s="1">
        <f>(B101-C101)</f>
        <v>2.2399999999999998</v>
      </c>
      <c r="E101" s="7">
        <f>(0.5096*D101*D101)+(34.117*D101)-(1.3905)</f>
        <v>77.588548959999983</v>
      </c>
    </row>
    <row r="102" spans="1:5" x14ac:dyDescent="0.3">
      <c r="A102" s="8">
        <v>29273277</v>
      </c>
      <c r="B102" s="4">
        <v>0.39200000000000002</v>
      </c>
      <c r="C102" s="3">
        <v>8.7000000000000008E-2</v>
      </c>
      <c r="D102" s="1">
        <f>(B102-C102)</f>
        <v>0.30499999999999999</v>
      </c>
      <c r="E102" s="7">
        <f>(0.5096*D102*D102)+(34.117*D102)-(1.3905)</f>
        <v>9.0625905399999986</v>
      </c>
    </row>
    <row r="103" spans="1:5" x14ac:dyDescent="0.3">
      <c r="A103" s="8">
        <v>29305196</v>
      </c>
      <c r="B103" s="4">
        <v>0.40300000000000002</v>
      </c>
      <c r="C103" s="3">
        <v>8.7000000000000008E-2</v>
      </c>
      <c r="D103" s="1">
        <f>(B103-C103)</f>
        <v>0.316</v>
      </c>
      <c r="E103" s="7">
        <f>(0.5096*D103*D103)+(34.117*D103)-(1.3905)</f>
        <v>9.4413586175999988</v>
      </c>
    </row>
    <row r="104" spans="1:5" x14ac:dyDescent="0.3">
      <c r="A104" s="8">
        <v>29286369</v>
      </c>
      <c r="B104" s="4">
        <v>0.48</v>
      </c>
      <c r="C104" s="3">
        <v>8.7000000000000008E-2</v>
      </c>
      <c r="D104" s="1">
        <f>(B104-C104)</f>
        <v>0.39299999999999996</v>
      </c>
      <c r="E104" s="7">
        <f>(0.5096*D104*D104)+(34.117*D104)-(1.3905)</f>
        <v>12.096188210399998</v>
      </c>
    </row>
    <row r="105" spans="1:5" x14ac:dyDescent="0.3">
      <c r="A105" s="8">
        <v>29283132</v>
      </c>
      <c r="B105" s="4">
        <v>0.441</v>
      </c>
      <c r="C105" s="3">
        <v>8.7000000000000008E-2</v>
      </c>
      <c r="D105" s="1">
        <f>(B105-C105)</f>
        <v>0.35399999999999998</v>
      </c>
      <c r="E105" s="7">
        <f>(0.5096*D105*D105)+(34.117*D105)-(1.3905)</f>
        <v>10.750779033599999</v>
      </c>
    </row>
    <row r="106" spans="1:5" x14ac:dyDescent="0.3">
      <c r="A106" s="8">
        <v>29286753</v>
      </c>
      <c r="B106" s="4">
        <v>1.9570000000000001</v>
      </c>
      <c r="C106" s="3">
        <v>8.7000000000000008E-2</v>
      </c>
      <c r="D106" s="1">
        <f>(B106-C106)</f>
        <v>1.87</v>
      </c>
      <c r="E106" s="7">
        <f>(0.5096*D106*D106)+(34.117*D106)-(1.3905)</f>
        <v>64.190310239999988</v>
      </c>
    </row>
    <row r="107" spans="1:5" x14ac:dyDescent="0.3">
      <c r="A107" s="8">
        <v>29288753</v>
      </c>
      <c r="B107" s="4">
        <v>0.65800000000000003</v>
      </c>
      <c r="C107" s="3">
        <v>8.7000000000000008E-2</v>
      </c>
      <c r="D107" s="1">
        <f>(B107-C107)</f>
        <v>0.57100000000000006</v>
      </c>
      <c r="E107" s="7">
        <f>(0.5096*D107*D107)+(34.117*D107)-(1.3905)</f>
        <v>18.256457493600003</v>
      </c>
    </row>
    <row r="108" spans="1:5" x14ac:dyDescent="0.3">
      <c r="A108" s="8">
        <v>29285058</v>
      </c>
      <c r="B108" s="4">
        <v>2.7709999999999999</v>
      </c>
      <c r="C108" s="3">
        <v>8.7000000000000008E-2</v>
      </c>
      <c r="D108" s="1">
        <f>(B108-C108)</f>
        <v>2.6839999999999997</v>
      </c>
      <c r="E108" s="7">
        <f>(0.5096*D108*D108)+(34.117*D108)-(1.3905)</f>
        <v>93.850613017599983</v>
      </c>
    </row>
    <row r="109" spans="1:5" x14ac:dyDescent="0.3">
      <c r="A109" s="8">
        <v>29285047</v>
      </c>
      <c r="B109" s="4">
        <v>0.53600000000000003</v>
      </c>
      <c r="C109" s="3">
        <v>8.7000000000000008E-2</v>
      </c>
      <c r="D109" s="1">
        <f>(B109-C109)</f>
        <v>0.44900000000000001</v>
      </c>
      <c r="E109" s="7">
        <f>(0.5096*D109*D109)+(34.117*D109)-(1.3905)</f>
        <v>14.030768869599999</v>
      </c>
    </row>
    <row r="110" spans="1:5" x14ac:dyDescent="0.3">
      <c r="A110" s="8">
        <v>29286984</v>
      </c>
      <c r="B110" s="4">
        <v>0.54500000000000004</v>
      </c>
      <c r="C110" s="3">
        <v>8.7000000000000008E-2</v>
      </c>
      <c r="D110" s="1">
        <f>(B110-C110)</f>
        <v>0.45800000000000002</v>
      </c>
      <c r="E110" s="7">
        <f>(0.5096*D110*D110)+(34.117*D110)-(1.3905)</f>
        <v>14.341981734400001</v>
      </c>
    </row>
    <row r="111" spans="1:5" x14ac:dyDescent="0.3">
      <c r="A111" s="8">
        <v>29293438</v>
      </c>
      <c r="B111" s="4">
        <v>0.54100000000000004</v>
      </c>
      <c r="C111" s="3">
        <v>8.7000000000000008E-2</v>
      </c>
      <c r="D111" s="1">
        <f>(B111-C111)</f>
        <v>0.45400000000000001</v>
      </c>
      <c r="E111" s="7">
        <f>(0.5096*D111*D111)+(34.117*D111)-(1.3905)</f>
        <v>14.203654713600001</v>
      </c>
    </row>
    <row r="112" spans="1:5" x14ac:dyDescent="0.3">
      <c r="A112" s="8">
        <v>29289470</v>
      </c>
      <c r="B112" s="4">
        <v>0.55200000000000005</v>
      </c>
      <c r="C112" s="3">
        <v>8.7000000000000008E-2</v>
      </c>
      <c r="D112" s="1">
        <f>(B112-C112)</f>
        <v>0.46500000000000002</v>
      </c>
      <c r="E112" s="7">
        <f>(0.5096*D112*D112)+(34.117*D112)-(1.3905)</f>
        <v>14.58409326</v>
      </c>
    </row>
    <row r="113" spans="1:5" x14ac:dyDescent="0.3">
      <c r="A113" s="8">
        <v>29292586</v>
      </c>
      <c r="B113" s="4">
        <v>0.8</v>
      </c>
      <c r="C113" s="3">
        <v>8.7000000000000008E-2</v>
      </c>
      <c r="D113" s="1">
        <f>(B113-C113)</f>
        <v>0.71300000000000008</v>
      </c>
      <c r="E113" s="7">
        <f>(0.5096*D113*D113)+(34.117*D113)-(1.3905)</f>
        <v>23.193985842400004</v>
      </c>
    </row>
    <row r="114" spans="1:5" x14ac:dyDescent="0.3">
      <c r="A114" s="8">
        <v>29248442</v>
      </c>
      <c r="B114" s="4">
        <v>0.45800000000000002</v>
      </c>
      <c r="C114" s="3">
        <v>8.7000000000000008E-2</v>
      </c>
      <c r="D114" s="1">
        <f>(B114-C114)</f>
        <v>0.371</v>
      </c>
      <c r="E114" s="7">
        <f>(0.5096*D114*D114)+(34.117*D114)-(1.3905)</f>
        <v>11.337048853599999</v>
      </c>
    </row>
    <row r="115" spans="1:5" x14ac:dyDescent="0.3">
      <c r="A115" s="8">
        <v>29288735</v>
      </c>
      <c r="B115" s="4">
        <v>1.347</v>
      </c>
      <c r="C115" s="3">
        <v>8.7000000000000008E-2</v>
      </c>
      <c r="D115" s="1">
        <f>(B115-C115)</f>
        <v>1.26</v>
      </c>
      <c r="E115" s="7">
        <f>(0.5096*D115*D115)+(34.117*D115)-(1.3905)</f>
        <v>42.405960959999994</v>
      </c>
    </row>
    <row r="116" spans="1:5" x14ac:dyDescent="0.3">
      <c r="A116" s="8">
        <v>29292939</v>
      </c>
      <c r="B116" s="4">
        <v>0.53700000000000003</v>
      </c>
      <c r="C116" s="3">
        <v>8.7000000000000008E-2</v>
      </c>
      <c r="D116" s="1">
        <f>(B116-C116)</f>
        <v>0.45</v>
      </c>
      <c r="E116" s="7">
        <f>(0.5096*D116*D116)+(34.117*D116)-(1.3905)</f>
        <v>14.065344</v>
      </c>
    </row>
    <row r="117" spans="1:5" x14ac:dyDescent="0.3">
      <c r="A117" s="8">
        <v>29234263</v>
      </c>
      <c r="B117" s="4">
        <v>0.65100000000000002</v>
      </c>
      <c r="C117" s="3">
        <v>8.7000000000000008E-2</v>
      </c>
      <c r="D117" s="1">
        <f>(B117-C117)</f>
        <v>0.56400000000000006</v>
      </c>
      <c r="E117" s="7">
        <f>(0.5096*D117*D117)+(34.117*D117)-(1.3905)</f>
        <v>18.013589721599999</v>
      </c>
    </row>
    <row r="118" spans="1:5" x14ac:dyDescent="0.3">
      <c r="A118" s="8">
        <v>29293214</v>
      </c>
      <c r="B118" s="4">
        <v>2.7639999999999998</v>
      </c>
      <c r="C118" s="3">
        <v>8.7000000000000008E-2</v>
      </c>
      <c r="D118" s="1">
        <f>(B118-C118)</f>
        <v>2.6769999999999996</v>
      </c>
      <c r="E118" s="7">
        <f>(0.5096*D118*D118)+(34.117*D118)-(1.3905)</f>
        <v>93.592670258399963</v>
      </c>
    </row>
    <row r="119" spans="1:5" x14ac:dyDescent="0.3">
      <c r="A119" s="8">
        <v>29305295</v>
      </c>
      <c r="B119" s="4">
        <v>0.624</v>
      </c>
      <c r="C119" s="3">
        <v>8.7000000000000008E-2</v>
      </c>
      <c r="D119" s="1">
        <f>(B119-C119)</f>
        <v>0.53700000000000003</v>
      </c>
      <c r="E119" s="7">
        <f>(0.5096*D119*D119)+(34.117*D119)-(1.3905)</f>
        <v>17.077281842400001</v>
      </c>
    </row>
    <row r="120" spans="1:5" x14ac:dyDescent="0.3">
      <c r="A120" s="8">
        <v>29303804</v>
      </c>
      <c r="B120" s="4">
        <v>0.58199999999999996</v>
      </c>
      <c r="C120" s="3">
        <v>8.7000000000000008E-2</v>
      </c>
      <c r="D120" s="1">
        <f>(B120-C120)</f>
        <v>0.49499999999999994</v>
      </c>
      <c r="E120" s="7">
        <f>(0.5096*D120*D120)+(34.117*D120)-(1.3905)</f>
        <v>15.622279739999996</v>
      </c>
    </row>
    <row r="121" spans="1:5" x14ac:dyDescent="0.3">
      <c r="A121" s="8">
        <v>29304122</v>
      </c>
      <c r="B121" s="4">
        <v>0.502</v>
      </c>
      <c r="C121" s="3">
        <v>8.7000000000000008E-2</v>
      </c>
      <c r="D121" s="1">
        <f>(B121-C121)</f>
        <v>0.41499999999999998</v>
      </c>
      <c r="E121" s="7">
        <f>(0.5096*D121*D121)+(34.117*D121)-(1.3905)</f>
        <v>12.855820859999998</v>
      </c>
    </row>
    <row r="122" spans="1:5" x14ac:dyDescent="0.3">
      <c r="A122" s="8">
        <v>29255724</v>
      </c>
      <c r="B122" s="4">
        <v>0.748</v>
      </c>
      <c r="C122" s="3">
        <v>8.7000000000000008E-2</v>
      </c>
      <c r="D122" s="1">
        <f>(B122-C122)</f>
        <v>0.66100000000000003</v>
      </c>
      <c r="E122" s="7">
        <f>(0.5096*D122*D122)+(34.117*D122)-(1.3905)</f>
        <v>21.383491941599999</v>
      </c>
    </row>
    <row r="123" spans="1:5" x14ac:dyDescent="0.3">
      <c r="A123" s="8">
        <v>29285145</v>
      </c>
      <c r="B123" s="4">
        <v>1.587</v>
      </c>
      <c r="C123" s="3">
        <v>8.7000000000000008E-2</v>
      </c>
      <c r="D123" s="1">
        <f>(B123-C123)</f>
        <v>1.5</v>
      </c>
      <c r="E123" s="7">
        <f>(0.5096*D123*D123)+(34.117*D123)-(1.3905)</f>
        <v>50.931599999999996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2"/>
  <sheetViews>
    <sheetView workbookViewId="0">
      <selection activeCell="N8" sqref="N8"/>
    </sheetView>
  </sheetViews>
  <sheetFormatPr defaultRowHeight="14.4" x14ac:dyDescent="0.3"/>
  <cols>
    <col min="1" max="1" width="17" customWidth="1"/>
    <col min="2" max="2" width="12" customWidth="1"/>
    <col min="3" max="3" width="10.109375" customWidth="1"/>
    <col min="4" max="4" width="11.33203125" customWidth="1"/>
    <col min="5" max="5" width="14.88671875" customWidth="1"/>
  </cols>
  <sheetData>
    <row r="2" spans="1:12" x14ac:dyDescent="0.3">
      <c r="A2" s="2">
        <v>1.601</v>
      </c>
      <c r="B2" s="4">
        <v>2.4050000000000002</v>
      </c>
      <c r="C2" s="4">
        <v>0.47300000000000003</v>
      </c>
      <c r="D2" s="4">
        <v>0.56300000000000006</v>
      </c>
      <c r="E2" s="4">
        <v>0.44</v>
      </c>
      <c r="F2" s="4">
        <v>0.68</v>
      </c>
      <c r="G2" s="4">
        <v>0.70899999999999996</v>
      </c>
      <c r="H2" s="4">
        <v>1.4259999999999999</v>
      </c>
      <c r="I2" s="4">
        <v>0.51200000000000001</v>
      </c>
      <c r="J2" s="4">
        <v>0.71399999999999997</v>
      </c>
      <c r="K2" s="4">
        <v>0.38800000000000001</v>
      </c>
      <c r="L2" s="4">
        <v>2.6440000000000001</v>
      </c>
    </row>
    <row r="3" spans="1:12" x14ac:dyDescent="0.3">
      <c r="A3" s="2">
        <v>1.081</v>
      </c>
      <c r="B3" s="4">
        <v>1.006</v>
      </c>
      <c r="C3" s="4">
        <v>0.46600000000000003</v>
      </c>
      <c r="D3" s="4">
        <v>1.5429999999999999</v>
      </c>
      <c r="E3" s="4">
        <v>2.6240000000000001</v>
      </c>
      <c r="F3" s="4">
        <v>0.83100000000000007</v>
      </c>
      <c r="G3" s="4">
        <v>2.4500000000000002</v>
      </c>
      <c r="H3" s="4">
        <v>0.52700000000000002</v>
      </c>
      <c r="I3" s="4">
        <v>2.9380000000000002</v>
      </c>
      <c r="J3" s="4">
        <v>0.52500000000000002</v>
      </c>
      <c r="K3" s="4">
        <v>2.613</v>
      </c>
      <c r="L3" s="4">
        <v>0.755</v>
      </c>
    </row>
    <row r="4" spans="1:12" x14ac:dyDescent="0.3">
      <c r="A4" s="2">
        <v>0.67500000000000004</v>
      </c>
      <c r="B4" s="4">
        <v>0.56300000000000006</v>
      </c>
      <c r="C4" s="4">
        <v>0.47000000000000003</v>
      </c>
      <c r="D4" s="4">
        <v>0.79500000000000004</v>
      </c>
      <c r="E4" s="4">
        <v>0.59099999999999997</v>
      </c>
      <c r="F4" s="4">
        <v>0.503</v>
      </c>
      <c r="G4" s="4">
        <v>1.897</v>
      </c>
      <c r="H4" s="4">
        <v>2.3479999999999999</v>
      </c>
      <c r="I4" s="4">
        <v>1.0640000000000001</v>
      </c>
      <c r="J4" s="4">
        <v>0.755</v>
      </c>
      <c r="K4" s="4">
        <v>2.911</v>
      </c>
      <c r="L4" s="4">
        <v>2.0950000000000002</v>
      </c>
    </row>
    <row r="5" spans="1:12" x14ac:dyDescent="0.3">
      <c r="A5" s="2">
        <v>0.45500000000000002</v>
      </c>
      <c r="B5" s="4">
        <v>0.61499999999999999</v>
      </c>
      <c r="C5" s="4">
        <v>0.60699999999999998</v>
      </c>
      <c r="D5" s="4">
        <v>0.47100000000000003</v>
      </c>
      <c r="E5" s="4">
        <v>0.56300000000000006</v>
      </c>
      <c r="F5" s="4">
        <v>0.55600000000000005</v>
      </c>
      <c r="G5" s="4">
        <v>1.3460000000000001</v>
      </c>
      <c r="H5" s="4">
        <v>0.72599999999999998</v>
      </c>
      <c r="I5" s="4">
        <v>2.9340000000000002</v>
      </c>
      <c r="J5" s="4">
        <v>0.54700000000000004</v>
      </c>
      <c r="K5" s="4">
        <v>2.5569999999999999</v>
      </c>
      <c r="L5" s="4">
        <v>0.34900000000000003</v>
      </c>
    </row>
    <row r="6" spans="1:12" x14ac:dyDescent="0.3">
      <c r="A6" s="12">
        <v>0.254</v>
      </c>
      <c r="B6" s="4">
        <v>0.59499999999999997</v>
      </c>
      <c r="C6" s="4">
        <v>0.51600000000000001</v>
      </c>
      <c r="D6" s="4">
        <v>1.4319999999999999</v>
      </c>
      <c r="E6" s="4">
        <v>0.52100000000000002</v>
      </c>
      <c r="F6" s="4">
        <v>0.53100000000000003</v>
      </c>
      <c r="G6" s="4">
        <v>0.92100000000000004</v>
      </c>
      <c r="H6" s="4">
        <v>1.042</v>
      </c>
      <c r="I6" s="4">
        <v>1.6739999999999999</v>
      </c>
      <c r="J6" s="4">
        <v>0.55300000000000005</v>
      </c>
      <c r="K6" s="4">
        <v>0.86799999999999999</v>
      </c>
      <c r="L6" s="4">
        <v>1.573</v>
      </c>
    </row>
    <row r="7" spans="1:12" x14ac:dyDescent="0.3">
      <c r="A7" s="3">
        <v>8.1000000000000003E-2</v>
      </c>
      <c r="B7" s="4">
        <v>0.873</v>
      </c>
      <c r="C7" s="4">
        <v>2.9790000000000001</v>
      </c>
      <c r="D7" s="4">
        <v>0.64700000000000002</v>
      </c>
      <c r="E7" s="4">
        <v>2.0419999999999998</v>
      </c>
      <c r="F7" s="4">
        <v>1.8640000000000001</v>
      </c>
      <c r="G7" s="4">
        <v>0.67200000000000004</v>
      </c>
      <c r="H7" s="4">
        <v>0.499</v>
      </c>
      <c r="I7" s="4">
        <v>0.67100000000000004</v>
      </c>
      <c r="J7" s="4">
        <v>0.93200000000000005</v>
      </c>
      <c r="K7" s="4">
        <v>2.1459999999999999</v>
      </c>
      <c r="L7" s="4">
        <v>1.899</v>
      </c>
    </row>
    <row r="8" spans="1:12" x14ac:dyDescent="0.3">
      <c r="A8" s="4">
        <v>2.7360000000000002</v>
      </c>
      <c r="B8" s="4">
        <v>1.244</v>
      </c>
      <c r="C8" s="4">
        <v>0.80200000000000005</v>
      </c>
      <c r="D8" s="4">
        <v>0.75900000000000001</v>
      </c>
      <c r="E8" s="4">
        <v>2.7869999999999999</v>
      </c>
      <c r="F8" s="4">
        <v>2.5030000000000001</v>
      </c>
      <c r="G8" s="4">
        <v>0.65400000000000003</v>
      </c>
      <c r="H8" s="4">
        <v>2.39</v>
      </c>
      <c r="I8" s="4">
        <v>0.63200000000000001</v>
      </c>
      <c r="J8" s="4">
        <v>2.4250000000000003</v>
      </c>
      <c r="K8" s="4">
        <v>2.8490000000000002</v>
      </c>
      <c r="L8" s="4">
        <v>1.355</v>
      </c>
    </row>
    <row r="9" spans="1:12" x14ac:dyDescent="0.3">
      <c r="A9" s="4">
        <v>2.9750000000000001</v>
      </c>
      <c r="B9" s="4">
        <v>0.63800000000000001</v>
      </c>
      <c r="C9" s="4">
        <v>1.9950000000000001</v>
      </c>
      <c r="D9" s="4">
        <v>0.48399999999999999</v>
      </c>
      <c r="E9" s="4">
        <v>0.66500000000000004</v>
      </c>
      <c r="F9" s="4">
        <v>2.9670000000000001</v>
      </c>
      <c r="G9" s="4">
        <v>1.952</v>
      </c>
      <c r="H9" s="4">
        <v>0.70799999999999996</v>
      </c>
      <c r="I9" s="4">
        <v>1.4419999999999999</v>
      </c>
      <c r="J9" s="4">
        <v>0.625</v>
      </c>
      <c r="K9" s="4">
        <v>2.9279999999999999</v>
      </c>
      <c r="L9" s="4">
        <v>0.55500000000000005</v>
      </c>
    </row>
    <row r="14" spans="1:12" x14ac:dyDescent="0.3">
      <c r="A14" s="11"/>
      <c r="B14" s="6" t="s">
        <v>7</v>
      </c>
      <c r="C14" s="6" t="s">
        <v>8</v>
      </c>
      <c r="D14" s="6" t="s">
        <v>9</v>
      </c>
      <c r="E14" s="6" t="s">
        <v>10</v>
      </c>
    </row>
    <row r="15" spans="1:12" x14ac:dyDescent="0.3">
      <c r="A15" s="11" t="s">
        <v>1</v>
      </c>
      <c r="B15" s="2">
        <v>1.601</v>
      </c>
      <c r="C15" s="1">
        <f>B15-B20</f>
        <v>1.52</v>
      </c>
      <c r="D15" s="1">
        <v>64</v>
      </c>
      <c r="E15" s="7">
        <f>(17.996*C15*C15)+(14.316*C15)+(0.4347)</f>
        <v>63.7729784</v>
      </c>
    </row>
    <row r="16" spans="1:12" x14ac:dyDescent="0.3">
      <c r="A16" s="11" t="s">
        <v>2</v>
      </c>
      <c r="B16" s="2">
        <v>1.081</v>
      </c>
      <c r="C16" s="1">
        <f>B16-B20</f>
        <v>1</v>
      </c>
      <c r="D16" s="1">
        <v>32</v>
      </c>
      <c r="E16" s="7">
        <f t="shared" ref="E16:E79" si="0">(17.996*C16*C16)+(14.316*C16)+(0.4347)</f>
        <v>32.746699999999997</v>
      </c>
    </row>
    <row r="17" spans="1:13" x14ac:dyDescent="0.3">
      <c r="A17" s="11" t="s">
        <v>3</v>
      </c>
      <c r="B17" s="2">
        <v>0.67500000000000004</v>
      </c>
      <c r="C17" s="1">
        <f>B17-B20</f>
        <v>0.59400000000000008</v>
      </c>
      <c r="D17" s="1">
        <v>16</v>
      </c>
      <c r="E17" s="7">
        <f t="shared" si="0"/>
        <v>15.288040656000002</v>
      </c>
    </row>
    <row r="18" spans="1:13" x14ac:dyDescent="0.3">
      <c r="A18" s="11" t="s">
        <v>4</v>
      </c>
      <c r="B18" s="2">
        <v>0.45500000000000002</v>
      </c>
      <c r="C18" s="1">
        <f>B18-B20</f>
        <v>0.374</v>
      </c>
      <c r="D18" s="1">
        <v>8</v>
      </c>
      <c r="E18" s="7">
        <f t="shared" si="0"/>
        <v>8.3060924959999998</v>
      </c>
    </row>
    <row r="19" spans="1:13" x14ac:dyDescent="0.3">
      <c r="A19" s="11" t="s">
        <v>5</v>
      </c>
      <c r="B19" s="2">
        <v>0.254</v>
      </c>
      <c r="C19" s="1">
        <f>B19-B20</f>
        <v>0.17299999999999999</v>
      </c>
      <c r="D19" s="1">
        <v>4</v>
      </c>
      <c r="E19" s="7">
        <f t="shared" si="0"/>
        <v>3.4499702839999999</v>
      </c>
    </row>
    <row r="20" spans="1:13" x14ac:dyDescent="0.3">
      <c r="A20" s="11" t="s">
        <v>6</v>
      </c>
      <c r="B20" s="3">
        <v>8.1000000000000003E-2</v>
      </c>
      <c r="C20" s="1">
        <f>B20-B20</f>
        <v>0</v>
      </c>
      <c r="D20" s="1">
        <v>0</v>
      </c>
      <c r="E20" s="7">
        <f t="shared" si="0"/>
        <v>0.43469999999999998</v>
      </c>
    </row>
    <row r="28" spans="1:13" x14ac:dyDescent="0.3">
      <c r="I28" s="11"/>
      <c r="K28" s="5" t="s">
        <v>11</v>
      </c>
      <c r="L28" s="5"/>
      <c r="M28" s="5"/>
    </row>
    <row r="32" spans="1:13" x14ac:dyDescent="0.3">
      <c r="A32" s="8" t="s">
        <v>15</v>
      </c>
      <c r="B32" s="4" t="s">
        <v>12</v>
      </c>
      <c r="C32" s="9" t="s">
        <v>6</v>
      </c>
      <c r="D32" s="1" t="s">
        <v>8</v>
      </c>
      <c r="E32" s="10" t="s">
        <v>13</v>
      </c>
    </row>
    <row r="33" spans="1:5" x14ac:dyDescent="0.3">
      <c r="A33" s="8">
        <v>29305221</v>
      </c>
      <c r="B33" s="4">
        <v>2.7360000000000002</v>
      </c>
      <c r="C33" s="3">
        <v>8.1000000000000003E-2</v>
      </c>
      <c r="D33" s="1">
        <f>(B33-C33)</f>
        <v>2.6550000000000002</v>
      </c>
      <c r="E33" s="7">
        <f>(17.996*D33*D33)+(14.316*D33)+(0.4347)</f>
        <v>165.2979339</v>
      </c>
    </row>
    <row r="34" spans="1:5" x14ac:dyDescent="0.3">
      <c r="A34" s="8">
        <v>29299047</v>
      </c>
      <c r="B34" s="4">
        <v>2.9750000000000001</v>
      </c>
      <c r="C34" s="3">
        <v>8.1000000000000003E-2</v>
      </c>
      <c r="D34" s="1">
        <f>(B34-C34)</f>
        <v>2.8940000000000001</v>
      </c>
      <c r="E34" s="7">
        <f>(17.996*D34*D34)+(14.316*D34)+(0.4347)</f>
        <v>192.58595105600003</v>
      </c>
    </row>
    <row r="35" spans="1:5" x14ac:dyDescent="0.3">
      <c r="A35" s="8">
        <v>29292796</v>
      </c>
      <c r="B35" s="4">
        <v>2.4050000000000002</v>
      </c>
      <c r="C35" s="3">
        <v>8.1000000000000003E-2</v>
      </c>
      <c r="D35" s="1">
        <f>(B35-C35)</f>
        <v>2.3240000000000003</v>
      </c>
      <c r="E35" s="7">
        <f>(17.996*D35*D35)+(14.316*D35)+(0.4347)</f>
        <v>130.90104809600001</v>
      </c>
    </row>
    <row r="36" spans="1:5" x14ac:dyDescent="0.3">
      <c r="A36" s="8">
        <v>29262569</v>
      </c>
      <c r="B36" s="4">
        <v>1.006</v>
      </c>
      <c r="C36" s="3">
        <v>8.1000000000000003E-2</v>
      </c>
      <c r="D36" s="1">
        <f>(B36-C36)</f>
        <v>0.92500000000000004</v>
      </c>
      <c r="E36" s="7">
        <f>(17.996*D36*D36)+(14.316*D36)+(0.4347)</f>
        <v>29.074827500000001</v>
      </c>
    </row>
    <row r="37" spans="1:5" x14ac:dyDescent="0.3">
      <c r="A37" s="8">
        <v>29300451</v>
      </c>
      <c r="B37" s="4">
        <v>0.56300000000000006</v>
      </c>
      <c r="C37" s="3">
        <v>8.1000000000000003E-2</v>
      </c>
      <c r="D37" s="1">
        <f>(B37-C37)</f>
        <v>0.48200000000000004</v>
      </c>
      <c r="E37" s="7">
        <f>(17.996*D37*D37)+(14.316*D37)+(0.4347)</f>
        <v>11.515914704000002</v>
      </c>
    </row>
    <row r="38" spans="1:5" x14ac:dyDescent="0.3">
      <c r="A38" s="8">
        <v>29292812</v>
      </c>
      <c r="B38" s="4">
        <v>0.61499999999999999</v>
      </c>
      <c r="C38" s="3">
        <v>8.1000000000000003E-2</v>
      </c>
      <c r="D38" s="1">
        <f>(B38-C38)</f>
        <v>0.53400000000000003</v>
      </c>
      <c r="E38" s="7">
        <f>(17.996*D38*D38)+(14.316*D38)+(0.4347)</f>
        <v>13.211111376000002</v>
      </c>
    </row>
    <row r="39" spans="1:5" x14ac:dyDescent="0.3">
      <c r="A39" s="8">
        <v>29292937</v>
      </c>
      <c r="B39" s="4">
        <v>0.59499999999999997</v>
      </c>
      <c r="C39" s="3">
        <v>8.1000000000000003E-2</v>
      </c>
      <c r="D39" s="1">
        <f>(B39-C39)</f>
        <v>0.51400000000000001</v>
      </c>
      <c r="E39" s="7">
        <f>(17.996*D39*D39)+(14.316*D39)+(0.4347)</f>
        <v>12.547595215999999</v>
      </c>
    </row>
    <row r="40" spans="1:5" x14ac:dyDescent="0.3">
      <c r="A40" s="8">
        <v>29272874</v>
      </c>
      <c r="B40" s="4">
        <v>0.873</v>
      </c>
      <c r="C40" s="3">
        <v>8.1000000000000003E-2</v>
      </c>
      <c r="D40" s="1">
        <f>(B40-C40)</f>
        <v>0.79200000000000004</v>
      </c>
      <c r="E40" s="7">
        <f>(17.996*D40*D40)+(14.316*D40)+(0.4347)</f>
        <v>23.061214944</v>
      </c>
    </row>
    <row r="41" spans="1:5" x14ac:dyDescent="0.3">
      <c r="A41" s="8">
        <v>29289918</v>
      </c>
      <c r="B41" s="4">
        <v>1.244</v>
      </c>
      <c r="C41" s="3">
        <v>8.1000000000000003E-2</v>
      </c>
      <c r="D41" s="1">
        <f>(B41-C41)</f>
        <v>1.163</v>
      </c>
      <c r="E41" s="7">
        <f>(17.996*D41*D41)+(14.316*D41)+(0.4347)</f>
        <v>41.425039723999994</v>
      </c>
    </row>
    <row r="42" spans="1:5" x14ac:dyDescent="0.3">
      <c r="A42" s="8">
        <v>29284625</v>
      </c>
      <c r="B42" s="4">
        <v>0.63800000000000001</v>
      </c>
      <c r="C42" s="3">
        <v>8.1000000000000003E-2</v>
      </c>
      <c r="D42" s="1">
        <f>(B42-C42)</f>
        <v>0.55700000000000005</v>
      </c>
      <c r="E42" s="7">
        <f>(17.996*D42*D42)+(14.316*D42)+(0.4347)</f>
        <v>13.991953004000003</v>
      </c>
    </row>
    <row r="43" spans="1:5" x14ac:dyDescent="0.3">
      <c r="A43" s="8">
        <v>28976828</v>
      </c>
      <c r="B43" s="4">
        <v>0.47300000000000003</v>
      </c>
      <c r="C43" s="3">
        <v>8.1000000000000003E-2</v>
      </c>
      <c r="D43" s="1">
        <f>(B43-C43)</f>
        <v>0.39200000000000002</v>
      </c>
      <c r="E43" s="7">
        <f>(17.996*D43*D43)+(14.316*D43)+(0.4347)</f>
        <v>8.811909344</v>
      </c>
    </row>
    <row r="44" spans="1:5" x14ac:dyDescent="0.3">
      <c r="A44" s="8">
        <v>29978231</v>
      </c>
      <c r="B44" s="4">
        <v>0.46600000000000003</v>
      </c>
      <c r="C44" s="3">
        <v>8.1000000000000003E-2</v>
      </c>
      <c r="D44" s="1">
        <f>(B44-C44)</f>
        <v>0.38500000000000001</v>
      </c>
      <c r="E44" s="7">
        <f>(17.996*D44*D44)+(14.316*D44)+(0.4347)</f>
        <v>8.6138170999999986</v>
      </c>
    </row>
    <row r="45" spans="1:5" x14ac:dyDescent="0.3">
      <c r="A45" s="8">
        <v>28979191</v>
      </c>
      <c r="B45" s="4">
        <v>0.47000000000000003</v>
      </c>
      <c r="C45" s="3">
        <v>8.1000000000000003E-2</v>
      </c>
      <c r="D45" s="1">
        <f>(B45-C45)</f>
        <v>0.38900000000000001</v>
      </c>
      <c r="E45" s="7">
        <f>(17.996*D45*D45)+(14.316*D45)+(0.4347)</f>
        <v>8.7267967160000008</v>
      </c>
    </row>
    <row r="46" spans="1:5" x14ac:dyDescent="0.3">
      <c r="A46" s="8">
        <v>28975355</v>
      </c>
      <c r="B46" s="4">
        <v>0.60699999999999998</v>
      </c>
      <c r="C46" s="3">
        <v>8.1000000000000003E-2</v>
      </c>
      <c r="D46" s="1">
        <f>(B46-C46)</f>
        <v>0.52600000000000002</v>
      </c>
      <c r="E46" s="7">
        <f>(17.996*D46*D46)+(14.316*D46)+(0.4347)</f>
        <v>12.943977296</v>
      </c>
    </row>
    <row r="47" spans="1:5" x14ac:dyDescent="0.3">
      <c r="A47" s="8">
        <v>28981642</v>
      </c>
      <c r="B47" s="4">
        <v>0.51600000000000001</v>
      </c>
      <c r="C47" s="3">
        <v>8.1000000000000003E-2</v>
      </c>
      <c r="D47" s="1">
        <f>(B47-C47)</f>
        <v>0.435</v>
      </c>
      <c r="E47" s="7">
        <f>(17.996*D47*D47)+(14.316*D47)+(0.4347)</f>
        <v>10.0674531</v>
      </c>
    </row>
    <row r="48" spans="1:5" x14ac:dyDescent="0.3">
      <c r="A48" s="8">
        <v>29185855</v>
      </c>
      <c r="B48" s="4">
        <v>2.9790000000000001</v>
      </c>
      <c r="C48" s="3">
        <v>8.1000000000000003E-2</v>
      </c>
      <c r="D48" s="1">
        <f>(B48-C48)</f>
        <v>2.8980000000000001</v>
      </c>
      <c r="E48" s="7">
        <f>(17.996*D48*D48)+(14.316*D48)+(0.4347)</f>
        <v>193.06014638399998</v>
      </c>
    </row>
    <row r="49" spans="1:5" x14ac:dyDescent="0.3">
      <c r="A49" s="8">
        <v>28503912</v>
      </c>
      <c r="B49" s="4">
        <v>0.80200000000000005</v>
      </c>
      <c r="C49" s="3">
        <v>8.1000000000000003E-2</v>
      </c>
      <c r="D49" s="1">
        <f>(B49-C49)</f>
        <v>0.72100000000000009</v>
      </c>
      <c r="E49" s="7">
        <f>(17.996*D49*D49)+(14.316*D49)+(0.4347)</f>
        <v>20.111594636</v>
      </c>
    </row>
    <row r="50" spans="1:5" x14ac:dyDescent="0.3">
      <c r="A50" s="8">
        <v>28563111</v>
      </c>
      <c r="B50" s="4">
        <v>1.9950000000000001</v>
      </c>
      <c r="C50" s="3">
        <v>8.1000000000000003E-2</v>
      </c>
      <c r="D50" s="1">
        <f>(B50-C50)</f>
        <v>1.9140000000000001</v>
      </c>
      <c r="E50" s="7">
        <f>(17.996*D50*D50)+(14.316*D50)+(0.4347)</f>
        <v>93.761998416000012</v>
      </c>
    </row>
    <row r="51" spans="1:5" x14ac:dyDescent="0.3">
      <c r="A51" s="8">
        <v>28555608</v>
      </c>
      <c r="B51" s="4">
        <v>0.56300000000000006</v>
      </c>
      <c r="C51" s="3">
        <v>8.1000000000000003E-2</v>
      </c>
      <c r="D51" s="1">
        <f>(B51-C51)</f>
        <v>0.48200000000000004</v>
      </c>
      <c r="E51" s="7">
        <f>(17.996*D51*D51)+(14.316*D51)+(0.4347)</f>
        <v>11.515914704000002</v>
      </c>
    </row>
    <row r="52" spans="1:5" x14ac:dyDescent="0.3">
      <c r="A52" s="8">
        <v>28531518</v>
      </c>
      <c r="B52" s="4">
        <v>1.5429999999999999</v>
      </c>
      <c r="C52" s="3">
        <v>8.1000000000000003E-2</v>
      </c>
      <c r="D52" s="1">
        <f>(B52-C52)</f>
        <v>1.462</v>
      </c>
      <c r="E52" s="7">
        <f>(17.996*D52*D52)+(14.316*D52)+(0.4347)</f>
        <v>59.830134223999998</v>
      </c>
    </row>
    <row r="53" spans="1:5" x14ac:dyDescent="0.3">
      <c r="A53" s="8">
        <v>29133419</v>
      </c>
      <c r="B53" s="4">
        <v>0.79500000000000004</v>
      </c>
      <c r="C53" s="3">
        <v>8.1000000000000003E-2</v>
      </c>
      <c r="D53" s="1">
        <f>(B53-C53)</f>
        <v>0.71400000000000008</v>
      </c>
      <c r="E53" s="7">
        <f>(17.996*D53*D53)+(14.316*D53)+(0.4347)</f>
        <v>19.830612816000006</v>
      </c>
    </row>
    <row r="54" spans="1:5" x14ac:dyDescent="0.3">
      <c r="A54" s="8">
        <v>29189361</v>
      </c>
      <c r="B54" s="4">
        <v>0.47100000000000003</v>
      </c>
      <c r="C54" s="3">
        <v>8.1000000000000003E-2</v>
      </c>
      <c r="D54" s="1">
        <f>(B54-C54)</f>
        <v>0.39</v>
      </c>
      <c r="E54" s="7">
        <f>(17.996*D54*D54)+(14.316*D54)+(0.4347)</f>
        <v>8.7551316000000003</v>
      </c>
    </row>
    <row r="55" spans="1:5" x14ac:dyDescent="0.3">
      <c r="A55" s="8">
        <v>29186353</v>
      </c>
      <c r="B55" s="4">
        <v>1.4319999999999999</v>
      </c>
      <c r="C55" s="3">
        <v>8.1000000000000003E-2</v>
      </c>
      <c r="D55" s="1">
        <f>(B55-C55)</f>
        <v>1.351</v>
      </c>
      <c r="E55" s="7">
        <f>(17.996*D55*D55)+(14.316*D55)+(0.4347)</f>
        <v>52.621933196000001</v>
      </c>
    </row>
    <row r="56" spans="1:5" x14ac:dyDescent="0.3">
      <c r="A56" s="8">
        <v>29186413</v>
      </c>
      <c r="B56" s="4">
        <v>0.64700000000000002</v>
      </c>
      <c r="C56" s="3">
        <v>8.1000000000000003E-2</v>
      </c>
      <c r="D56" s="1">
        <f>(B56-C56)</f>
        <v>0.56600000000000006</v>
      </c>
      <c r="E56" s="7">
        <f>(17.996*D56*D56)+(14.316*D56)+(0.4347)</f>
        <v>14.302682576000002</v>
      </c>
    </row>
    <row r="57" spans="1:5" x14ac:dyDescent="0.3">
      <c r="A57" s="8">
        <v>29186870</v>
      </c>
      <c r="B57" s="4">
        <v>0.75900000000000001</v>
      </c>
      <c r="C57" s="3">
        <v>8.1000000000000003E-2</v>
      </c>
      <c r="D57" s="1">
        <f>(B57-C57)</f>
        <v>0.67800000000000005</v>
      </c>
      <c r="E57" s="7">
        <f>(17.996*D57*D57)+(14.316*D57)+(0.4347)</f>
        <v>18.413421264</v>
      </c>
    </row>
    <row r="58" spans="1:5" x14ac:dyDescent="0.3">
      <c r="A58" s="8">
        <v>29165340</v>
      </c>
      <c r="B58" s="4">
        <v>0.48399999999999999</v>
      </c>
      <c r="C58" s="3">
        <v>8.1000000000000003E-2</v>
      </c>
      <c r="D58" s="1">
        <f>(B58-C58)</f>
        <v>0.40299999999999997</v>
      </c>
      <c r="E58" s="7">
        <f>(17.996*D58*D58)+(14.316*D58)+(0.4347)</f>
        <v>9.126760363999999</v>
      </c>
    </row>
    <row r="59" spans="1:5" x14ac:dyDescent="0.3">
      <c r="A59" s="8">
        <v>29153423</v>
      </c>
      <c r="B59" s="4">
        <v>0.44</v>
      </c>
      <c r="C59" s="3">
        <v>8.1000000000000003E-2</v>
      </c>
      <c r="D59" s="1">
        <f>(B59-C59)</f>
        <v>0.35899999999999999</v>
      </c>
      <c r="E59" s="7">
        <f>(17.996*D59*D59)+(14.316*D59)+(0.4347)</f>
        <v>7.8934864760000005</v>
      </c>
    </row>
    <row r="60" spans="1:5" x14ac:dyDescent="0.3">
      <c r="A60" s="8">
        <v>29152919</v>
      </c>
      <c r="B60" s="4">
        <v>2.6240000000000001</v>
      </c>
      <c r="C60" s="3">
        <v>8.1000000000000003E-2</v>
      </c>
      <c r="D60" s="1">
        <f>(B60-C60)</f>
        <v>2.5430000000000001</v>
      </c>
      <c r="E60" s="7">
        <f>(17.996*D60*D60)+(14.316*D60)+(0.4347)</f>
        <v>153.21770260399998</v>
      </c>
    </row>
    <row r="61" spans="1:5" x14ac:dyDescent="0.3">
      <c r="A61" s="8">
        <v>29152408</v>
      </c>
      <c r="B61" s="4">
        <v>0.59099999999999997</v>
      </c>
      <c r="C61" s="3">
        <v>8.1000000000000003E-2</v>
      </c>
      <c r="D61" s="1">
        <f>(B61-C61)</f>
        <v>0.51</v>
      </c>
      <c r="E61" s="7">
        <f>(17.996*D61*D61)+(14.316*D61)+(0.4347)</f>
        <v>12.416619599999999</v>
      </c>
    </row>
    <row r="62" spans="1:5" x14ac:dyDescent="0.3">
      <c r="A62" s="8">
        <v>29152301</v>
      </c>
      <c r="B62" s="4">
        <v>0.56300000000000006</v>
      </c>
      <c r="C62" s="3">
        <v>8.1000000000000003E-2</v>
      </c>
      <c r="D62" s="1">
        <f>(B62-C62)</f>
        <v>0.48200000000000004</v>
      </c>
      <c r="E62" s="7">
        <f>(17.996*D62*D62)+(14.316*D62)+(0.4347)</f>
        <v>11.515914704000002</v>
      </c>
    </row>
    <row r="63" spans="1:5" x14ac:dyDescent="0.3">
      <c r="A63" s="8">
        <v>29186394</v>
      </c>
      <c r="B63" s="4">
        <v>0.52100000000000002</v>
      </c>
      <c r="C63" s="3">
        <v>8.1000000000000003E-2</v>
      </c>
      <c r="D63" s="1">
        <f>(B63-C63)</f>
        <v>0.44</v>
      </c>
      <c r="E63" s="7">
        <f>(17.996*D63*D63)+(14.316*D63)+(0.4347)</f>
        <v>10.2177656</v>
      </c>
    </row>
    <row r="64" spans="1:5" x14ac:dyDescent="0.3">
      <c r="A64" s="8">
        <v>29180410</v>
      </c>
      <c r="B64" s="4">
        <v>2.0419999999999998</v>
      </c>
      <c r="C64" s="3">
        <v>8.1000000000000003E-2</v>
      </c>
      <c r="D64" s="1">
        <f>(B64-C64)</f>
        <v>1.9609999999999999</v>
      </c>
      <c r="E64" s="7">
        <f>(17.996*D64*D64)+(14.316*D64)+(0.4347)</f>
        <v>97.712371915999981</v>
      </c>
    </row>
    <row r="65" spans="1:5" x14ac:dyDescent="0.3">
      <c r="A65" s="8">
        <v>29187265</v>
      </c>
      <c r="B65" s="4">
        <v>2.7869999999999999</v>
      </c>
      <c r="C65" s="3">
        <v>8.1000000000000003E-2</v>
      </c>
      <c r="D65" s="1">
        <f>(B65-C65)</f>
        <v>2.706</v>
      </c>
      <c r="E65" s="7">
        <f>(17.996*D65*D65)+(14.316*D65)+(0.4347)</f>
        <v>170.94835425599999</v>
      </c>
    </row>
    <row r="66" spans="1:5" x14ac:dyDescent="0.3">
      <c r="A66" s="8">
        <v>29190251</v>
      </c>
      <c r="B66" s="4">
        <v>0.66500000000000004</v>
      </c>
      <c r="C66" s="3">
        <v>8.1000000000000003E-2</v>
      </c>
      <c r="D66" s="1">
        <f>(B66-C66)</f>
        <v>0.58400000000000007</v>
      </c>
      <c r="E66" s="7">
        <f>(17.996*D66*D66)+(14.316*D66)+(0.4347)</f>
        <v>14.932887776000001</v>
      </c>
    </row>
    <row r="67" spans="1:5" x14ac:dyDescent="0.3">
      <c r="A67" s="8">
        <v>29160922</v>
      </c>
      <c r="B67" s="4">
        <v>0.68</v>
      </c>
      <c r="C67" s="3">
        <v>8.1000000000000003E-2</v>
      </c>
      <c r="D67" s="1">
        <f>(B67-C67)</f>
        <v>0.59900000000000009</v>
      </c>
      <c r="E67" s="7">
        <f>(17.996*D67*D67)+(14.316*D67)+(0.4347)</f>
        <v>15.466966796000001</v>
      </c>
    </row>
    <row r="68" spans="1:5" x14ac:dyDescent="0.3">
      <c r="A68" s="8">
        <v>29189337</v>
      </c>
      <c r="B68" s="4">
        <v>0.83100000000000007</v>
      </c>
      <c r="C68" s="3">
        <v>8.1000000000000003E-2</v>
      </c>
      <c r="D68" s="1">
        <f>(B68-C68)</f>
        <v>0.75000000000000011</v>
      </c>
      <c r="E68" s="7">
        <f>(17.996*D68*D68)+(14.316*D68)+(0.4347)</f>
        <v>21.294450000000005</v>
      </c>
    </row>
    <row r="69" spans="1:5" x14ac:dyDescent="0.3">
      <c r="A69" s="8">
        <v>29155859</v>
      </c>
      <c r="B69" s="4">
        <v>0.503</v>
      </c>
      <c r="C69" s="3">
        <v>8.1000000000000003E-2</v>
      </c>
      <c r="D69" s="1">
        <f>(B69-C69)</f>
        <v>0.42199999999999999</v>
      </c>
      <c r="E69" s="7">
        <f>(17.996*D69*D69)+(14.316*D69)+(0.4347)</f>
        <v>9.6808516639999986</v>
      </c>
    </row>
    <row r="70" spans="1:5" x14ac:dyDescent="0.3">
      <c r="A70" s="8">
        <v>29152820</v>
      </c>
      <c r="B70" s="4">
        <v>0.55600000000000005</v>
      </c>
      <c r="C70" s="3">
        <v>8.1000000000000003E-2</v>
      </c>
      <c r="D70" s="1">
        <f>(B70-C70)</f>
        <v>0.47500000000000003</v>
      </c>
      <c r="E70" s="7">
        <f>(17.996*D70*D70)+(14.316*D70)+(0.4347)</f>
        <v>11.295147499999999</v>
      </c>
    </row>
    <row r="71" spans="1:5" x14ac:dyDescent="0.3">
      <c r="A71" s="8">
        <v>29147325</v>
      </c>
      <c r="B71" s="4">
        <v>0.53100000000000003</v>
      </c>
      <c r="C71" s="3">
        <v>8.1000000000000003E-2</v>
      </c>
      <c r="D71" s="1">
        <f>(B71-C71)</f>
        <v>0.45</v>
      </c>
      <c r="E71" s="7">
        <f>(17.996*D71*D71)+(14.316*D71)+(0.4347)</f>
        <v>10.521090000000001</v>
      </c>
    </row>
    <row r="72" spans="1:5" x14ac:dyDescent="0.3">
      <c r="A72" s="8">
        <v>29152806</v>
      </c>
      <c r="B72" s="4">
        <v>1.8640000000000001</v>
      </c>
      <c r="C72" s="3">
        <v>8.1000000000000003E-2</v>
      </c>
      <c r="D72" s="1">
        <f>(B72-C72)</f>
        <v>1.7830000000000001</v>
      </c>
      <c r="E72" s="7">
        <f>(17.996*D72*D72)+(14.316*D72)+(0.4347)</f>
        <v>83.171013644000013</v>
      </c>
    </row>
    <row r="73" spans="1:5" x14ac:dyDescent="0.3">
      <c r="A73" s="8">
        <v>29193318</v>
      </c>
      <c r="B73" s="4">
        <v>2.5030000000000001</v>
      </c>
      <c r="C73" s="3">
        <v>8.1000000000000003E-2</v>
      </c>
      <c r="D73" s="1">
        <f>(B73-C73)</f>
        <v>2.4220000000000002</v>
      </c>
      <c r="E73" s="7">
        <f>(17.996*D73*D73)+(14.316*D73)+(0.4347)</f>
        <v>140.67409966400001</v>
      </c>
    </row>
    <row r="74" spans="1:5" x14ac:dyDescent="0.3">
      <c r="A74" s="8">
        <v>29196611</v>
      </c>
      <c r="B74" s="4">
        <v>2.9670000000000001</v>
      </c>
      <c r="C74" s="3">
        <v>8.1000000000000003E-2</v>
      </c>
      <c r="D74" s="1">
        <f>(B74-C74)</f>
        <v>2.8860000000000001</v>
      </c>
      <c r="E74" s="7">
        <f>(17.996*D74*D74)+(14.316*D74)+(0.4347)</f>
        <v>191.63928801599999</v>
      </c>
    </row>
    <row r="75" spans="1:5" x14ac:dyDescent="0.3">
      <c r="A75" s="8">
        <v>29185698</v>
      </c>
      <c r="B75" s="4">
        <v>0.70899999999999996</v>
      </c>
      <c r="C75" s="3">
        <v>8.1000000000000003E-2</v>
      </c>
      <c r="D75" s="1">
        <f>(B75-C75)</f>
        <v>0.628</v>
      </c>
      <c r="E75" s="7">
        <f>(17.996*D75*D75)+(14.316*D75)+(0.4347)</f>
        <v>16.522482463999999</v>
      </c>
    </row>
    <row r="76" spans="1:5" x14ac:dyDescent="0.3">
      <c r="A76" s="8">
        <v>29138097</v>
      </c>
      <c r="B76" s="4">
        <v>2.4500000000000002</v>
      </c>
      <c r="C76" s="3">
        <v>8.1000000000000003E-2</v>
      </c>
      <c r="D76" s="1">
        <f>(B76-C76)</f>
        <v>2.3690000000000002</v>
      </c>
      <c r="E76" s="7">
        <f>(17.996*D76*D76)+(14.316*D76)+(0.4347)</f>
        <v>135.34575335600002</v>
      </c>
    </row>
    <row r="77" spans="1:5" x14ac:dyDescent="0.3">
      <c r="A77" s="8">
        <v>29146512</v>
      </c>
      <c r="B77" s="4">
        <v>1.897</v>
      </c>
      <c r="C77" s="3">
        <v>8.1000000000000003E-2</v>
      </c>
      <c r="D77" s="1">
        <f>(B77-C77)</f>
        <v>1.8160000000000001</v>
      </c>
      <c r="E77" s="7">
        <f>(17.996*D77*D77)+(14.316*D77)+(0.4347)</f>
        <v>85.780772576000004</v>
      </c>
    </row>
    <row r="78" spans="1:5" x14ac:dyDescent="0.3">
      <c r="A78" s="8">
        <v>29190136</v>
      </c>
      <c r="B78" s="4">
        <v>1.3460000000000001</v>
      </c>
      <c r="C78" s="3">
        <v>8.1000000000000003E-2</v>
      </c>
      <c r="D78" s="1">
        <f>(B78-C78)</f>
        <v>1.2650000000000001</v>
      </c>
      <c r="E78" s="7">
        <f>(17.996*D78*D78)+(14.316*D78)+(0.4347)</f>
        <v>47.342089100000003</v>
      </c>
    </row>
    <row r="79" spans="1:5" x14ac:dyDescent="0.3">
      <c r="A79" s="8">
        <v>29179943</v>
      </c>
      <c r="B79" s="4">
        <v>0.92100000000000004</v>
      </c>
      <c r="C79" s="3">
        <v>8.1000000000000003E-2</v>
      </c>
      <c r="D79" s="1">
        <f>(B79-C79)</f>
        <v>0.84000000000000008</v>
      </c>
      <c r="E79" s="7">
        <f>(17.996*D79*D79)+(14.316*D79)+(0.4347)</f>
        <v>25.158117600000004</v>
      </c>
    </row>
    <row r="80" spans="1:5" x14ac:dyDescent="0.3">
      <c r="A80" s="8">
        <v>29186693</v>
      </c>
      <c r="B80" s="4">
        <v>0.67200000000000004</v>
      </c>
      <c r="C80" s="3">
        <v>8.1000000000000003E-2</v>
      </c>
      <c r="D80" s="1">
        <f>(B80-C80)</f>
        <v>0.59100000000000008</v>
      </c>
      <c r="E80" s="7">
        <f>(17.996*D80*D80)+(14.316*D80)+(0.4347)</f>
        <v>15.181116876000001</v>
      </c>
    </row>
    <row r="81" spans="1:5" x14ac:dyDescent="0.3">
      <c r="A81" s="8">
        <v>29153069</v>
      </c>
      <c r="B81" s="4">
        <v>0.65400000000000003</v>
      </c>
      <c r="C81" s="3">
        <v>8.1000000000000003E-2</v>
      </c>
      <c r="D81" s="1">
        <f>(B81-C81)</f>
        <v>0.57300000000000006</v>
      </c>
      <c r="E81" s="7">
        <f>(17.996*D81*D81)+(14.316*D81)+(0.4347)</f>
        <v>14.546376684000002</v>
      </c>
    </row>
    <row r="82" spans="1:5" x14ac:dyDescent="0.3">
      <c r="A82" s="8">
        <v>29160100</v>
      </c>
      <c r="B82" s="4">
        <v>1.952</v>
      </c>
      <c r="C82" s="3">
        <v>8.1000000000000003E-2</v>
      </c>
      <c r="D82" s="1">
        <f>(B82-C82)</f>
        <v>1.871</v>
      </c>
      <c r="E82" s="7">
        <f>(17.996*D82*D82)+(14.316*D82)+(0.4347)</f>
        <v>90.217471436000011</v>
      </c>
    </row>
    <row r="83" spans="1:5" x14ac:dyDescent="0.3">
      <c r="A83" s="8">
        <v>29196604</v>
      </c>
      <c r="B83" s="4">
        <v>1.4259999999999999</v>
      </c>
      <c r="C83" s="3">
        <v>8.1000000000000003E-2</v>
      </c>
      <c r="D83" s="1">
        <f>(B83-C83)</f>
        <v>1.345</v>
      </c>
      <c r="E83" s="7">
        <f>(17.996*D83*D83)+(14.316*D83)+(0.4347)</f>
        <v>52.244933899999999</v>
      </c>
    </row>
    <row r="84" spans="1:5" x14ac:dyDescent="0.3">
      <c r="A84" s="8">
        <v>29196891</v>
      </c>
      <c r="B84" s="4">
        <v>0.52700000000000002</v>
      </c>
      <c r="C84" s="3">
        <v>8.1000000000000003E-2</v>
      </c>
      <c r="D84" s="1">
        <f>(B84-C84)</f>
        <v>0.44600000000000001</v>
      </c>
      <c r="E84" s="7">
        <f>(17.996*D84*D84)+(14.316*D84)+(0.4347)</f>
        <v>10.399328336</v>
      </c>
    </row>
    <row r="85" spans="1:5" x14ac:dyDescent="0.3">
      <c r="A85" s="8">
        <v>29196617</v>
      </c>
      <c r="B85" s="4">
        <v>2.3479999999999999</v>
      </c>
      <c r="C85" s="3">
        <v>8.1000000000000003E-2</v>
      </c>
      <c r="D85" s="1">
        <f>(B85-C85)</f>
        <v>2.2669999999999999</v>
      </c>
      <c r="E85" s="7">
        <f>(17.996*D85*D85)+(14.316*D85)+(0.4347)</f>
        <v>125.375716844</v>
      </c>
    </row>
    <row r="86" spans="1:5" x14ac:dyDescent="0.3">
      <c r="A86" s="8">
        <v>29196924</v>
      </c>
      <c r="B86" s="4">
        <v>0.72599999999999998</v>
      </c>
      <c r="C86" s="3">
        <v>8.1000000000000003E-2</v>
      </c>
      <c r="D86" s="1">
        <f>(B86-C86)</f>
        <v>0.64500000000000002</v>
      </c>
      <c r="E86" s="7">
        <f>(17.996*D86*D86)+(14.316*D86)+(0.4347)</f>
        <v>17.155305900000002</v>
      </c>
    </row>
    <row r="87" spans="1:5" x14ac:dyDescent="0.3">
      <c r="A87" s="8">
        <v>29187479</v>
      </c>
      <c r="B87" s="4">
        <v>1.042</v>
      </c>
      <c r="C87" s="3">
        <v>8.1000000000000003E-2</v>
      </c>
      <c r="D87" s="1">
        <f>(B87-C87)</f>
        <v>0.96100000000000008</v>
      </c>
      <c r="E87" s="7">
        <f>(17.996*D87*D87)+(14.316*D87)+(0.4347)</f>
        <v>30.812059916000003</v>
      </c>
    </row>
    <row r="88" spans="1:5" x14ac:dyDescent="0.3">
      <c r="A88" s="8">
        <v>291377637</v>
      </c>
      <c r="B88" s="4">
        <v>0.499</v>
      </c>
      <c r="C88" s="3">
        <v>8.1000000000000003E-2</v>
      </c>
      <c r="D88" s="1">
        <f>(B88-C88)</f>
        <v>0.41799999999999998</v>
      </c>
      <c r="E88" s="7">
        <f>(17.996*D88*D88)+(14.316*D88)+(0.4347)</f>
        <v>9.5631211039999986</v>
      </c>
    </row>
    <row r="89" spans="1:5" x14ac:dyDescent="0.3">
      <c r="A89" s="8">
        <v>29198311</v>
      </c>
      <c r="B89" s="4">
        <v>2.39</v>
      </c>
      <c r="C89" s="3">
        <v>8.1000000000000003E-2</v>
      </c>
      <c r="D89" s="1">
        <f>(B89-C89)</f>
        <v>2.3090000000000002</v>
      </c>
      <c r="E89" s="7">
        <f>(17.996*D89*D89)+(14.316*D89)+(0.4347)</f>
        <v>129.43567607600002</v>
      </c>
    </row>
    <row r="90" spans="1:5" x14ac:dyDescent="0.3">
      <c r="A90" s="8">
        <v>29197302</v>
      </c>
      <c r="B90" s="4">
        <v>0.70799999999999996</v>
      </c>
      <c r="C90" s="3">
        <v>8.1000000000000003E-2</v>
      </c>
      <c r="D90" s="1">
        <f>(B90-C90)</f>
        <v>0.627</v>
      </c>
      <c r="E90" s="7">
        <f>(17.996*D90*D90)+(14.316*D90)+(0.4347)</f>
        <v>16.485581484000001</v>
      </c>
    </row>
    <row r="91" spans="1:5" x14ac:dyDescent="0.3">
      <c r="A91" s="8">
        <v>29187395</v>
      </c>
      <c r="B91" s="4">
        <v>0.51200000000000001</v>
      </c>
      <c r="C91" s="3">
        <v>8.1000000000000003E-2</v>
      </c>
      <c r="D91" s="1">
        <f>(B91-C91)</f>
        <v>0.43099999999999999</v>
      </c>
      <c r="E91" s="7">
        <f>(17.996*D91*D91)+(14.316*D91)+(0.4347)</f>
        <v>9.9478509559999999</v>
      </c>
    </row>
    <row r="92" spans="1:5" x14ac:dyDescent="0.3">
      <c r="A92" s="8">
        <v>29197740</v>
      </c>
      <c r="B92" s="4">
        <v>2.9380000000000002</v>
      </c>
      <c r="C92" s="3">
        <v>8.1000000000000003E-2</v>
      </c>
      <c r="D92" s="1">
        <f>(B92-C92)</f>
        <v>2.8570000000000002</v>
      </c>
      <c r="E92" s="7">
        <f>(17.996*D92*D92)+(14.316*D92)+(0.4347)</f>
        <v>188.22694420400001</v>
      </c>
    </row>
    <row r="93" spans="1:5" x14ac:dyDescent="0.3">
      <c r="A93" s="8">
        <v>29098844</v>
      </c>
      <c r="B93" s="4">
        <v>1.0640000000000001</v>
      </c>
      <c r="C93" s="3">
        <v>8.1000000000000003E-2</v>
      </c>
      <c r="D93" s="1">
        <f>(B93-C93)</f>
        <v>0.9830000000000001</v>
      </c>
      <c r="E93" s="7">
        <f>(17.996*D93*D93)+(14.316*D93)+(0.4347)</f>
        <v>31.896664844000004</v>
      </c>
    </row>
    <row r="94" spans="1:5" x14ac:dyDescent="0.3">
      <c r="A94" s="8">
        <v>29206533</v>
      </c>
      <c r="B94" s="4">
        <v>2.9340000000000002</v>
      </c>
      <c r="C94" s="3">
        <v>8.1000000000000003E-2</v>
      </c>
      <c r="D94" s="1">
        <f>(B94-C94)</f>
        <v>2.8530000000000002</v>
      </c>
      <c r="E94" s="7">
        <f>(17.996*D94*D94)+(14.316*D94)+(0.4347)</f>
        <v>187.75865156399999</v>
      </c>
    </row>
    <row r="95" spans="1:5" x14ac:dyDescent="0.3">
      <c r="A95" s="8">
        <v>29195609</v>
      </c>
      <c r="B95" s="4">
        <v>1.6739999999999999</v>
      </c>
      <c r="C95" s="3">
        <v>8.1000000000000003E-2</v>
      </c>
      <c r="D95" s="1">
        <f>(B95-C95)</f>
        <v>1.593</v>
      </c>
      <c r="E95" s="7">
        <f>(17.996*D95*D95)+(14.316*D95)+(0.4347)</f>
        <v>68.907619404000002</v>
      </c>
    </row>
    <row r="96" spans="1:5" x14ac:dyDescent="0.3">
      <c r="A96" s="8">
        <v>29170718</v>
      </c>
      <c r="B96" s="4">
        <v>0.67100000000000004</v>
      </c>
      <c r="C96" s="3">
        <v>8.1000000000000003E-2</v>
      </c>
      <c r="D96" s="1">
        <f>(B96-C96)</f>
        <v>0.59000000000000008</v>
      </c>
      <c r="E96" s="7">
        <f>(17.996*D96*D96)+(14.316*D96)+(0.4347)</f>
        <v>15.145547600000002</v>
      </c>
    </row>
    <row r="97" spans="1:5" x14ac:dyDescent="0.3">
      <c r="A97" s="8">
        <v>29202078</v>
      </c>
      <c r="B97" s="4">
        <v>0.63200000000000001</v>
      </c>
      <c r="C97" s="3">
        <v>8.1000000000000003E-2</v>
      </c>
      <c r="D97" s="1">
        <f>(B97-C97)</f>
        <v>0.55100000000000005</v>
      </c>
      <c r="E97" s="7">
        <f>(17.996*D97*D97)+(14.316*D97)+(0.4347)</f>
        <v>13.786419596000002</v>
      </c>
    </row>
    <row r="98" spans="1:5" x14ac:dyDescent="0.3">
      <c r="A98" s="8">
        <v>29205295</v>
      </c>
      <c r="B98" s="4">
        <v>1.4419999999999999</v>
      </c>
      <c r="C98" s="3">
        <v>8.1000000000000003E-2</v>
      </c>
      <c r="D98" s="1">
        <f>(B98-C98)</f>
        <v>1.361</v>
      </c>
      <c r="E98" s="7">
        <f>(17.996*D98*D98)+(14.316*D98)+(0.4347)</f>
        <v>53.253144715999994</v>
      </c>
    </row>
    <row r="99" spans="1:5" x14ac:dyDescent="0.3">
      <c r="A99" s="8">
        <v>28103784</v>
      </c>
      <c r="B99" s="4">
        <v>0.71399999999999997</v>
      </c>
      <c r="C99" s="3">
        <v>8.1000000000000003E-2</v>
      </c>
      <c r="D99" s="1">
        <f>(B99-C99)</f>
        <v>0.63300000000000001</v>
      </c>
      <c r="E99" s="7">
        <f>(17.996*D99*D99)+(14.316*D99)+(0.4347)</f>
        <v>16.707527243999998</v>
      </c>
    </row>
    <row r="100" spans="1:5" x14ac:dyDescent="0.3">
      <c r="A100" s="8">
        <v>29205123</v>
      </c>
      <c r="B100" s="4">
        <v>0.52500000000000002</v>
      </c>
      <c r="C100" s="3">
        <v>8.1000000000000003E-2</v>
      </c>
      <c r="D100" s="1">
        <f>(B100-C100)</f>
        <v>0.44400000000000001</v>
      </c>
      <c r="E100" s="7">
        <f>(17.996*D100*D100)+(14.316*D100)+(0.4347)</f>
        <v>10.338663455999999</v>
      </c>
    </row>
    <row r="101" spans="1:5" x14ac:dyDescent="0.3">
      <c r="A101" s="8">
        <v>29197387</v>
      </c>
      <c r="B101" s="4">
        <v>0.755</v>
      </c>
      <c r="C101" s="3">
        <v>8.1000000000000003E-2</v>
      </c>
      <c r="D101" s="1">
        <f>(B101-C101)</f>
        <v>0.67400000000000004</v>
      </c>
      <c r="E101" s="7">
        <f>(17.996*D101*D101)+(14.316*D101)+(0.4347)</f>
        <v>18.258834896</v>
      </c>
    </row>
    <row r="102" spans="1:5" x14ac:dyDescent="0.3">
      <c r="A102" s="8">
        <v>28084902</v>
      </c>
      <c r="B102" s="4">
        <v>0.54700000000000004</v>
      </c>
      <c r="C102" s="3">
        <v>8.1000000000000003E-2</v>
      </c>
      <c r="D102" s="1">
        <f>(B102-C102)</f>
        <v>0.46600000000000003</v>
      </c>
      <c r="E102" s="7">
        <f>(17.996*D102*D102)+(14.316*D102)+(0.4347)</f>
        <v>11.013895376000001</v>
      </c>
    </row>
    <row r="103" spans="1:5" x14ac:dyDescent="0.3">
      <c r="A103" s="8">
        <v>29206906</v>
      </c>
      <c r="B103" s="4">
        <v>0.55300000000000005</v>
      </c>
      <c r="C103" s="3">
        <v>8.1000000000000003E-2</v>
      </c>
      <c r="D103" s="1">
        <f>(B103-C103)</f>
        <v>0.47200000000000003</v>
      </c>
      <c r="E103" s="7">
        <f>(17.996*D103*D103)+(14.316*D103)+(0.4347)</f>
        <v>11.201072864</v>
      </c>
    </row>
    <row r="104" spans="1:5" x14ac:dyDescent="0.3">
      <c r="A104" s="8">
        <v>29206126</v>
      </c>
      <c r="B104" s="4">
        <v>0.93200000000000005</v>
      </c>
      <c r="C104" s="3">
        <v>8.1000000000000003E-2</v>
      </c>
      <c r="D104" s="1">
        <f>(B104-C104)</f>
        <v>0.85100000000000009</v>
      </c>
      <c r="E104" s="7">
        <f>(17.996*D104*D104)+(14.316*D104)+(0.4347)</f>
        <v>25.650337196000002</v>
      </c>
    </row>
    <row r="105" spans="1:5" x14ac:dyDescent="0.3">
      <c r="A105" s="8">
        <v>29206122</v>
      </c>
      <c r="B105" s="4">
        <v>2.4250000000000003</v>
      </c>
      <c r="C105" s="3">
        <v>8.1000000000000003E-2</v>
      </c>
      <c r="D105" s="1">
        <f>(B105-C105)</f>
        <v>2.3440000000000003</v>
      </c>
      <c r="E105" s="7">
        <f>(17.996*D105*D105)+(14.316*D105)+(0.4347)</f>
        <v>132.86747465600001</v>
      </c>
    </row>
    <row r="106" spans="1:5" x14ac:dyDescent="0.3">
      <c r="A106" s="8">
        <v>29181429</v>
      </c>
      <c r="B106" s="4">
        <v>0.625</v>
      </c>
      <c r="C106" s="3">
        <v>8.1000000000000003E-2</v>
      </c>
      <c r="D106" s="1">
        <f>(B106-C106)</f>
        <v>0.54400000000000004</v>
      </c>
      <c r="E106" s="7">
        <f>(17.996*D106*D106)+(14.316*D106)+(0.4347)</f>
        <v>13.548268256</v>
      </c>
    </row>
    <row r="107" spans="1:5" x14ac:dyDescent="0.3">
      <c r="A107" s="8">
        <v>29205881</v>
      </c>
      <c r="B107" s="4">
        <v>0.38800000000000001</v>
      </c>
      <c r="C107" s="3">
        <v>8.1000000000000003E-2</v>
      </c>
      <c r="D107" s="1">
        <f>(B107-C107)</f>
        <v>0.307</v>
      </c>
      <c r="E107" s="7">
        <f>(17.996*D107*D107)+(14.316*D107)+(0.4347)</f>
        <v>6.5258170040000003</v>
      </c>
    </row>
    <row r="108" spans="1:5" x14ac:dyDescent="0.3">
      <c r="A108" s="8">
        <v>29205131</v>
      </c>
      <c r="B108" s="4">
        <v>2.613</v>
      </c>
      <c r="C108" s="3">
        <v>8.1000000000000003E-2</v>
      </c>
      <c r="D108" s="1">
        <f>(B108-C108)</f>
        <v>2.532</v>
      </c>
      <c r="E108" s="7">
        <f>(17.996*D108*D108)+(14.316*D108)+(0.4347)</f>
        <v>152.05559990399999</v>
      </c>
    </row>
    <row r="109" spans="1:5" x14ac:dyDescent="0.3">
      <c r="A109" s="8">
        <v>29205649</v>
      </c>
      <c r="B109" s="4">
        <v>2.911</v>
      </c>
      <c r="C109" s="3">
        <v>8.1000000000000003E-2</v>
      </c>
      <c r="D109" s="1">
        <f>(B109-C109)</f>
        <v>2.83</v>
      </c>
      <c r="E109" s="7">
        <f>(17.996*D109*D109)+(14.316*D109)+(0.4347)</f>
        <v>185.07714440000001</v>
      </c>
    </row>
    <row r="110" spans="1:5" x14ac:dyDescent="0.3">
      <c r="A110" s="8">
        <v>28118136</v>
      </c>
      <c r="B110" s="4">
        <v>2.5569999999999999</v>
      </c>
      <c r="C110" s="3">
        <v>8.1000000000000003E-2</v>
      </c>
      <c r="D110" s="1">
        <f>(B110-C110)</f>
        <v>2.476</v>
      </c>
      <c r="E110" s="7">
        <f>(17.996*D110*D110)+(14.316*D110)+(0.4347)</f>
        <v>146.20696169599998</v>
      </c>
    </row>
    <row r="111" spans="1:5" x14ac:dyDescent="0.3">
      <c r="A111" s="8">
        <v>28119326</v>
      </c>
      <c r="B111" s="4">
        <v>0.86799999999999999</v>
      </c>
      <c r="C111" s="3">
        <v>8.1000000000000003E-2</v>
      </c>
      <c r="D111" s="1">
        <f>(B111-C111)</f>
        <v>0.78700000000000003</v>
      </c>
      <c r="E111" s="7">
        <f>(17.996*D111*D111)+(14.316*D111)+(0.4347)</f>
        <v>22.847556523999998</v>
      </c>
    </row>
    <row r="112" spans="1:5" x14ac:dyDescent="0.3">
      <c r="A112" s="8">
        <v>29196933</v>
      </c>
      <c r="B112" s="4">
        <v>2.1459999999999999</v>
      </c>
      <c r="C112" s="3">
        <v>8.1000000000000003E-2</v>
      </c>
      <c r="D112" s="1">
        <f>(B112-C112)</f>
        <v>2.0649999999999999</v>
      </c>
      <c r="E112" s="7">
        <f>(17.996*D112*D112)+(14.316*D112)+(0.4347)</f>
        <v>106.73623309999999</v>
      </c>
    </row>
    <row r="113" spans="1:5" x14ac:dyDescent="0.3">
      <c r="A113" s="8">
        <v>28119213</v>
      </c>
      <c r="B113" s="4">
        <v>2.8490000000000002</v>
      </c>
      <c r="C113" s="3">
        <v>8.1000000000000003E-2</v>
      </c>
      <c r="D113" s="1">
        <f>(B113-C113)</f>
        <v>2.7680000000000002</v>
      </c>
      <c r="E113" s="7">
        <f>(17.996*D113*D113)+(14.316*D113)+(0.4347)</f>
        <v>177.94357270399999</v>
      </c>
    </row>
    <row r="114" spans="1:5" x14ac:dyDescent="0.3">
      <c r="A114" s="8">
        <v>28103868</v>
      </c>
      <c r="B114" s="4">
        <v>2.9279999999999999</v>
      </c>
      <c r="C114" s="3">
        <v>8.1000000000000003E-2</v>
      </c>
      <c r="D114" s="1">
        <f>(B114-C114)</f>
        <v>2.847</v>
      </c>
      <c r="E114" s="7">
        <f>(17.996*D114*D114)+(14.316*D114)+(0.4347)</f>
        <v>187.05729236400001</v>
      </c>
    </row>
    <row r="115" spans="1:5" x14ac:dyDescent="0.3">
      <c r="A115" s="8">
        <v>28093344</v>
      </c>
      <c r="B115" s="4">
        <v>2.6440000000000001</v>
      </c>
      <c r="C115" s="3">
        <v>8.1000000000000003E-2</v>
      </c>
      <c r="D115" s="1">
        <f>(B115-C115)</f>
        <v>2.5630000000000002</v>
      </c>
      <c r="E115" s="7">
        <f>(17.996*D115*D115)+(14.316*D115)+(0.4347)</f>
        <v>155.34177412400001</v>
      </c>
    </row>
    <row r="116" spans="1:5" x14ac:dyDescent="0.3">
      <c r="A116" s="8">
        <v>28103775</v>
      </c>
      <c r="B116" s="4">
        <v>0.755</v>
      </c>
      <c r="C116" s="3">
        <v>8.1000000000000003E-2</v>
      </c>
      <c r="D116" s="1">
        <f>(B116-C116)</f>
        <v>0.67400000000000004</v>
      </c>
      <c r="E116" s="7">
        <f>(17.996*D116*D116)+(14.316*D116)+(0.4347)</f>
        <v>18.258834896</v>
      </c>
    </row>
    <row r="117" spans="1:5" x14ac:dyDescent="0.3">
      <c r="A117" s="8">
        <v>28093948</v>
      </c>
      <c r="B117" s="4">
        <v>2.0950000000000002</v>
      </c>
      <c r="C117" s="3">
        <v>8.1000000000000003E-2</v>
      </c>
      <c r="D117" s="1">
        <f>(B117-C117)</f>
        <v>2.0140000000000002</v>
      </c>
      <c r="E117" s="7">
        <f>(17.996*D117*D117)+(14.316*D117)+(0.4347)</f>
        <v>102.26242721600002</v>
      </c>
    </row>
    <row r="118" spans="1:5" x14ac:dyDescent="0.3">
      <c r="A118" s="8">
        <v>28066465</v>
      </c>
      <c r="B118" s="4">
        <v>0.34900000000000003</v>
      </c>
      <c r="C118" s="3">
        <v>8.1000000000000003E-2</v>
      </c>
      <c r="D118" s="1">
        <f>(B118-C118)</f>
        <v>0.26800000000000002</v>
      </c>
      <c r="E118" s="7">
        <f>(17.996*D118*D118)+(14.316*D118)+(0.4347)</f>
        <v>5.5639327040000008</v>
      </c>
    </row>
    <row r="119" spans="1:5" x14ac:dyDescent="0.3">
      <c r="A119" s="8">
        <v>28092035</v>
      </c>
      <c r="B119" s="4">
        <v>1.573</v>
      </c>
      <c r="C119" s="3">
        <v>8.1000000000000003E-2</v>
      </c>
      <c r="D119" s="1">
        <f>(B119-C119)</f>
        <v>1.492</v>
      </c>
      <c r="E119" s="7">
        <f>(17.996*D119*D119)+(14.316*D119)+(0.4347)</f>
        <v>61.854419744000005</v>
      </c>
    </row>
    <row r="120" spans="1:5" x14ac:dyDescent="0.3">
      <c r="A120" s="8">
        <v>29155023</v>
      </c>
      <c r="B120" s="4">
        <v>1.899</v>
      </c>
      <c r="C120" s="3">
        <v>8.1000000000000003E-2</v>
      </c>
      <c r="D120" s="1">
        <f>(B120-C120)</f>
        <v>1.8180000000000001</v>
      </c>
      <c r="E120" s="7">
        <f>(17.996*D120*D120)+(14.316*D120)+(0.4347)</f>
        <v>85.940199504000006</v>
      </c>
    </row>
    <row r="121" spans="1:5" x14ac:dyDescent="0.3">
      <c r="A121" s="8">
        <v>28079014</v>
      </c>
      <c r="B121" s="4">
        <v>1.355</v>
      </c>
      <c r="C121" s="3">
        <v>8.1000000000000003E-2</v>
      </c>
      <c r="D121" s="1">
        <f>(B121-C121)</f>
        <v>1.274</v>
      </c>
      <c r="E121" s="7">
        <f>(17.996*D121*D121)+(14.316*D121)+(0.4347)</f>
        <v>47.882159695999995</v>
      </c>
    </row>
    <row r="122" spans="1:5" x14ac:dyDescent="0.3">
      <c r="A122" s="8">
        <v>28079541</v>
      </c>
      <c r="B122" s="4">
        <v>0.55500000000000005</v>
      </c>
      <c r="C122" s="3">
        <v>8.1000000000000003E-2</v>
      </c>
      <c r="D122" s="1">
        <f>(B122-C122)</f>
        <v>0.47400000000000003</v>
      </c>
      <c r="E122" s="7">
        <f>(17.996*D122*D122)+(14.316*D122)+(0.4347)</f>
        <v>11.263753296000001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9"/>
  <sheetViews>
    <sheetView workbookViewId="0">
      <selection activeCell="O6" sqref="O6"/>
    </sheetView>
  </sheetViews>
  <sheetFormatPr defaultRowHeight="14.4" x14ac:dyDescent="0.3"/>
  <cols>
    <col min="1" max="1" width="15.5546875" customWidth="1"/>
    <col min="2" max="2" width="11.6640625" customWidth="1"/>
    <col min="3" max="3" width="11" customWidth="1"/>
    <col min="4" max="4" width="11.21875" customWidth="1"/>
    <col min="5" max="5" width="16" customWidth="1"/>
  </cols>
  <sheetData>
    <row r="2" spans="1:7" x14ac:dyDescent="0.3">
      <c r="A2" s="2">
        <v>1.6830000000000001</v>
      </c>
      <c r="B2" s="4">
        <v>0.33300000000000002</v>
      </c>
      <c r="C2" s="4">
        <v>0.48899999999999999</v>
      </c>
      <c r="D2" s="4">
        <v>0.26400000000000001</v>
      </c>
      <c r="E2" s="4">
        <v>0.52</v>
      </c>
      <c r="F2" s="4">
        <v>0.61199999999999999</v>
      </c>
      <c r="G2" s="4">
        <v>0.47200000000000003</v>
      </c>
    </row>
    <row r="3" spans="1:7" x14ac:dyDescent="0.3">
      <c r="A3" s="2">
        <v>0.98099999999999998</v>
      </c>
      <c r="B3" s="4">
        <v>0.311</v>
      </c>
      <c r="C3" s="4">
        <v>0.33900000000000002</v>
      </c>
      <c r="D3" s="4">
        <v>0.126</v>
      </c>
      <c r="E3" s="4">
        <v>0.35299999999999998</v>
      </c>
      <c r="F3" s="4">
        <v>0.32900000000000001</v>
      </c>
      <c r="G3" s="4">
        <v>0.193</v>
      </c>
    </row>
    <row r="4" spans="1:7" x14ac:dyDescent="0.3">
      <c r="A4" s="2">
        <v>0.61099999999999999</v>
      </c>
      <c r="B4" s="4">
        <v>0.47900000000000004</v>
      </c>
      <c r="C4" s="4">
        <v>0.42399999999999999</v>
      </c>
      <c r="D4" s="4">
        <v>0.156</v>
      </c>
      <c r="E4" s="4">
        <v>0.29299999999999998</v>
      </c>
      <c r="F4" s="4">
        <v>0.38100000000000001</v>
      </c>
      <c r="G4" s="4">
        <v>0.26900000000000002</v>
      </c>
    </row>
    <row r="5" spans="1:7" x14ac:dyDescent="0.3">
      <c r="A5" s="2">
        <v>0.432</v>
      </c>
      <c r="B5" s="4">
        <v>0.432</v>
      </c>
      <c r="C5" s="4">
        <v>0.48399999999999999</v>
      </c>
      <c r="D5" s="4">
        <v>0.35799999999999998</v>
      </c>
      <c r="E5" s="4">
        <v>0.22900000000000001</v>
      </c>
      <c r="F5" s="4">
        <v>0.32600000000000001</v>
      </c>
      <c r="G5" s="4">
        <v>0.40300000000000002</v>
      </c>
    </row>
    <row r="6" spans="1:7" x14ac:dyDescent="0.3">
      <c r="A6" s="12">
        <v>0.23400000000000001</v>
      </c>
      <c r="B6" s="4">
        <v>0.26400000000000001</v>
      </c>
      <c r="C6" s="4">
        <v>0.47000000000000003</v>
      </c>
      <c r="D6" s="4">
        <v>0.35000000000000003</v>
      </c>
      <c r="E6" s="4">
        <v>0.28200000000000003</v>
      </c>
      <c r="F6" s="4">
        <v>0.38</v>
      </c>
      <c r="G6" s="4">
        <v>0.375</v>
      </c>
    </row>
    <row r="7" spans="1:7" x14ac:dyDescent="0.3">
      <c r="A7" s="3">
        <v>0.08</v>
      </c>
      <c r="B7" s="4">
        <v>0.34100000000000003</v>
      </c>
      <c r="C7" s="4">
        <v>0.17500000000000002</v>
      </c>
      <c r="D7" s="4">
        <v>0.34100000000000003</v>
      </c>
      <c r="E7" s="4">
        <v>0.255</v>
      </c>
      <c r="F7" s="4">
        <v>0.32500000000000001</v>
      </c>
      <c r="G7" s="4">
        <v>0.36499999999999999</v>
      </c>
    </row>
    <row r="8" spans="1:7" x14ac:dyDescent="0.3">
      <c r="A8" s="4">
        <v>0.33100000000000002</v>
      </c>
      <c r="B8" s="4">
        <v>0.189</v>
      </c>
      <c r="C8" s="4">
        <v>0.254</v>
      </c>
      <c r="D8" s="4">
        <v>0.35699999999999998</v>
      </c>
      <c r="E8" s="4">
        <v>0.249</v>
      </c>
      <c r="F8" s="4">
        <v>0.54300000000000004</v>
      </c>
      <c r="G8" s="4">
        <v>0.60699999999999998</v>
      </c>
    </row>
    <row r="9" spans="1:7" x14ac:dyDescent="0.3">
      <c r="A9" s="4">
        <v>0.13700000000000001</v>
      </c>
      <c r="B9" s="4">
        <v>0.16400000000000001</v>
      </c>
      <c r="C9" s="4">
        <v>0.185</v>
      </c>
      <c r="D9" s="4">
        <v>0.14300000000000002</v>
      </c>
      <c r="E9" s="4">
        <v>0.22</v>
      </c>
      <c r="F9" s="4">
        <v>0.31900000000000001</v>
      </c>
      <c r="G9" s="4">
        <v>0.49</v>
      </c>
    </row>
    <row r="15" spans="1:7" x14ac:dyDescent="0.3">
      <c r="A15" s="13"/>
      <c r="B15" s="6" t="s">
        <v>7</v>
      </c>
      <c r="C15" s="6" t="s">
        <v>8</v>
      </c>
      <c r="D15" s="6" t="s">
        <v>9</v>
      </c>
      <c r="E15" s="6" t="s">
        <v>10</v>
      </c>
    </row>
    <row r="16" spans="1:7" x14ac:dyDescent="0.3">
      <c r="A16" s="13" t="s">
        <v>1</v>
      </c>
      <c r="B16" s="2">
        <v>1.6830000000000001</v>
      </c>
      <c r="C16" s="1">
        <f>B16-B21</f>
        <v>1.603</v>
      </c>
      <c r="D16" s="1">
        <v>64</v>
      </c>
      <c r="E16" s="7">
        <f>(8.225*C16*C16)+(27.396*C16)-(0.7259)</f>
        <v>64.324922025000006</v>
      </c>
    </row>
    <row r="17" spans="1:14" x14ac:dyDescent="0.3">
      <c r="A17" s="13" t="s">
        <v>2</v>
      </c>
      <c r="B17" s="2">
        <v>0.98099999999999998</v>
      </c>
      <c r="C17" s="1">
        <f>B17-B21</f>
        <v>0.90100000000000002</v>
      </c>
      <c r="D17" s="1">
        <v>32</v>
      </c>
      <c r="E17" s="7">
        <f t="shared" ref="E17:E79" si="0">(8.225*C17*C17)+(27.396*C17)-(0.7259)</f>
        <v>30.634959225000003</v>
      </c>
    </row>
    <row r="18" spans="1:14" x14ac:dyDescent="0.3">
      <c r="A18" s="13" t="s">
        <v>3</v>
      </c>
      <c r="B18" s="2">
        <v>0.61099999999999999</v>
      </c>
      <c r="C18" s="1">
        <f>B18-B21</f>
        <v>0.53100000000000003</v>
      </c>
      <c r="D18" s="1">
        <v>16</v>
      </c>
      <c r="E18" s="7">
        <f t="shared" si="0"/>
        <v>16.140505225000002</v>
      </c>
    </row>
    <row r="19" spans="1:14" x14ac:dyDescent="0.3">
      <c r="A19" s="13" t="s">
        <v>4</v>
      </c>
      <c r="B19" s="2">
        <v>0.432</v>
      </c>
      <c r="C19" s="1">
        <f>B19-B21</f>
        <v>0.35199999999999998</v>
      </c>
      <c r="D19" s="1">
        <v>8</v>
      </c>
      <c r="E19" s="7">
        <f t="shared" si="0"/>
        <v>9.9366024000000017</v>
      </c>
    </row>
    <row r="20" spans="1:14" x14ac:dyDescent="0.3">
      <c r="A20" s="13" t="s">
        <v>5</v>
      </c>
      <c r="B20" s="12">
        <v>0.23400000000000001</v>
      </c>
      <c r="C20" s="1">
        <f>B20-B21</f>
        <v>0.15400000000000003</v>
      </c>
      <c r="D20" s="1">
        <v>4</v>
      </c>
      <c r="E20" s="7">
        <f t="shared" si="0"/>
        <v>3.6881481000000003</v>
      </c>
    </row>
    <row r="21" spans="1:14" x14ac:dyDescent="0.3">
      <c r="A21" s="13" t="s">
        <v>6</v>
      </c>
      <c r="B21" s="3">
        <v>0.08</v>
      </c>
      <c r="C21" s="1">
        <f>B21-B21</f>
        <v>0</v>
      </c>
      <c r="D21" s="1">
        <v>0</v>
      </c>
      <c r="E21" s="7">
        <f t="shared" si="0"/>
        <v>-0.72589999999999999</v>
      </c>
    </row>
    <row r="23" spans="1:14" x14ac:dyDescent="0.3">
      <c r="J23" s="13"/>
      <c r="L23" s="5" t="s">
        <v>11</v>
      </c>
      <c r="M23" s="5"/>
      <c r="N23" s="5"/>
    </row>
    <row r="29" spans="1:14" x14ac:dyDescent="0.3">
      <c r="A29" s="8" t="s">
        <v>15</v>
      </c>
      <c r="B29" s="4" t="s">
        <v>12</v>
      </c>
      <c r="C29" s="9" t="s">
        <v>6</v>
      </c>
      <c r="D29" s="1" t="s">
        <v>8</v>
      </c>
      <c r="E29" s="10" t="s">
        <v>13</v>
      </c>
    </row>
    <row r="30" spans="1:14" x14ac:dyDescent="0.3">
      <c r="A30" s="8">
        <v>29154062</v>
      </c>
      <c r="B30" s="4">
        <v>0.33100000000000002</v>
      </c>
      <c r="C30" s="3">
        <v>0.08</v>
      </c>
      <c r="D30" s="1">
        <f>(B30-C30)</f>
        <v>0.251</v>
      </c>
      <c r="E30" s="7">
        <f>(8.225*D30*D30)+(27.396*D30)-(0.7259)</f>
        <v>6.668679225</v>
      </c>
    </row>
    <row r="31" spans="1:14" x14ac:dyDescent="0.3">
      <c r="A31" s="8">
        <v>28077854</v>
      </c>
      <c r="B31" s="4">
        <v>0.13700000000000001</v>
      </c>
      <c r="C31" s="3">
        <v>0.08</v>
      </c>
      <c r="D31" s="1">
        <f>(B31-C31)</f>
        <v>5.7000000000000009E-2</v>
      </c>
      <c r="E31" s="7">
        <f>(8.225*D31*D31)+(27.396*D31)-(0.7259)</f>
        <v>0.86239502500000009</v>
      </c>
    </row>
    <row r="32" spans="1:14" x14ac:dyDescent="0.3">
      <c r="A32" s="8">
        <v>28078703</v>
      </c>
      <c r="B32" s="4">
        <v>0.33300000000000002</v>
      </c>
      <c r="C32" s="3">
        <v>0.08</v>
      </c>
      <c r="D32" s="1">
        <f>(B32-C32)</f>
        <v>0.253</v>
      </c>
      <c r="E32" s="7">
        <f>(8.225*D32*D32)+(27.396*D32)-(0.7259)</f>
        <v>6.7317620250000001</v>
      </c>
    </row>
    <row r="33" spans="1:5" x14ac:dyDescent="0.3">
      <c r="A33" s="8">
        <v>28078019</v>
      </c>
      <c r="B33" s="4">
        <v>0.311</v>
      </c>
      <c r="C33" s="3">
        <v>0.08</v>
      </c>
      <c r="D33" s="1">
        <f>(B33-C33)</f>
        <v>0.23099999999999998</v>
      </c>
      <c r="E33" s="7">
        <f>(8.225*D33*D33)+(27.396*D33)-(0.7259)</f>
        <v>6.0414702249999994</v>
      </c>
    </row>
    <row r="34" spans="1:5" x14ac:dyDescent="0.3">
      <c r="A34" s="8">
        <v>28079155</v>
      </c>
      <c r="B34" s="4">
        <v>0.47900000000000004</v>
      </c>
      <c r="C34" s="3">
        <v>0.08</v>
      </c>
      <c r="D34" s="1">
        <f>(B34-C34)</f>
        <v>0.39900000000000002</v>
      </c>
      <c r="E34" s="7">
        <f>(8.225*D34*D34)+(27.396*D34)-(0.7259)</f>
        <v>11.514532225000002</v>
      </c>
    </row>
    <row r="35" spans="1:5" x14ac:dyDescent="0.3">
      <c r="A35" s="8">
        <v>28040397</v>
      </c>
      <c r="B35" s="4">
        <v>0.432</v>
      </c>
      <c r="C35" s="3">
        <v>0.08</v>
      </c>
      <c r="D35" s="1">
        <f>(B35-C35)</f>
        <v>0.35199999999999998</v>
      </c>
      <c r="E35" s="7">
        <f>(8.225*D35*D35)+(27.396*D35)-(0.7259)</f>
        <v>9.9366024000000017</v>
      </c>
    </row>
    <row r="36" spans="1:5" x14ac:dyDescent="0.3">
      <c r="A36" s="8">
        <v>28104553</v>
      </c>
      <c r="B36" s="4">
        <v>0.26400000000000001</v>
      </c>
      <c r="C36" s="3">
        <v>0.08</v>
      </c>
      <c r="D36" s="1">
        <f>(B36-C36)</f>
        <v>0.184</v>
      </c>
      <c r="E36" s="7">
        <f>(8.225*D36*D36)+(27.396*D36)-(0.7259)</f>
        <v>4.5934295999999994</v>
      </c>
    </row>
    <row r="37" spans="1:5" x14ac:dyDescent="0.3">
      <c r="A37" s="8">
        <v>28067352</v>
      </c>
      <c r="B37" s="4">
        <v>0.34100000000000003</v>
      </c>
      <c r="C37" s="3">
        <v>0.08</v>
      </c>
      <c r="D37" s="1">
        <f>(B37-C37)</f>
        <v>0.26100000000000001</v>
      </c>
      <c r="E37" s="7">
        <f>(8.225*D37*D37)+(27.396*D37)-(0.7259)</f>
        <v>6.9847512250000001</v>
      </c>
    </row>
    <row r="38" spans="1:5" x14ac:dyDescent="0.3">
      <c r="A38" s="8">
        <v>28056669</v>
      </c>
      <c r="B38" s="4">
        <v>0.189</v>
      </c>
      <c r="C38" s="3">
        <v>0.08</v>
      </c>
      <c r="D38" s="1">
        <f>(B38-C38)</f>
        <v>0.109</v>
      </c>
      <c r="E38" s="7">
        <f>(8.225*D38*D38)+(27.396*D38)-(0.7259)</f>
        <v>2.3579852250000002</v>
      </c>
    </row>
    <row r="39" spans="1:5" x14ac:dyDescent="0.3">
      <c r="A39" s="8">
        <v>28053622</v>
      </c>
      <c r="B39" s="4">
        <v>0.16400000000000001</v>
      </c>
      <c r="C39" s="3">
        <v>0.08</v>
      </c>
      <c r="D39" s="1">
        <f>(B39-C39)</f>
        <v>8.4000000000000005E-2</v>
      </c>
      <c r="E39" s="7">
        <f>(8.225*D39*D39)+(27.396*D39)-(0.7259)</f>
        <v>1.6333996000000004</v>
      </c>
    </row>
    <row r="40" spans="1:5" x14ac:dyDescent="0.3">
      <c r="A40" s="8">
        <v>28035915</v>
      </c>
      <c r="B40" s="4">
        <v>0.48899999999999999</v>
      </c>
      <c r="C40" s="3">
        <v>0.08</v>
      </c>
      <c r="D40" s="1">
        <f>(B40-C40)</f>
        <v>0.40899999999999997</v>
      </c>
      <c r="E40" s="7">
        <f>(8.225*D40*D40)+(27.396*D40)-(0.7259)</f>
        <v>11.854950225000001</v>
      </c>
    </row>
    <row r="41" spans="1:5" x14ac:dyDescent="0.3">
      <c r="A41" s="8">
        <v>28029299</v>
      </c>
      <c r="B41" s="4">
        <v>0.33900000000000002</v>
      </c>
      <c r="C41" s="3">
        <v>0.08</v>
      </c>
      <c r="D41" s="1">
        <f>(B41-C41)</f>
        <v>0.25900000000000001</v>
      </c>
      <c r="E41" s="7">
        <f>(8.225*D41*D41)+(27.396*D41)-(0.7259)</f>
        <v>6.921405225</v>
      </c>
    </row>
    <row r="42" spans="1:5" x14ac:dyDescent="0.3">
      <c r="A42" s="8">
        <v>28037115</v>
      </c>
      <c r="B42" s="4">
        <v>0.42399999999999999</v>
      </c>
      <c r="C42" s="3">
        <v>0.08</v>
      </c>
      <c r="D42" s="1">
        <f>(B42-C42)</f>
        <v>0.34399999999999997</v>
      </c>
      <c r="E42" s="7">
        <f>(8.225*D42*D42)+(27.396*D42)-(0.7259)</f>
        <v>9.6716375999999986</v>
      </c>
    </row>
    <row r="43" spans="1:5" x14ac:dyDescent="0.3">
      <c r="A43" s="8">
        <v>28040230</v>
      </c>
      <c r="B43" s="4">
        <v>0.48399999999999999</v>
      </c>
      <c r="C43" s="3">
        <v>0.08</v>
      </c>
      <c r="D43" s="1">
        <f>(B43-C43)</f>
        <v>0.40399999999999997</v>
      </c>
      <c r="E43" s="7">
        <f>(8.225*D43*D43)+(27.396*D43)-(0.7259)</f>
        <v>11.6845356</v>
      </c>
    </row>
    <row r="44" spans="1:5" x14ac:dyDescent="0.3">
      <c r="A44" s="8">
        <v>28064995</v>
      </c>
      <c r="B44" s="4">
        <v>0.47000000000000003</v>
      </c>
      <c r="C44" s="3">
        <v>0.08</v>
      </c>
      <c r="D44" s="1">
        <f>(B44-C44)</f>
        <v>0.39</v>
      </c>
      <c r="E44" s="7">
        <f>(8.225*D44*D44)+(27.396*D44)-(0.7259)</f>
        <v>11.209562500000001</v>
      </c>
    </row>
    <row r="45" spans="1:5" x14ac:dyDescent="0.3">
      <c r="A45" s="8">
        <v>28034810</v>
      </c>
      <c r="B45" s="4">
        <v>0.17500000000000002</v>
      </c>
      <c r="C45" s="3">
        <v>0.08</v>
      </c>
      <c r="D45" s="1">
        <f>(B45-C45)</f>
        <v>9.5000000000000015E-2</v>
      </c>
      <c r="E45" s="7">
        <f>(8.225*D45*D45)+(27.396*D45)-(0.7259)</f>
        <v>1.9509506250000006</v>
      </c>
    </row>
    <row r="46" spans="1:5" x14ac:dyDescent="0.3">
      <c r="A46" s="8">
        <v>28048818</v>
      </c>
      <c r="B46" s="4">
        <v>0.254</v>
      </c>
      <c r="C46" s="3">
        <v>0.08</v>
      </c>
      <c r="D46" s="1">
        <f>(B46-C46)</f>
        <v>0.17399999999999999</v>
      </c>
      <c r="E46" s="7">
        <f>(8.225*D46*D46)+(27.396*D46)-(0.7259)</f>
        <v>4.2900241000000001</v>
      </c>
    </row>
    <row r="47" spans="1:5" x14ac:dyDescent="0.3">
      <c r="A47" s="8">
        <v>28047187</v>
      </c>
      <c r="B47" s="4">
        <v>0.185</v>
      </c>
      <c r="C47" s="3">
        <v>0.08</v>
      </c>
      <c r="D47" s="1">
        <f>(B47-C47)</f>
        <v>0.105</v>
      </c>
      <c r="E47" s="7">
        <f>(8.225*D47*D47)+(27.396*D47)-(0.7259)</f>
        <v>2.2413606250000004</v>
      </c>
    </row>
    <row r="48" spans="1:5" x14ac:dyDescent="0.3">
      <c r="A48" s="8">
        <v>28047454</v>
      </c>
      <c r="B48" s="4">
        <v>0.26400000000000001</v>
      </c>
      <c r="C48" s="3">
        <v>0.08</v>
      </c>
      <c r="D48" s="1">
        <f>(B48-C48)</f>
        <v>0.184</v>
      </c>
      <c r="E48" s="7">
        <f>(8.225*D48*D48)+(27.396*D48)-(0.7259)</f>
        <v>4.5934295999999994</v>
      </c>
    </row>
    <row r="49" spans="1:5" x14ac:dyDescent="0.3">
      <c r="A49" s="8">
        <v>29126590</v>
      </c>
      <c r="B49" s="4">
        <v>0.126</v>
      </c>
      <c r="C49" s="3">
        <v>0.08</v>
      </c>
      <c r="D49" s="1">
        <f>(B49-C49)</f>
        <v>4.5999999999999999E-2</v>
      </c>
      <c r="E49" s="7">
        <f>(8.225*D49*D49)+(27.396*D49)-(0.7259)</f>
        <v>0.55172010000000005</v>
      </c>
    </row>
    <row r="50" spans="1:5" x14ac:dyDescent="0.3">
      <c r="A50" s="8">
        <v>29076993</v>
      </c>
      <c r="B50" s="4">
        <v>0.156</v>
      </c>
      <c r="C50" s="3">
        <v>0.08</v>
      </c>
      <c r="D50" s="1">
        <f>(B50-C50)</f>
        <v>7.5999999999999998E-2</v>
      </c>
      <c r="E50" s="7">
        <f>(8.225*D50*D50)+(27.396*D50)-(0.7259)</f>
        <v>1.4037035999999998</v>
      </c>
    </row>
    <row r="51" spans="1:5" x14ac:dyDescent="0.3">
      <c r="A51" s="8">
        <v>29304644</v>
      </c>
      <c r="B51" s="4">
        <v>0.35799999999999998</v>
      </c>
      <c r="C51" s="3">
        <v>0.08</v>
      </c>
      <c r="D51" s="1">
        <f>(B51-C51)</f>
        <v>0.27799999999999997</v>
      </c>
      <c r="E51" s="7">
        <f>(8.225*D51*D51)+(27.396*D51)-(0.7259)</f>
        <v>7.5258488999999988</v>
      </c>
    </row>
    <row r="52" spans="1:5" x14ac:dyDescent="0.3">
      <c r="A52" s="8">
        <v>29299702</v>
      </c>
      <c r="B52" s="4">
        <v>0.35000000000000003</v>
      </c>
      <c r="C52" s="3">
        <v>0.08</v>
      </c>
      <c r="D52" s="1">
        <f>(B52-C52)</f>
        <v>0.27</v>
      </c>
      <c r="E52" s="7">
        <f>(8.225*D52*D52)+(27.396*D52)-(0.7259)</f>
        <v>7.2706225000000009</v>
      </c>
    </row>
    <row r="53" spans="1:5" x14ac:dyDescent="0.3">
      <c r="A53" s="8">
        <v>29299970</v>
      </c>
      <c r="B53" s="4">
        <v>0.34100000000000003</v>
      </c>
      <c r="C53" s="3">
        <v>0.08</v>
      </c>
      <c r="D53" s="1">
        <f>(B53-C53)</f>
        <v>0.26100000000000001</v>
      </c>
      <c r="E53" s="7">
        <f>(8.225*D53*D53)+(27.396*D53)-(0.7259)</f>
        <v>6.9847512250000001</v>
      </c>
    </row>
    <row r="54" spans="1:5" x14ac:dyDescent="0.3">
      <c r="A54" s="8">
        <v>29303608</v>
      </c>
      <c r="B54" s="4">
        <v>0.35699999999999998</v>
      </c>
      <c r="C54" s="3">
        <v>0.08</v>
      </c>
      <c r="D54" s="1">
        <f>(B54-C54)</f>
        <v>0.27699999999999997</v>
      </c>
      <c r="E54" s="7">
        <f>(8.225*D54*D54)+(27.396*D54)-(0.7259)</f>
        <v>7.4938880249999995</v>
      </c>
    </row>
    <row r="55" spans="1:5" x14ac:dyDescent="0.3">
      <c r="A55" s="8">
        <v>29299440</v>
      </c>
      <c r="B55" s="4">
        <v>0.14300000000000002</v>
      </c>
      <c r="C55" s="3">
        <v>0.08</v>
      </c>
      <c r="D55" s="1">
        <f>(B55-C55)</f>
        <v>6.3000000000000014E-2</v>
      </c>
      <c r="E55" s="7">
        <f>(8.225*D55*D55)+(27.396*D55)-(0.7259)</f>
        <v>1.0326930250000006</v>
      </c>
    </row>
    <row r="56" spans="1:5" x14ac:dyDescent="0.3">
      <c r="A56" s="8">
        <v>29304030</v>
      </c>
      <c r="B56" s="4">
        <v>0.52</v>
      </c>
      <c r="C56" s="3">
        <v>0.08</v>
      </c>
      <c r="D56" s="1">
        <f>(B56-C56)</f>
        <v>0.44</v>
      </c>
      <c r="E56" s="7">
        <f>(8.225*D56*D56)+(27.396*D56)-(0.7259)</f>
        <v>12.9207</v>
      </c>
    </row>
    <row r="57" spans="1:5" x14ac:dyDescent="0.3">
      <c r="A57" s="8">
        <v>29304876</v>
      </c>
      <c r="B57" s="4">
        <v>0.35299999999999998</v>
      </c>
      <c r="C57" s="3">
        <v>0.08</v>
      </c>
      <c r="D57" s="1">
        <f>(B57-C57)</f>
        <v>0.27299999999999996</v>
      </c>
      <c r="E57" s="7">
        <f>(8.225*D57*D57)+(27.396*D57)-(0.7259)</f>
        <v>7.366209024999999</v>
      </c>
    </row>
    <row r="58" spans="1:5" x14ac:dyDescent="0.3">
      <c r="A58" s="8">
        <v>29304438</v>
      </c>
      <c r="B58" s="4">
        <v>0.29299999999999998</v>
      </c>
      <c r="C58" s="3">
        <v>0.08</v>
      </c>
      <c r="D58" s="1">
        <f>(B58-C58)</f>
        <v>0.21299999999999997</v>
      </c>
      <c r="E58" s="7">
        <f>(8.225*D58*D58)+(27.396*D58)-(0.7259)</f>
        <v>5.4826080249999984</v>
      </c>
    </row>
    <row r="59" spans="1:5" x14ac:dyDescent="0.3">
      <c r="A59" s="8">
        <v>29252161</v>
      </c>
      <c r="B59" s="4">
        <v>0.22900000000000001</v>
      </c>
      <c r="C59" s="3">
        <v>0.08</v>
      </c>
      <c r="D59" s="1">
        <f>(B59-C59)</f>
        <v>0.14900000000000002</v>
      </c>
      <c r="E59" s="7">
        <f>(8.225*D59*D59)+(27.396*D59)-(0.7259)</f>
        <v>3.5387072250000005</v>
      </c>
    </row>
    <row r="60" spans="1:5" x14ac:dyDescent="0.3">
      <c r="A60" s="8">
        <v>29302066</v>
      </c>
      <c r="B60" s="4">
        <v>0.28200000000000003</v>
      </c>
      <c r="C60" s="3">
        <v>0.08</v>
      </c>
      <c r="D60" s="1">
        <f>(B60-C60)</f>
        <v>0.20200000000000001</v>
      </c>
      <c r="E60" s="7">
        <f>(8.225*D60*D60)+(27.396*D60)-(0.7259)</f>
        <v>5.1437049000000004</v>
      </c>
    </row>
    <row r="61" spans="1:5" x14ac:dyDescent="0.3">
      <c r="A61" s="8">
        <v>29301867</v>
      </c>
      <c r="B61" s="4">
        <v>0.255</v>
      </c>
      <c r="C61" s="3">
        <v>0.08</v>
      </c>
      <c r="D61" s="1">
        <f>(B61-C61)</f>
        <v>0.17499999999999999</v>
      </c>
      <c r="E61" s="7">
        <f>(8.225*D61*D61)+(27.396*D61)-(0.7259)</f>
        <v>4.3202906249999993</v>
      </c>
    </row>
    <row r="62" spans="1:5" x14ac:dyDescent="0.3">
      <c r="A62" s="8">
        <v>29301446</v>
      </c>
      <c r="B62" s="4">
        <v>0.249</v>
      </c>
      <c r="C62" s="3">
        <v>0.08</v>
      </c>
      <c r="D62" s="1">
        <f>(B62-C62)</f>
        <v>0.16899999999999998</v>
      </c>
      <c r="E62" s="7">
        <f>(8.225*D62*D62)+(27.396*D62)-(0.7259)</f>
        <v>4.1389382249999995</v>
      </c>
    </row>
    <row r="63" spans="1:5" x14ac:dyDescent="0.3">
      <c r="A63" s="8">
        <v>29301162</v>
      </c>
      <c r="B63" s="4">
        <v>0.22</v>
      </c>
      <c r="C63" s="3">
        <v>0.08</v>
      </c>
      <c r="D63" s="1">
        <f>(B63-C63)</f>
        <v>0.14000000000000001</v>
      </c>
      <c r="E63" s="7">
        <f>(8.225*D63*D63)+(27.396*D63)-(0.7259)</f>
        <v>3.2707500000000005</v>
      </c>
    </row>
    <row r="64" spans="1:5" x14ac:dyDescent="0.3">
      <c r="A64" s="8">
        <v>29313885</v>
      </c>
      <c r="B64" s="4">
        <v>0.61199999999999999</v>
      </c>
      <c r="C64" s="3">
        <v>0.08</v>
      </c>
      <c r="D64" s="1">
        <f>(B64-C64)</f>
        <v>0.53200000000000003</v>
      </c>
      <c r="E64" s="7">
        <f>(8.225*D64*D64)+(27.396*D64)-(0.7259)</f>
        <v>16.176644400000004</v>
      </c>
    </row>
    <row r="65" spans="1:5" x14ac:dyDescent="0.3">
      <c r="A65" s="8">
        <v>29308895</v>
      </c>
      <c r="B65" s="4">
        <v>0.32900000000000001</v>
      </c>
      <c r="C65" s="3">
        <v>0.08</v>
      </c>
      <c r="D65" s="1">
        <f>(B65-C65)</f>
        <v>0.249</v>
      </c>
      <c r="E65" s="7">
        <f>(8.225*D65*D65)+(27.396*D65)-(0.7259)</f>
        <v>6.6056622249999997</v>
      </c>
    </row>
    <row r="66" spans="1:5" x14ac:dyDescent="0.3">
      <c r="A66" s="8">
        <v>29309040</v>
      </c>
      <c r="B66" s="4">
        <v>0.38100000000000001</v>
      </c>
      <c r="C66" s="3">
        <v>0.08</v>
      </c>
      <c r="D66" s="1">
        <f>(B66-C66)</f>
        <v>0.30099999999999999</v>
      </c>
      <c r="E66" s="7">
        <f>(8.225*D66*D66)+(27.396*D66)-(0.7259)</f>
        <v>8.2654892249999996</v>
      </c>
    </row>
    <row r="67" spans="1:5" x14ac:dyDescent="0.3">
      <c r="A67" s="8">
        <v>29310121</v>
      </c>
      <c r="B67" s="4">
        <v>0.32600000000000001</v>
      </c>
      <c r="C67" s="3">
        <v>0.08</v>
      </c>
      <c r="D67" s="1">
        <f>(B67-C67)</f>
        <v>0.246</v>
      </c>
      <c r="E67" s="7">
        <f>(8.225*D67*D67)+(27.396*D67)-(0.7259)</f>
        <v>6.5112601000000003</v>
      </c>
    </row>
    <row r="68" spans="1:5" x14ac:dyDescent="0.3">
      <c r="A68" s="8">
        <v>29309681</v>
      </c>
      <c r="B68" s="4">
        <v>0.38</v>
      </c>
      <c r="C68" s="3">
        <v>0.08</v>
      </c>
      <c r="D68" s="1">
        <f>(B68-C68)</f>
        <v>0.3</v>
      </c>
      <c r="E68" s="7">
        <f>(8.225*D68*D68)+(27.396*D68)-(0.7259)</f>
        <v>8.2331500000000002</v>
      </c>
    </row>
    <row r="69" spans="1:5" x14ac:dyDescent="0.3">
      <c r="A69" s="8">
        <v>29309168</v>
      </c>
      <c r="B69" s="4">
        <v>0.32500000000000001</v>
      </c>
      <c r="C69" s="3">
        <v>0.08</v>
      </c>
      <c r="D69" s="1">
        <f>(B69-C69)</f>
        <v>0.245</v>
      </c>
      <c r="E69" s="7">
        <f>(8.225*D69*D69)+(27.396*D69)-(0.7259)</f>
        <v>6.4798256249999993</v>
      </c>
    </row>
    <row r="70" spans="1:5" x14ac:dyDescent="0.3">
      <c r="A70" s="8">
        <v>29313669</v>
      </c>
      <c r="B70" s="4">
        <v>0.54300000000000004</v>
      </c>
      <c r="C70" s="3">
        <v>0.08</v>
      </c>
      <c r="D70" s="1">
        <f>(B70-C70)</f>
        <v>0.46300000000000002</v>
      </c>
      <c r="E70" s="7">
        <f>(8.225*D70*D70)+(27.396*D70)-(0.7259)</f>
        <v>13.721633025000003</v>
      </c>
    </row>
    <row r="71" spans="1:5" x14ac:dyDescent="0.3">
      <c r="A71" s="8">
        <v>29243474</v>
      </c>
      <c r="B71" s="4">
        <v>0.31900000000000001</v>
      </c>
      <c r="C71" s="3">
        <v>0.08</v>
      </c>
      <c r="D71" s="1">
        <f>(B71-C71)</f>
        <v>0.23899999999999999</v>
      </c>
      <c r="E71" s="7">
        <f>(8.225*D71*D71)+(27.396*D71)-(0.7259)</f>
        <v>6.2915642250000001</v>
      </c>
    </row>
    <row r="72" spans="1:5" x14ac:dyDescent="0.3">
      <c r="A72" s="8">
        <v>29310769</v>
      </c>
      <c r="B72" s="4">
        <v>0.47200000000000003</v>
      </c>
      <c r="C72" s="3">
        <v>0.08</v>
      </c>
      <c r="D72" s="1">
        <f>(B72-C72)</f>
        <v>0.39200000000000002</v>
      </c>
      <c r="E72" s="7">
        <f>(8.225*D72*D72)+(27.396*D72)-(0.7259)</f>
        <v>11.277218400000002</v>
      </c>
    </row>
    <row r="73" spans="1:5" x14ac:dyDescent="0.3">
      <c r="A73" s="8">
        <v>29013360</v>
      </c>
      <c r="B73" s="4">
        <v>0.193</v>
      </c>
      <c r="C73" s="3">
        <v>0.08</v>
      </c>
      <c r="D73" s="1">
        <f>(B73-C73)</f>
        <v>0.113</v>
      </c>
      <c r="E73" s="7">
        <f>(8.225*D73*D73)+(27.396*D73)-(0.7259)</f>
        <v>2.4748730249999999</v>
      </c>
    </row>
    <row r="74" spans="1:5" x14ac:dyDescent="0.3">
      <c r="A74" s="8">
        <v>29173062</v>
      </c>
      <c r="B74" s="4">
        <v>0.26900000000000002</v>
      </c>
      <c r="C74" s="3">
        <v>0.08</v>
      </c>
      <c r="D74" s="1">
        <f>(B74-C74)</f>
        <v>0.189</v>
      </c>
      <c r="E74" s="7">
        <f>(8.225*D74*D74)+(27.396*D74)-(0.7259)</f>
        <v>4.745749225</v>
      </c>
    </row>
    <row r="75" spans="1:5" x14ac:dyDescent="0.3">
      <c r="A75" s="8">
        <v>29144181</v>
      </c>
      <c r="B75" s="4">
        <v>0.40300000000000002</v>
      </c>
      <c r="C75" s="3">
        <v>0.08</v>
      </c>
      <c r="D75" s="1">
        <f>(B75-C75)</f>
        <v>0.32300000000000001</v>
      </c>
      <c r="E75" s="7">
        <f>(8.225*D75*D75)+(27.396*D75)-(0.7259)</f>
        <v>8.9811140250000001</v>
      </c>
    </row>
    <row r="76" spans="1:5" x14ac:dyDescent="0.3">
      <c r="A76" s="8">
        <v>29310717</v>
      </c>
      <c r="B76" s="4">
        <v>0.375</v>
      </c>
      <c r="C76" s="3">
        <v>0.08</v>
      </c>
      <c r="D76" s="1">
        <f>(B76-C76)</f>
        <v>0.29499999999999998</v>
      </c>
      <c r="E76" s="7">
        <f>(8.225*D76*D76)+(27.396*D76)-(0.7259)</f>
        <v>8.0717006250000018</v>
      </c>
    </row>
    <row r="77" spans="1:5" x14ac:dyDescent="0.3">
      <c r="A77" s="8">
        <v>29310738</v>
      </c>
      <c r="B77" s="4">
        <v>0.36499999999999999</v>
      </c>
      <c r="C77" s="3">
        <v>0.08</v>
      </c>
      <c r="D77" s="1">
        <f>(B77-C77)</f>
        <v>0.28499999999999998</v>
      </c>
      <c r="E77" s="7">
        <f>(8.225*D77*D77)+(27.396*D77)-(0.7259)</f>
        <v>7.7500356249999998</v>
      </c>
    </row>
    <row r="78" spans="1:5" x14ac:dyDescent="0.3">
      <c r="A78" s="8">
        <v>29315335</v>
      </c>
      <c r="B78" s="4">
        <v>0.60699999999999998</v>
      </c>
      <c r="C78" s="3">
        <v>0.08</v>
      </c>
      <c r="D78" s="1">
        <f>(B78-C78)</f>
        <v>0.52700000000000002</v>
      </c>
      <c r="E78" s="7">
        <f>(8.225*D78*D78)+(27.396*D78)-(0.7259)</f>
        <v>15.996113025</v>
      </c>
    </row>
    <row r="79" spans="1:5" x14ac:dyDescent="0.3">
      <c r="A79" s="8">
        <v>29255495</v>
      </c>
      <c r="B79" s="4">
        <v>0.49</v>
      </c>
      <c r="C79" s="3">
        <v>0.08</v>
      </c>
      <c r="D79" s="1">
        <f>(B79-C79)</f>
        <v>0.41</v>
      </c>
      <c r="E79" s="7">
        <f>(8.225*D79*D79)+(27.396*D79)-(0.7259)</f>
        <v>11.889082500000001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H2" sqref="H2"/>
    </sheetView>
  </sheetViews>
  <sheetFormatPr defaultRowHeight="14.4" x14ac:dyDescent="0.3"/>
  <cols>
    <col min="1" max="1" width="24.88671875" customWidth="1"/>
    <col min="2" max="2" width="16.109375" customWidth="1"/>
    <col min="3" max="3" width="16.44140625" customWidth="1"/>
    <col min="4" max="4" width="15.5546875" customWidth="1"/>
    <col min="5" max="5" width="20" customWidth="1"/>
    <col min="6" max="6" width="63.109375" customWidth="1"/>
  </cols>
  <sheetData>
    <row r="1" spans="1:6" ht="15.6" thickTop="1" thickBot="1" x14ac:dyDescent="0.35">
      <c r="A1" s="14" t="s">
        <v>16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</row>
    <row r="2" spans="1:6" ht="15.6" thickTop="1" thickBot="1" x14ac:dyDescent="0.35">
      <c r="A2" s="15" t="s">
        <v>27</v>
      </c>
      <c r="B2" s="15" t="s">
        <v>26</v>
      </c>
      <c r="C2" s="16" t="s">
        <v>22</v>
      </c>
      <c r="D2" s="16" t="s">
        <v>25</v>
      </c>
      <c r="E2" s="16" t="s">
        <v>23</v>
      </c>
      <c r="F2" s="16" t="s">
        <v>24</v>
      </c>
    </row>
    <row r="3" spans="1:6" ht="15" thickTop="1" x14ac:dyDescent="0.3"/>
    <row r="37" spans="1:1" x14ac:dyDescent="0.3">
      <c r="A37" s="5"/>
    </row>
    <row r="83" spans="1:7" x14ac:dyDescent="0.3">
      <c r="A83" s="5" t="s">
        <v>32</v>
      </c>
      <c r="B83" s="5"/>
      <c r="C83" s="13"/>
      <c r="D83" s="13"/>
      <c r="E83" s="13"/>
      <c r="F83" s="13"/>
      <c r="G83" s="13"/>
    </row>
    <row r="84" spans="1:7" x14ac:dyDescent="0.3">
      <c r="A84" s="13" t="s">
        <v>29</v>
      </c>
      <c r="B84" s="13"/>
      <c r="C84" s="13"/>
      <c r="D84" s="13"/>
      <c r="E84" s="13"/>
      <c r="F84" s="13"/>
      <c r="G84" s="13"/>
    </row>
    <row r="85" spans="1:7" x14ac:dyDescent="0.3">
      <c r="A85" s="13" t="s">
        <v>30</v>
      </c>
      <c r="B85" s="13"/>
      <c r="C85" s="13"/>
      <c r="D85" s="13"/>
      <c r="E85" s="13"/>
      <c r="F85" s="13"/>
      <c r="G85" s="13"/>
    </row>
    <row r="86" spans="1:7" x14ac:dyDescent="0.3">
      <c r="A86" s="13" t="s">
        <v>31</v>
      </c>
      <c r="B86" s="13"/>
      <c r="C86" s="13"/>
      <c r="D86" s="13"/>
      <c r="E86" s="13"/>
      <c r="F86" s="13"/>
      <c r="G86" s="13"/>
    </row>
    <row r="87" spans="1:7" x14ac:dyDescent="0.3">
      <c r="A87" s="13" t="s">
        <v>28</v>
      </c>
      <c r="B87" s="13"/>
      <c r="C87" s="13"/>
      <c r="D87" s="13"/>
      <c r="E87" s="13"/>
      <c r="F87" s="13"/>
      <c r="G87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Asprosin-plate-1</vt:lpstr>
      <vt:lpstr>Asprosin-plate-2</vt:lpstr>
      <vt:lpstr>Asprosin-plate-3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2022-03-02T12:45:07Z</dcterms:created>
  <dcterms:modified xsi:type="dcterms:W3CDTF">2022-03-04T07:41:36Z</dcterms:modified>
</cp:coreProperties>
</file>