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Çağlar Adıgüzel Gazi Biyoloji\2022.12.29\"/>
    </mc:Choice>
  </mc:AlternateContent>
  <xr:revisionPtr revIDLastSave="0" documentId="13_ncr:1_{534DFC01-4810-43BB-9038-19B42686903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STİS-8-OHdG" sheetId="1" r:id="rId1"/>
    <sheet name="IL-1BETA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33" i="2"/>
  <c r="E3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D17" i="1"/>
  <c r="D18" i="1"/>
  <c r="D19" i="1"/>
  <c r="D20" i="1"/>
  <c r="D21" i="1"/>
  <c r="D22" i="1"/>
  <c r="D23" i="1"/>
  <c r="D16" i="1"/>
</calcChain>
</file>

<file path=xl/sharedStrings.xml><?xml version="1.0" encoding="utf-8"?>
<sst xmlns="http://schemas.openxmlformats.org/spreadsheetml/2006/main" count="172" uniqueCount="154">
  <si>
    <t xml:space="preserve"> </t>
  </si>
  <si>
    <t>abs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</si>
  <si>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</si>
  <si>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</si>
  <si>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</si>
  <si>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</si>
  <si>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</si>
  <si>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</si>
  <si>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</si>
  <si>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</si>
  <si>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std7</t>
  </si>
  <si>
    <t>blank</t>
  </si>
  <si>
    <t>concentration (ng/ml)</t>
  </si>
  <si>
    <t>Numune</t>
  </si>
  <si>
    <t>absorbans</t>
  </si>
  <si>
    <t>result(ng/ml)</t>
  </si>
  <si>
    <t>KONTROL-1</t>
  </si>
  <si>
    <t>KONTROL-2</t>
  </si>
  <si>
    <t>KONTROL-3</t>
  </si>
  <si>
    <t>KONTROL-4</t>
  </si>
  <si>
    <t>POW ORAL-2</t>
  </si>
  <si>
    <t>POW ORAL-3</t>
  </si>
  <si>
    <t>POW ORAL-4</t>
  </si>
  <si>
    <t>POW IV-1</t>
  </si>
  <si>
    <t>POW IV-2</t>
  </si>
  <si>
    <t>POW IV-3</t>
  </si>
  <si>
    <t>POW IV-4</t>
  </si>
  <si>
    <t>POW IP-2</t>
  </si>
  <si>
    <t>POW IP-3</t>
  </si>
  <si>
    <t>POW IP-4</t>
  </si>
  <si>
    <t>NP ORAL-2</t>
  </si>
  <si>
    <t>NP ORAL-3</t>
  </si>
  <si>
    <t>NP ORAL-4</t>
  </si>
  <si>
    <t>NP IP-2</t>
  </si>
  <si>
    <t>NP IP-3</t>
  </si>
  <si>
    <t>NP IP-4</t>
  </si>
  <si>
    <t>NP IV-1</t>
  </si>
  <si>
    <t>NP IV-2</t>
  </si>
  <si>
    <t>NP IV-3</t>
  </si>
  <si>
    <t>NP IV-4</t>
  </si>
  <si>
    <t>abs-blank</t>
  </si>
  <si>
    <t>KRC-KONTROL-1</t>
  </si>
  <si>
    <t>KRC-KONTROL-2</t>
  </si>
  <si>
    <t>KRC-KONTROL-3</t>
  </si>
  <si>
    <t>KRC-KONTROL-4</t>
  </si>
  <si>
    <t>BBR-KONTROL-1</t>
  </si>
  <si>
    <t>BBR-KONTROL-2</t>
  </si>
  <si>
    <t>BBR-KONTROL-3</t>
  </si>
  <si>
    <t>BBR-KONTROL-4</t>
  </si>
  <si>
    <t>BBR POW -ORAL-1</t>
  </si>
  <si>
    <t>BBR POW -ORAL-2</t>
  </si>
  <si>
    <t>BBR POW -ORAL-3</t>
  </si>
  <si>
    <t>BBR POW -ORAL-4</t>
  </si>
  <si>
    <t>TESTİS-KONROL-1</t>
  </si>
  <si>
    <t>TESTİS-KONROL-2</t>
  </si>
  <si>
    <t>TESTİS-KONROL-3</t>
  </si>
  <si>
    <t>TESTİS-KONROL-4</t>
  </si>
  <si>
    <t>BBR-NP IP-1</t>
  </si>
  <si>
    <t>BBR-NP IP-2</t>
  </si>
  <si>
    <t>BBR-NP IP-3</t>
  </si>
  <si>
    <t>BBR-NP IP-4</t>
  </si>
  <si>
    <t>BBR-NP ORAL-1</t>
  </si>
  <si>
    <t>BBR-NP ORAL-2</t>
  </si>
  <si>
    <t>BBR-NP ORAL-3</t>
  </si>
  <si>
    <t>BBR-NP ORAL-4</t>
  </si>
  <si>
    <t>BBR-POW IP-1</t>
  </si>
  <si>
    <t>BBR-POW IP-2</t>
  </si>
  <si>
    <t>BBR-POW IP-3</t>
  </si>
  <si>
    <t>BBR-POW IP-4</t>
  </si>
  <si>
    <t>BBR-POW IV-1</t>
  </si>
  <si>
    <t>BBR-POW IV-2</t>
  </si>
  <si>
    <t>BBR-POW IV-3</t>
  </si>
  <si>
    <t>BBR-POW IV-4</t>
  </si>
  <si>
    <t>BBR-NP IV-1</t>
  </si>
  <si>
    <t>BBR-NP IV-2</t>
  </si>
  <si>
    <t>BBR-NP IV-3</t>
  </si>
  <si>
    <t>BBR-NP IV-4</t>
  </si>
  <si>
    <t>TESTİS-POW ORAL-1</t>
  </si>
  <si>
    <t>TESTİS-POW ORAL-2</t>
  </si>
  <si>
    <t>TESTİS-POW ORAL-3</t>
  </si>
  <si>
    <t>TESTİS-POW ORAL-4</t>
  </si>
  <si>
    <t>TESTİS POW IP-1</t>
  </si>
  <si>
    <t>TESTİS POW IP-2</t>
  </si>
  <si>
    <t>TESTİS POW IP-3</t>
  </si>
  <si>
    <t>TESTİS POW IP-4</t>
  </si>
  <si>
    <t>TESTİS POW IV-1</t>
  </si>
  <si>
    <t>TESTİS POW IV-2</t>
  </si>
  <si>
    <t>TESTİS POW IV-3</t>
  </si>
  <si>
    <t>TESTİS POW IV-4</t>
  </si>
  <si>
    <t>TESTİS-NP ORAL-1</t>
  </si>
  <si>
    <t>TESTİS-NP ORAL-2</t>
  </si>
  <si>
    <t>TESTİS-NP ORAL-3</t>
  </si>
  <si>
    <t>TESTİS-NP ORAL-4</t>
  </si>
  <si>
    <t>TESTİS NP IP-1</t>
  </si>
  <si>
    <t>TESTİS NP IP-2</t>
  </si>
  <si>
    <t>TESTİS NP IP-3</t>
  </si>
  <si>
    <t>TESTİS NP IP-4</t>
  </si>
  <si>
    <t>TESTİS NP IV-1</t>
  </si>
  <si>
    <t>TESTİS NP IV-2</t>
  </si>
  <si>
    <t>TESTİS NP IV-3</t>
  </si>
  <si>
    <t>TESTİS NP IV-4</t>
  </si>
  <si>
    <t>KRC-POW ORAL-1</t>
  </si>
  <si>
    <t>KRC-POW ORAL-2</t>
  </si>
  <si>
    <t>KRC-POW ORAL-3</t>
  </si>
  <si>
    <t>KRC-POW ORAL-4</t>
  </si>
  <si>
    <t>KRC-POW IP-1</t>
  </si>
  <si>
    <t>KRC-POW IP-2</t>
  </si>
  <si>
    <t>KRC-POW IP-3</t>
  </si>
  <si>
    <t>KRC-POW IP-4</t>
  </si>
  <si>
    <t>KRC-POW IV-1</t>
  </si>
  <si>
    <t>KRC-POW IV-2</t>
  </si>
  <si>
    <t>KRC-POW IV-3</t>
  </si>
  <si>
    <t>KRC-POW IV-4</t>
  </si>
  <si>
    <t>KRC-NP ORAL-1</t>
  </si>
  <si>
    <t>KRC-NP ORAL-2</t>
  </si>
  <si>
    <t>KRC-NP ORAL-3</t>
  </si>
  <si>
    <t>KRC-NP ORAL-4</t>
  </si>
  <si>
    <t>KRC-NP IP-1</t>
  </si>
  <si>
    <t>KRC-NP IP-2</t>
  </si>
  <si>
    <t>KRC-NP IP-3</t>
  </si>
  <si>
    <t>KRC-NP IP-4</t>
  </si>
  <si>
    <t>KRC-NP IV-1</t>
  </si>
  <si>
    <t>KRC-NP IV-2</t>
  </si>
  <si>
    <t>KRC-NP IV-3</t>
  </si>
  <si>
    <t>KRC-NP IV-4</t>
  </si>
  <si>
    <t>KİT ADI</t>
  </si>
  <si>
    <t>TÜR</t>
  </si>
  <si>
    <t>MARKA</t>
  </si>
  <si>
    <t>Numune Türü</t>
  </si>
  <si>
    <t>CAT. NO</t>
  </si>
  <si>
    <t>Yöntem</t>
  </si>
  <si>
    <t>Kullanılan Cihaz</t>
  </si>
  <si>
    <t>Rat</t>
  </si>
  <si>
    <t>BT-lab</t>
  </si>
  <si>
    <t>ELİSA</t>
  </si>
  <si>
    <t>Mıcroplate reader: BIO-TEK EL X 800-Aotu strıp washer:BIO TEK EL X 50</t>
  </si>
  <si>
    <t>8-OHdG</t>
  </si>
  <si>
    <t>Universal</t>
  </si>
  <si>
    <t>Elabscience</t>
  </si>
  <si>
    <t>E-EL-0028</t>
  </si>
  <si>
    <t>Doku</t>
  </si>
  <si>
    <t>Interleukin-1Beta</t>
  </si>
  <si>
    <t>E0119Ra</t>
  </si>
  <si>
    <t xml:space="preserve"> The reaction is terminated by addition of acidic stop solution and absorbance is measured at 450 nm. </t>
  </si>
  <si>
    <t>8-0HdG Test Principle</t>
  </si>
  <si>
    <t xml:space="preserve">This ELISA kit uses the Competitive-ELISA principle. The micro ELISA plate provided in this kit has been pre-coated wit 8-OHdG. </t>
  </si>
  <si>
    <t>During the reaction, 8-OHdG in the sample or standard competes with a fixed amount of 8-OHdG on the solid phase supporter for sites on the Biotinylated Detection Ab specific to 8-OHdG.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</si>
  <si>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</si>
  <si>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 nm ± 2 nm.</t>
  </si>
  <si>
    <t>The concentration of 8-OHdG in the samples is then determined by comparing the OD of the samples to the standard curve.</t>
  </si>
  <si>
    <t>IL-1beta Assay Principle</t>
  </si>
  <si>
    <t>This kit is an Enzyme-Linked Immunosorbent Assay (ELISA). The plate has been pre-coated with Rat IL-1b antibody.  IL-1b present in the sample is added and binds to antibodies coated on the wells.</t>
  </si>
  <si>
    <t>And then biotinylated Rat  IL-1b Antibody is added and binds to  IL-1b in the sample. Then Streptavidin-HRP is added and binds to the Biotinylated  IL-1b antibody.</t>
  </si>
  <si>
    <t>After incubation unbound Streptavidin-HRP is washed away during a washing step. Substrate solution is then added and color develops in proportion to the amount of Rat  IL-1b.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</si>
</sst>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</a:t>
            </a:r>
            <a:r>
              <a:rPr lang="tr-TR" b="1"/>
              <a:t>-</a:t>
            </a:r>
            <a:r>
              <a:rPr lang="en-US" b="1"/>
              <a:t>OHd</a:t>
            </a:r>
            <a:r>
              <a:rPr lang="tr-TR" b="1"/>
              <a:t>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580271216097988"/>
                  <c:y val="-0.37976888305628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'TESTİS-8-OHdG'!$B$16:$B$23</c:f>
              <c:numCache>
                <c:formatCode>General</c:formatCode>
                <c:ptCount val="8"/>
                <c:pt idx="0">
                  <c:v>0.104</c:v>
                </c:pt>
                <c:pt idx="1">
                  <c:v>0.70499999999999996</c:v>
                </c:pt>
                <c:pt idx="2">
                  <c:v>1.117</c:v>
                </c:pt>
                <c:pt idx="3">
                  <c:v>1.367</c:v>
                </c:pt>
                <c:pt idx="4">
                  <c:v>1.5309999999999999</c:v>
                </c:pt>
                <c:pt idx="5">
                  <c:v>1.7669999999999999</c:v>
                </c:pt>
                <c:pt idx="6">
                  <c:v>1.9610000000000001</c:v>
                </c:pt>
                <c:pt idx="7">
                  <c:v>2.206</c:v>
                </c:pt>
              </c:numCache>
            </c:numRef>
          </c:xVal>
          <c:yVal>
            <c:numRef>
              <c:f>'TESTİS-8-OHdG'!$C$16:$C$23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6-4A19-9FED-E6C11CB1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47960"/>
        <c:axId val="264449928"/>
      </c:scatterChart>
      <c:valAx>
        <c:axId val="26444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4449928"/>
        <c:crosses val="autoZero"/>
        <c:crossBetween val="midCat"/>
      </c:valAx>
      <c:valAx>
        <c:axId val="2644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444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29702537182852"/>
                  <c:y val="0.16589275298920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'IL-1BETA'!$C$17:$C$22</c:f>
              <c:numCache>
                <c:formatCode>General</c:formatCode>
                <c:ptCount val="6"/>
                <c:pt idx="0">
                  <c:v>1.7450000000000001</c:v>
                </c:pt>
                <c:pt idx="1">
                  <c:v>1.1990000000000001</c:v>
                </c:pt>
                <c:pt idx="2">
                  <c:v>0.68200000000000005</c:v>
                </c:pt>
                <c:pt idx="3">
                  <c:v>0.48200000000000004</c:v>
                </c:pt>
                <c:pt idx="4">
                  <c:v>0.23599999999999999</c:v>
                </c:pt>
                <c:pt idx="5">
                  <c:v>0</c:v>
                </c:pt>
              </c:numCache>
            </c:numRef>
          </c:xVal>
          <c:yVal>
            <c:numRef>
              <c:f>'IL-1BETA'!$D$17:$D$22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C-44ED-8CF4-54E03832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91584"/>
        <c:axId val="494291912"/>
      </c:scatterChart>
      <c:valAx>
        <c:axId val="4942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4291912"/>
        <c:crosses val="autoZero"/>
        <c:crossBetween val="midCat"/>
      </c:valAx>
      <c:valAx>
        <c:axId val="4942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42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8</xdr:row>
      <xdr:rowOff>3810</xdr:rowOff>
    </xdr:from>
    <xdr:to>
      <xdr:col>13</xdr:col>
      <xdr:colOff>525780</xdr:colOff>
      <xdr:row>23</xdr:row>
      <xdr:rowOff>3810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11</xdr:row>
      <xdr:rowOff>19050</xdr:rowOff>
    </xdr:from>
    <xdr:to>
      <xdr:col>13</xdr:col>
      <xdr:colOff>510540</xdr:colOff>
      <xdr:row>26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632460</xdr:colOff>
      <xdr:row>56</xdr:row>
      <xdr:rowOff>125931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7772400" cy="9635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4"/>
  <sheetViews>
    <sheetView workbookViewId="0">
      <selection activeCell="P5" sqref="P5"/>
    </sheetView>
  </sheetViews>
  <sheetFormatPr defaultRowHeight="15" x14ac:dyDescent="0.25"/>
  <cols>
    <col min="1" max="1" width="19.5703125" customWidth="1"/>
    <col min="2" max="2" width="14.7109375" customWidth="1"/>
    <col min="3" max="3" width="20.42578125" customWidth="1"/>
  </cols>
  <sheetData>
    <row r="2" spans="1:4" x14ac:dyDescent="0.25">
      <c r="A2" s="3">
        <v>0.104</v>
      </c>
      <c r="B2" s="7">
        <v>1.123</v>
      </c>
      <c r="C2" s="7">
        <v>1.194</v>
      </c>
      <c r="D2" s="7">
        <v>1.1100000000000001</v>
      </c>
    </row>
    <row r="3" spans="1:4" x14ac:dyDescent="0.25">
      <c r="A3" s="3">
        <v>0.70499999999999996</v>
      </c>
      <c r="B3" s="7">
        <v>1.1539999999999999</v>
      </c>
      <c r="C3" s="7">
        <v>1.21</v>
      </c>
      <c r="D3" s="7">
        <v>1.1559999999999999</v>
      </c>
    </row>
    <row r="4" spans="1:4" x14ac:dyDescent="0.25">
      <c r="A4" s="3">
        <v>1.117</v>
      </c>
      <c r="B4" s="7">
        <v>1.262</v>
      </c>
      <c r="C4" s="7">
        <v>1.2030000000000001</v>
      </c>
      <c r="D4" s="7">
        <v>1.129</v>
      </c>
    </row>
    <row r="5" spans="1:4" x14ac:dyDescent="0.25">
      <c r="A5" s="3">
        <v>1.367</v>
      </c>
      <c r="B5" s="7">
        <v>1.2849999999999999</v>
      </c>
      <c r="C5" s="7">
        <v>1.3560000000000001</v>
      </c>
      <c r="D5" s="7">
        <v>1.21</v>
      </c>
    </row>
    <row r="6" spans="1:4" x14ac:dyDescent="0.25">
      <c r="A6" s="3">
        <v>1.5309999999999999</v>
      </c>
      <c r="B6" s="7">
        <v>1.375</v>
      </c>
      <c r="C6" s="7">
        <v>1.29</v>
      </c>
      <c r="D6" s="7">
        <v>1.1619999999999999</v>
      </c>
    </row>
    <row r="7" spans="1:4" x14ac:dyDescent="0.25">
      <c r="A7" s="3">
        <v>1.7669999999999999</v>
      </c>
      <c r="B7" s="7">
        <v>1.1579999999999999</v>
      </c>
      <c r="C7" s="7">
        <v>1.268</v>
      </c>
      <c r="D7" s="7">
        <v>1.196</v>
      </c>
    </row>
    <row r="8" spans="1:4" x14ac:dyDescent="0.25">
      <c r="A8" s="3">
        <v>1.9610000000000001</v>
      </c>
      <c r="B8" s="7">
        <v>1.117</v>
      </c>
      <c r="C8" s="7">
        <v>1.024</v>
      </c>
      <c r="D8" s="7">
        <v>1.135</v>
      </c>
    </row>
    <row r="9" spans="1:4" x14ac:dyDescent="0.25">
      <c r="A9" s="5">
        <v>2.206</v>
      </c>
      <c r="B9" s="7">
        <v>1.3080000000000001</v>
      </c>
      <c r="C9" s="7">
        <v>1.1579999999999999</v>
      </c>
      <c r="D9" s="7">
        <v>1.252</v>
      </c>
    </row>
    <row r="12" spans="1:4" x14ac:dyDescent="0.25">
      <c r="A12" t="s">
        <v>0</v>
      </c>
    </row>
    <row r="15" spans="1:4" x14ac:dyDescent="0.25">
      <c r="B15" s="2" t="s">
        <v>1</v>
      </c>
      <c r="C15" s="2" t="s">
        <v>2</v>
      </c>
      <c r="D15" s="2" t="s">
        <v>3</v>
      </c>
    </row>
    <row r="16" spans="1:4" x14ac:dyDescent="0.25">
      <c r="A16" t="s">
        <v>4</v>
      </c>
      <c r="B16" s="3">
        <v>0.104</v>
      </c>
      <c r="C16" s="1">
        <v>100</v>
      </c>
      <c r="D16" s="4">
        <f>(25.36*B16*B16)-(106.24*B16)+(111.23)</f>
        <v>100.45533376</v>
      </c>
    </row>
    <row r="17" spans="1:11" x14ac:dyDescent="0.25">
      <c r="A17" t="s">
        <v>5</v>
      </c>
      <c r="B17" s="3">
        <v>0.70499999999999996</v>
      </c>
      <c r="C17" s="1">
        <v>50</v>
      </c>
      <c r="D17" s="4">
        <f t="shared" ref="D17:D23" si="0">(25.36*B17*B17)-(106.24*B17)+(111.23)</f>
        <v>48.935354000000011</v>
      </c>
    </row>
    <row r="18" spans="1:11" x14ac:dyDescent="0.25">
      <c r="A18" t="s">
        <v>6</v>
      </c>
      <c r="B18" s="3">
        <v>1.117</v>
      </c>
      <c r="C18" s="1">
        <v>25</v>
      </c>
      <c r="D18" s="4">
        <f t="shared" si="0"/>
        <v>24.201313040000002</v>
      </c>
    </row>
    <row r="19" spans="1:11" x14ac:dyDescent="0.25">
      <c r="A19" t="s">
        <v>7</v>
      </c>
      <c r="B19" s="3">
        <v>1.367</v>
      </c>
      <c r="C19" s="1">
        <v>12.5</v>
      </c>
      <c r="D19" s="4">
        <f t="shared" si="0"/>
        <v>13.389873040000012</v>
      </c>
    </row>
    <row r="20" spans="1:11" x14ac:dyDescent="0.25">
      <c r="A20" t="s">
        <v>8</v>
      </c>
      <c r="B20" s="3">
        <v>1.5309999999999999</v>
      </c>
      <c r="C20" s="1">
        <v>6.25</v>
      </c>
      <c r="D20" s="4">
        <f t="shared" si="0"/>
        <v>8.0194109600000019</v>
      </c>
    </row>
    <row r="21" spans="1:11" x14ac:dyDescent="0.25">
      <c r="A21" t="s">
        <v>9</v>
      </c>
      <c r="B21" s="3">
        <v>1.7669999999999999</v>
      </c>
      <c r="C21" s="1">
        <v>3.13</v>
      </c>
      <c r="D21" s="4">
        <f t="shared" si="0"/>
        <v>2.6851690400000194</v>
      </c>
    </row>
    <row r="22" spans="1:11" x14ac:dyDescent="0.25">
      <c r="A22" t="s">
        <v>10</v>
      </c>
      <c r="B22" s="3">
        <v>1.9610000000000001</v>
      </c>
      <c r="C22" s="1">
        <v>1.56</v>
      </c>
      <c r="D22" s="4">
        <f t="shared" si="0"/>
        <v>0.41577256000002194</v>
      </c>
    </row>
    <row r="23" spans="1:11" x14ac:dyDescent="0.25">
      <c r="A23" t="s">
        <v>11</v>
      </c>
      <c r="B23" s="5">
        <v>2.206</v>
      </c>
      <c r="C23" s="1">
        <v>0</v>
      </c>
      <c r="D23" s="4">
        <f t="shared" si="0"/>
        <v>0.27737696000001222</v>
      </c>
    </row>
    <row r="24" spans="1:11" x14ac:dyDescent="0.25">
      <c r="J24" s="8" t="s">
        <v>12</v>
      </c>
      <c r="K24" s="8"/>
    </row>
    <row r="30" spans="1:11" x14ac:dyDescent="0.25">
      <c r="A30" s="9" t="s">
        <v>13</v>
      </c>
      <c r="B30" s="7" t="s">
        <v>14</v>
      </c>
      <c r="C30" s="10" t="s">
        <v>15</v>
      </c>
    </row>
    <row r="31" spans="1:11" x14ac:dyDescent="0.25">
      <c r="A31" s="9" t="s">
        <v>16</v>
      </c>
      <c r="B31" s="7">
        <v>1.123</v>
      </c>
      <c r="C31" s="4">
        <f t="shared" ref="C31:C54" si="1">(25.36*B31*B31)-(106.24*B31)+(111.23)</f>
        <v>23.904711440000014</v>
      </c>
    </row>
    <row r="32" spans="1:11" x14ac:dyDescent="0.25">
      <c r="A32" s="9" t="s">
        <v>17</v>
      </c>
      <c r="B32" s="7">
        <v>1.1539999999999999</v>
      </c>
      <c r="C32" s="4">
        <f t="shared" si="1"/>
        <v>22.40135776000001</v>
      </c>
    </row>
    <row r="33" spans="1:3" x14ac:dyDescent="0.25">
      <c r="A33" s="9" t="s">
        <v>18</v>
      </c>
      <c r="B33" s="7">
        <v>1.262</v>
      </c>
      <c r="C33" s="4">
        <f t="shared" si="1"/>
        <v>17.544571839999989</v>
      </c>
    </row>
    <row r="34" spans="1:3" x14ac:dyDescent="0.25">
      <c r="A34" s="9" t="s">
        <v>19</v>
      </c>
      <c r="B34" s="7">
        <v>1.2849999999999999</v>
      </c>
      <c r="C34" s="4">
        <f t="shared" si="1"/>
        <v>16.586666000000008</v>
      </c>
    </row>
    <row r="35" spans="1:3" x14ac:dyDescent="0.25">
      <c r="A35" s="9" t="s">
        <v>20</v>
      </c>
      <c r="B35" s="7">
        <v>1.375</v>
      </c>
      <c r="C35" s="4">
        <f t="shared" si="1"/>
        <v>13.096250000000012</v>
      </c>
    </row>
    <row r="36" spans="1:3" x14ac:dyDescent="0.25">
      <c r="A36" s="9" t="s">
        <v>21</v>
      </c>
      <c r="B36" s="7">
        <v>1.1579999999999999</v>
      </c>
      <c r="C36" s="4">
        <f t="shared" si="1"/>
        <v>22.210927040000016</v>
      </c>
    </row>
    <row r="37" spans="1:3" x14ac:dyDescent="0.25">
      <c r="A37" s="9" t="s">
        <v>22</v>
      </c>
      <c r="B37" s="7">
        <v>1.117</v>
      </c>
      <c r="C37" s="4">
        <f t="shared" si="1"/>
        <v>24.201313040000002</v>
      </c>
    </row>
    <row r="38" spans="1:3" x14ac:dyDescent="0.25">
      <c r="A38" s="9" t="s">
        <v>27</v>
      </c>
      <c r="B38" s="7">
        <v>1.3080000000000001</v>
      </c>
      <c r="C38" s="4">
        <f t="shared" si="1"/>
        <v>15.655591040000019</v>
      </c>
    </row>
    <row r="39" spans="1:3" x14ac:dyDescent="0.25">
      <c r="A39" s="9" t="s">
        <v>28</v>
      </c>
      <c r="B39" s="7">
        <v>1.194</v>
      </c>
      <c r="C39" s="4">
        <f t="shared" si="1"/>
        <v>20.533568960000011</v>
      </c>
    </row>
    <row r="40" spans="1:3" x14ac:dyDescent="0.25">
      <c r="A40" s="9" t="s">
        <v>29</v>
      </c>
      <c r="B40" s="7">
        <v>1.21</v>
      </c>
      <c r="C40" s="4">
        <f t="shared" si="1"/>
        <v>19.809175999999994</v>
      </c>
    </row>
    <row r="41" spans="1:3" x14ac:dyDescent="0.25">
      <c r="A41" s="9" t="s">
        <v>23</v>
      </c>
      <c r="B41" s="7">
        <v>1.2030000000000001</v>
      </c>
      <c r="C41" s="4">
        <f t="shared" si="1"/>
        <v>20.124500240000017</v>
      </c>
    </row>
    <row r="42" spans="1:3" x14ac:dyDescent="0.25">
      <c r="A42" s="9" t="s">
        <v>24</v>
      </c>
      <c r="B42" s="7">
        <v>1.3560000000000001</v>
      </c>
      <c r="C42" s="4">
        <f t="shared" si="1"/>
        <v>13.798904960000002</v>
      </c>
    </row>
    <row r="43" spans="1:3" x14ac:dyDescent="0.25">
      <c r="A43" s="9" t="s">
        <v>25</v>
      </c>
      <c r="B43" s="7">
        <v>1.29</v>
      </c>
      <c r="C43" s="4">
        <f t="shared" si="1"/>
        <v>16.381975999999995</v>
      </c>
    </row>
    <row r="44" spans="1:3" x14ac:dyDescent="0.25">
      <c r="A44" s="9" t="s">
        <v>26</v>
      </c>
      <c r="B44" s="7">
        <v>1.268</v>
      </c>
      <c r="C44" s="4">
        <f t="shared" si="1"/>
        <v>17.292096639999997</v>
      </c>
    </row>
    <row r="45" spans="1:3" x14ac:dyDescent="0.25">
      <c r="A45" s="9" t="s">
        <v>30</v>
      </c>
      <c r="B45" s="7">
        <v>1.024</v>
      </c>
      <c r="C45" s="4">
        <f t="shared" si="1"/>
        <v>29.032127360000004</v>
      </c>
    </row>
    <row r="46" spans="1:3" x14ac:dyDescent="0.25">
      <c r="A46" s="9" t="s">
        <v>31</v>
      </c>
      <c r="B46" s="7">
        <v>1.1579999999999999</v>
      </c>
      <c r="C46" s="4">
        <f t="shared" si="1"/>
        <v>22.210927040000016</v>
      </c>
    </row>
    <row r="47" spans="1:3" x14ac:dyDescent="0.25">
      <c r="A47" s="9" t="s">
        <v>32</v>
      </c>
      <c r="B47" s="7">
        <v>1.1100000000000001</v>
      </c>
      <c r="C47" s="4">
        <f t="shared" si="1"/>
        <v>24.549656000000013</v>
      </c>
    </row>
    <row r="48" spans="1:3" x14ac:dyDescent="0.25">
      <c r="A48" s="9" t="s">
        <v>33</v>
      </c>
      <c r="B48" s="7">
        <v>1.1559999999999999</v>
      </c>
      <c r="C48" s="4">
        <f t="shared" si="1"/>
        <v>22.306040960000004</v>
      </c>
    </row>
    <row r="49" spans="1:3" x14ac:dyDescent="0.25">
      <c r="A49" s="9" t="s">
        <v>34</v>
      </c>
      <c r="B49" s="7">
        <v>1.129</v>
      </c>
      <c r="C49" s="4">
        <f t="shared" si="1"/>
        <v>23.609935759999999</v>
      </c>
    </row>
    <row r="50" spans="1:3" x14ac:dyDescent="0.25">
      <c r="A50" s="9" t="s">
        <v>35</v>
      </c>
      <c r="B50" s="7">
        <v>1.21</v>
      </c>
      <c r="C50" s="4">
        <f t="shared" si="1"/>
        <v>19.809175999999994</v>
      </c>
    </row>
    <row r="51" spans="1:3" x14ac:dyDescent="0.25">
      <c r="A51" s="9" t="s">
        <v>36</v>
      </c>
      <c r="B51" s="7">
        <v>1.1619999999999999</v>
      </c>
      <c r="C51" s="4">
        <f t="shared" si="1"/>
        <v>22.021307840000006</v>
      </c>
    </row>
    <row r="52" spans="1:3" x14ac:dyDescent="0.25">
      <c r="A52" s="9" t="s">
        <v>37</v>
      </c>
      <c r="B52" s="7">
        <v>1.196</v>
      </c>
      <c r="C52" s="4">
        <f t="shared" si="1"/>
        <v>20.442309760000015</v>
      </c>
    </row>
    <row r="53" spans="1:3" x14ac:dyDescent="0.25">
      <c r="A53" s="9" t="s">
        <v>38</v>
      </c>
      <c r="B53" s="7">
        <v>1.135</v>
      </c>
      <c r="C53" s="4">
        <f t="shared" si="1"/>
        <v>23.316986000000014</v>
      </c>
    </row>
    <row r="54" spans="1:3" x14ac:dyDescent="0.25">
      <c r="A54" s="9" t="s">
        <v>39</v>
      </c>
      <c r="B54" s="7">
        <v>1.252</v>
      </c>
      <c r="C54" s="4">
        <f t="shared" si="1"/>
        <v>17.969421440000019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6"/>
  <sheetViews>
    <sheetView workbookViewId="0">
      <selection activeCell="R5" sqref="R5"/>
    </sheetView>
  </sheetViews>
  <sheetFormatPr defaultRowHeight="15" x14ac:dyDescent="0.25"/>
  <cols>
    <col min="1" max="1" width="22.140625" customWidth="1"/>
    <col min="2" max="2" width="13.28515625" customWidth="1"/>
    <col min="3" max="3" width="11.5703125" customWidth="1"/>
    <col min="4" max="4" width="13.140625" customWidth="1"/>
    <col min="5" max="5" width="20.28515625" customWidth="1"/>
  </cols>
  <sheetData>
    <row r="2" spans="1:12" x14ac:dyDescent="0.25">
      <c r="A2" s="3">
        <v>1.8240000000000001</v>
      </c>
      <c r="B2" s="7">
        <v>0.56100000000000005</v>
      </c>
      <c r="C2" s="7">
        <v>0.66200000000000003</v>
      </c>
      <c r="D2" s="7">
        <v>0.55900000000000005</v>
      </c>
      <c r="E2" s="7">
        <v>0.70300000000000007</v>
      </c>
      <c r="F2" s="7">
        <v>0.66200000000000003</v>
      </c>
      <c r="G2" s="7">
        <v>0.63</v>
      </c>
      <c r="H2" s="7">
        <v>0.60099999999999998</v>
      </c>
      <c r="I2" s="7">
        <v>0.55500000000000005</v>
      </c>
      <c r="J2" s="7">
        <v>0.59099999999999997</v>
      </c>
      <c r="K2" s="7">
        <v>0.74</v>
      </c>
      <c r="L2" s="7">
        <v>0.56100000000000005</v>
      </c>
    </row>
    <row r="3" spans="1:12" x14ac:dyDescent="0.25">
      <c r="A3" s="3">
        <v>1.278</v>
      </c>
      <c r="B3" s="7">
        <v>0.503</v>
      </c>
      <c r="C3" s="7">
        <v>0.36099999999999999</v>
      </c>
      <c r="D3" s="7">
        <v>0.54400000000000004</v>
      </c>
      <c r="E3" s="7">
        <v>0.41400000000000003</v>
      </c>
      <c r="F3" s="7">
        <v>0.443</v>
      </c>
      <c r="G3" s="7">
        <v>0.54400000000000004</v>
      </c>
      <c r="H3" s="7">
        <v>0.48399999999999999</v>
      </c>
      <c r="I3" s="7">
        <v>0.55400000000000005</v>
      </c>
      <c r="J3" s="7">
        <v>0.44500000000000001</v>
      </c>
      <c r="K3" s="7">
        <v>0.56300000000000006</v>
      </c>
      <c r="L3" s="7">
        <v>0.51100000000000001</v>
      </c>
    </row>
    <row r="4" spans="1:12" x14ac:dyDescent="0.25">
      <c r="A4" s="3">
        <v>0.76100000000000001</v>
      </c>
      <c r="B4" s="7">
        <v>0.47600000000000003</v>
      </c>
      <c r="C4" s="7">
        <v>0.497</v>
      </c>
      <c r="D4" s="7">
        <v>0.48399999999999999</v>
      </c>
      <c r="E4" s="7">
        <v>0.38500000000000001</v>
      </c>
      <c r="F4" s="7">
        <v>0.59899999999999998</v>
      </c>
      <c r="G4" s="7">
        <v>0.51900000000000002</v>
      </c>
      <c r="H4" s="7">
        <v>0.61099999999999999</v>
      </c>
      <c r="I4" s="7">
        <v>0.47800000000000004</v>
      </c>
      <c r="J4" s="7">
        <v>0.49</v>
      </c>
      <c r="K4" s="7">
        <v>0.496</v>
      </c>
      <c r="L4" s="7">
        <v>0.11800000000000001</v>
      </c>
    </row>
    <row r="5" spans="1:12" x14ac:dyDescent="0.25">
      <c r="A5" s="3">
        <v>0.56100000000000005</v>
      </c>
      <c r="B5" s="7">
        <v>0.496</v>
      </c>
      <c r="C5" s="7">
        <v>0.437</v>
      </c>
      <c r="D5" s="7">
        <v>0.379</v>
      </c>
      <c r="E5" s="7">
        <v>0.54900000000000004</v>
      </c>
      <c r="F5" s="7">
        <v>0.59299999999999997</v>
      </c>
      <c r="G5" s="7">
        <v>0.56400000000000006</v>
      </c>
      <c r="H5" s="7">
        <v>0.46900000000000003</v>
      </c>
      <c r="I5" s="7">
        <v>0.435</v>
      </c>
      <c r="J5" s="7">
        <v>0.438</v>
      </c>
      <c r="K5" s="7">
        <v>0.48799999999999999</v>
      </c>
      <c r="L5" s="7">
        <v>8.7999999999999995E-2</v>
      </c>
    </row>
    <row r="6" spans="1:12" x14ac:dyDescent="0.25">
      <c r="A6" s="3">
        <v>0.315</v>
      </c>
      <c r="B6" s="7">
        <v>0.47100000000000003</v>
      </c>
      <c r="C6" s="7">
        <v>0.40500000000000003</v>
      </c>
      <c r="D6" s="7">
        <v>0.39700000000000002</v>
      </c>
      <c r="E6" s="7">
        <v>0.71499999999999997</v>
      </c>
      <c r="F6" s="7">
        <v>0.57899999999999996</v>
      </c>
      <c r="G6" s="7">
        <v>0.35100000000000003</v>
      </c>
      <c r="H6" s="7">
        <v>0.53100000000000003</v>
      </c>
      <c r="I6" s="7">
        <v>0.503</v>
      </c>
      <c r="J6" s="7">
        <v>0.50800000000000001</v>
      </c>
      <c r="K6" s="7">
        <v>0.496</v>
      </c>
      <c r="L6" s="7">
        <v>0.108</v>
      </c>
    </row>
    <row r="7" spans="1:12" x14ac:dyDescent="0.25">
      <c r="A7" s="5">
        <v>7.9000000000000001E-2</v>
      </c>
      <c r="B7" s="7">
        <v>0.76200000000000001</v>
      </c>
      <c r="C7" s="7">
        <v>0.52100000000000002</v>
      </c>
      <c r="D7" s="7">
        <v>0.434</v>
      </c>
      <c r="E7" s="7">
        <v>0.76</v>
      </c>
      <c r="F7" s="7">
        <v>0.438</v>
      </c>
      <c r="G7" s="7">
        <v>0.57799999999999996</v>
      </c>
      <c r="H7" s="7">
        <v>0.57000000000000006</v>
      </c>
      <c r="I7" s="7">
        <v>0.52700000000000002</v>
      </c>
      <c r="J7" s="7">
        <v>0.50600000000000001</v>
      </c>
      <c r="K7" s="7">
        <v>0.441</v>
      </c>
      <c r="L7" s="7">
        <v>0.10400000000000001</v>
      </c>
    </row>
    <row r="8" spans="1:12" x14ac:dyDescent="0.25">
      <c r="A8" s="7">
        <v>0.64</v>
      </c>
      <c r="B8" s="7">
        <v>0.55800000000000005</v>
      </c>
      <c r="C8" s="7">
        <v>0.46100000000000002</v>
      </c>
      <c r="D8" s="7">
        <v>0.38400000000000001</v>
      </c>
      <c r="E8" s="7">
        <v>0.74</v>
      </c>
      <c r="F8" s="7">
        <v>0.59</v>
      </c>
      <c r="G8" s="7">
        <v>0.54900000000000004</v>
      </c>
      <c r="H8" s="7">
        <v>0.44700000000000001</v>
      </c>
      <c r="I8" s="7">
        <v>0.501</v>
      </c>
      <c r="J8" s="7">
        <v>0.626</v>
      </c>
      <c r="K8" s="7">
        <v>0.34700000000000003</v>
      </c>
      <c r="L8" s="7">
        <v>9.9000000000000005E-2</v>
      </c>
    </row>
    <row r="9" spans="1:12" x14ac:dyDescent="0.25">
      <c r="A9" s="7">
        <v>0.442</v>
      </c>
      <c r="B9" s="7">
        <v>0.45300000000000001</v>
      </c>
      <c r="C9" s="7">
        <v>0.45600000000000002</v>
      </c>
      <c r="D9" s="7">
        <v>0.47700000000000004</v>
      </c>
      <c r="E9" s="7">
        <v>0.69700000000000006</v>
      </c>
      <c r="F9" s="7">
        <v>0.63</v>
      </c>
      <c r="G9" s="7">
        <v>0.52100000000000002</v>
      </c>
      <c r="H9" s="7">
        <v>0.48399999999999999</v>
      </c>
      <c r="I9" s="7">
        <v>0.37</v>
      </c>
      <c r="J9" s="7">
        <v>0.42299999999999999</v>
      </c>
      <c r="K9" s="7">
        <v>0.40800000000000003</v>
      </c>
      <c r="L9" s="7">
        <v>8.3000000000000004E-2</v>
      </c>
    </row>
    <row r="16" spans="1:12" x14ac:dyDescent="0.25">
      <c r="B16" s="2" t="s">
        <v>1</v>
      </c>
      <c r="C16" s="2" t="s">
        <v>40</v>
      </c>
      <c r="D16" s="2" t="s">
        <v>2</v>
      </c>
      <c r="E16" s="2" t="s">
        <v>3</v>
      </c>
    </row>
    <row r="17" spans="1:11" x14ac:dyDescent="0.25">
      <c r="A17" t="s">
        <v>4</v>
      </c>
      <c r="B17" s="3">
        <v>1.8240000000000001</v>
      </c>
      <c r="C17" s="1">
        <f>B17-B22</f>
        <v>1.7450000000000001</v>
      </c>
      <c r="D17" s="1">
        <v>40</v>
      </c>
      <c r="E17" s="4">
        <f>(9.5093*C17*C17)+(5.9364*C17)+(0.3207)</f>
        <v>39.635774232500005</v>
      </c>
    </row>
    <row r="18" spans="1:11" x14ac:dyDescent="0.25">
      <c r="A18" t="s">
        <v>5</v>
      </c>
      <c r="B18" s="3">
        <v>1.278</v>
      </c>
      <c r="C18" s="1">
        <f>B18-B22</f>
        <v>1.1990000000000001</v>
      </c>
      <c r="D18" s="1">
        <v>20</v>
      </c>
      <c r="E18" s="4">
        <f t="shared" ref="E18:E22" si="0">(9.5093*C18*C18)+(5.9364*C18)+(0.3207)</f>
        <v>21.109022789299999</v>
      </c>
    </row>
    <row r="19" spans="1:11" x14ac:dyDescent="0.25">
      <c r="A19" t="s">
        <v>6</v>
      </c>
      <c r="B19" s="3">
        <v>0.76100000000000001</v>
      </c>
      <c r="C19" s="1">
        <f>B19-B22</f>
        <v>0.68200000000000005</v>
      </c>
      <c r="D19" s="1">
        <v>10</v>
      </c>
      <c r="E19" s="4">
        <f t="shared" si="0"/>
        <v>8.7923284532000014</v>
      </c>
    </row>
    <row r="20" spans="1:11" x14ac:dyDescent="0.25">
      <c r="A20" t="s">
        <v>7</v>
      </c>
      <c r="B20" s="3">
        <v>0.56100000000000005</v>
      </c>
      <c r="C20" s="1">
        <f>B20-B22</f>
        <v>0.48200000000000004</v>
      </c>
      <c r="D20" s="1">
        <v>5</v>
      </c>
      <c r="E20" s="4">
        <f t="shared" si="0"/>
        <v>5.3912834132</v>
      </c>
    </row>
    <row r="21" spans="1:11" x14ac:dyDescent="0.25">
      <c r="A21" t="s">
        <v>8</v>
      </c>
      <c r="B21" s="3">
        <v>0.315</v>
      </c>
      <c r="C21" s="1">
        <f>B21-B22</f>
        <v>0.23599999999999999</v>
      </c>
      <c r="D21" s="1">
        <v>2.5</v>
      </c>
      <c r="E21" s="4">
        <f t="shared" si="0"/>
        <v>2.2513203728</v>
      </c>
    </row>
    <row r="22" spans="1:11" x14ac:dyDescent="0.25">
      <c r="A22" t="s">
        <v>11</v>
      </c>
      <c r="B22" s="5">
        <v>7.9000000000000001E-2</v>
      </c>
      <c r="C22" s="1">
        <f>B22-B22</f>
        <v>0</v>
      </c>
      <c r="D22" s="1">
        <v>0</v>
      </c>
      <c r="E22" s="4">
        <f t="shared" si="0"/>
        <v>0.32069999999999999</v>
      </c>
    </row>
    <row r="27" spans="1:11" x14ac:dyDescent="0.25">
      <c r="J27" s="8" t="s">
        <v>12</v>
      </c>
      <c r="K27" s="8"/>
    </row>
    <row r="32" spans="1:11" x14ac:dyDescent="0.25">
      <c r="A32" s="9" t="s">
        <v>13</v>
      </c>
      <c r="B32" s="7" t="s">
        <v>14</v>
      </c>
      <c r="C32" s="6" t="s">
        <v>11</v>
      </c>
      <c r="D32" s="1" t="s">
        <v>40</v>
      </c>
      <c r="E32" s="10" t="s">
        <v>15</v>
      </c>
    </row>
    <row r="33" spans="1:5" x14ac:dyDescent="0.25">
      <c r="A33" s="9" t="s">
        <v>41</v>
      </c>
      <c r="B33" s="7">
        <v>0.64</v>
      </c>
      <c r="C33" s="5">
        <v>7.9000000000000001E-2</v>
      </c>
      <c r="D33" s="1">
        <f t="shared" ref="D33:D64" si="1">(B33-C33)</f>
        <v>0.56100000000000005</v>
      </c>
      <c r="E33" s="4">
        <f t="shared" ref="E33:E64" si="2">(9.5093*D33*D33)+(5.9364*D33)+(0.3207)</f>
        <v>6.6437968053000009</v>
      </c>
    </row>
    <row r="34" spans="1:5" x14ac:dyDescent="0.25">
      <c r="A34" s="9" t="s">
        <v>42</v>
      </c>
      <c r="B34" s="7">
        <v>0.442</v>
      </c>
      <c r="C34" s="5">
        <v>7.9000000000000001E-2</v>
      </c>
      <c r="D34" s="1">
        <f t="shared" si="1"/>
        <v>0.36299999999999999</v>
      </c>
      <c r="E34" s="4">
        <f t="shared" si="2"/>
        <v>3.7286441516999997</v>
      </c>
    </row>
    <row r="35" spans="1:5" x14ac:dyDescent="0.25">
      <c r="A35" s="9" t="s">
        <v>43</v>
      </c>
      <c r="B35" s="7">
        <v>0.56100000000000005</v>
      </c>
      <c r="C35" s="5">
        <v>7.9000000000000001E-2</v>
      </c>
      <c r="D35" s="1">
        <f t="shared" si="1"/>
        <v>0.48200000000000004</v>
      </c>
      <c r="E35" s="4">
        <f t="shared" si="2"/>
        <v>5.3912834132</v>
      </c>
    </row>
    <row r="36" spans="1:5" x14ac:dyDescent="0.25">
      <c r="A36" s="9" t="s">
        <v>44</v>
      </c>
      <c r="B36" s="7">
        <v>0.503</v>
      </c>
      <c r="C36" s="5">
        <v>7.9000000000000001E-2</v>
      </c>
      <c r="D36" s="1">
        <f t="shared" si="1"/>
        <v>0.42399999999999999</v>
      </c>
      <c r="E36" s="4">
        <f t="shared" si="2"/>
        <v>4.5472775167999995</v>
      </c>
    </row>
    <row r="37" spans="1:5" x14ac:dyDescent="0.25">
      <c r="A37" s="9" t="s">
        <v>101</v>
      </c>
      <c r="B37" s="7">
        <v>0.47600000000000003</v>
      </c>
      <c r="C37" s="5">
        <v>7.9000000000000001E-2</v>
      </c>
      <c r="D37" s="1">
        <f t="shared" si="1"/>
        <v>0.39700000000000002</v>
      </c>
      <c r="E37" s="4">
        <f t="shared" si="2"/>
        <v>4.1762020636999999</v>
      </c>
    </row>
    <row r="38" spans="1:5" x14ac:dyDescent="0.25">
      <c r="A38" s="9" t="s">
        <v>102</v>
      </c>
      <c r="B38" s="7">
        <v>0.496</v>
      </c>
      <c r="C38" s="5">
        <v>7.9000000000000001E-2</v>
      </c>
      <c r="D38" s="1">
        <f t="shared" si="1"/>
        <v>0.41699999999999998</v>
      </c>
      <c r="E38" s="4">
        <f t="shared" si="2"/>
        <v>4.4497414676999991</v>
      </c>
    </row>
    <row r="39" spans="1:5" x14ac:dyDescent="0.25">
      <c r="A39" s="9" t="s">
        <v>103</v>
      </c>
      <c r="B39" s="7">
        <v>0.47100000000000003</v>
      </c>
      <c r="C39" s="5">
        <v>7.9000000000000001E-2</v>
      </c>
      <c r="D39" s="1">
        <f t="shared" si="1"/>
        <v>0.39200000000000002</v>
      </c>
      <c r="E39" s="4">
        <f t="shared" si="2"/>
        <v>4.1090058751999994</v>
      </c>
    </row>
    <row r="40" spans="1:5" x14ac:dyDescent="0.25">
      <c r="A40" s="9" t="s">
        <v>104</v>
      </c>
      <c r="B40" s="7">
        <v>0.76200000000000001</v>
      </c>
      <c r="C40" s="5">
        <v>7.9000000000000001E-2</v>
      </c>
      <c r="D40" s="1">
        <f t="shared" si="1"/>
        <v>0.68300000000000005</v>
      </c>
      <c r="E40" s="4">
        <f t="shared" si="2"/>
        <v>8.8112450476999999</v>
      </c>
    </row>
    <row r="41" spans="1:5" x14ac:dyDescent="0.25">
      <c r="A41" s="9" t="s">
        <v>105</v>
      </c>
      <c r="B41" s="7">
        <v>0.55800000000000005</v>
      </c>
      <c r="C41" s="5">
        <v>7.9000000000000001E-2</v>
      </c>
      <c r="D41" s="1">
        <f t="shared" si="1"/>
        <v>0.47900000000000004</v>
      </c>
      <c r="E41" s="4">
        <f t="shared" si="2"/>
        <v>5.3460589013000011</v>
      </c>
    </row>
    <row r="42" spans="1:5" x14ac:dyDescent="0.25">
      <c r="A42" s="9" t="s">
        <v>106</v>
      </c>
      <c r="B42" s="7">
        <v>0.45300000000000001</v>
      </c>
      <c r="C42" s="5">
        <v>7.9000000000000001E-2</v>
      </c>
      <c r="D42" s="1">
        <f t="shared" si="1"/>
        <v>0.374</v>
      </c>
      <c r="E42" s="4">
        <f t="shared" si="2"/>
        <v>3.8710364468000003</v>
      </c>
    </row>
    <row r="43" spans="1:5" x14ac:dyDescent="0.25">
      <c r="A43" s="9" t="s">
        <v>107</v>
      </c>
      <c r="B43" s="7">
        <v>0.66200000000000003</v>
      </c>
      <c r="C43" s="5">
        <v>7.9000000000000001E-2</v>
      </c>
      <c r="D43" s="1">
        <f t="shared" si="1"/>
        <v>0.58300000000000007</v>
      </c>
      <c r="E43" s="4">
        <f t="shared" si="2"/>
        <v>7.0137276677000013</v>
      </c>
    </row>
    <row r="44" spans="1:5" x14ac:dyDescent="0.25">
      <c r="A44" s="9" t="s">
        <v>108</v>
      </c>
      <c r="B44" s="7">
        <v>0.36099999999999999</v>
      </c>
      <c r="C44" s="5">
        <v>7.9000000000000001E-2</v>
      </c>
      <c r="D44" s="1">
        <f t="shared" si="1"/>
        <v>0.28199999999999997</v>
      </c>
      <c r="E44" s="4">
        <f t="shared" si="2"/>
        <v>2.7509823731999998</v>
      </c>
    </row>
    <row r="45" spans="1:5" x14ac:dyDescent="0.25">
      <c r="A45" s="9" t="s">
        <v>109</v>
      </c>
      <c r="B45" s="7">
        <v>0.497</v>
      </c>
      <c r="C45" s="5">
        <v>7.9000000000000001E-2</v>
      </c>
      <c r="D45" s="1">
        <f t="shared" si="1"/>
        <v>0.41799999999999998</v>
      </c>
      <c r="E45" s="4">
        <f t="shared" si="2"/>
        <v>4.4636181331999989</v>
      </c>
    </row>
    <row r="46" spans="1:5" x14ac:dyDescent="0.25">
      <c r="A46" s="9" t="s">
        <v>110</v>
      </c>
      <c r="B46" s="7">
        <v>0.437</v>
      </c>
      <c r="C46" s="5">
        <v>7.9000000000000001E-2</v>
      </c>
      <c r="D46" s="1">
        <f t="shared" si="1"/>
        <v>0.35799999999999998</v>
      </c>
      <c r="E46" s="4">
        <f t="shared" si="2"/>
        <v>3.6646811252</v>
      </c>
    </row>
    <row r="47" spans="1:5" x14ac:dyDescent="0.25">
      <c r="A47" s="9" t="s">
        <v>111</v>
      </c>
      <c r="B47" s="7">
        <v>0.40500000000000003</v>
      </c>
      <c r="C47" s="5">
        <v>7.9000000000000001E-2</v>
      </c>
      <c r="D47" s="1">
        <f t="shared" si="1"/>
        <v>0.32600000000000001</v>
      </c>
      <c r="E47" s="4">
        <f t="shared" si="2"/>
        <v>3.2665767667999996</v>
      </c>
    </row>
    <row r="48" spans="1:5" x14ac:dyDescent="0.25">
      <c r="A48" s="9" t="s">
        <v>112</v>
      </c>
      <c r="B48" s="7">
        <v>0.52100000000000002</v>
      </c>
      <c r="C48" s="5">
        <v>7.9000000000000001E-2</v>
      </c>
      <c r="D48" s="1">
        <f t="shared" si="1"/>
        <v>0.442</v>
      </c>
      <c r="E48" s="4">
        <f t="shared" si="2"/>
        <v>4.8023636851999996</v>
      </c>
    </row>
    <row r="49" spans="1:5" x14ac:dyDescent="0.25">
      <c r="A49" s="9" t="s">
        <v>113</v>
      </c>
      <c r="B49" s="7">
        <v>0.46100000000000002</v>
      </c>
      <c r="C49" s="5">
        <v>7.9000000000000001E-2</v>
      </c>
      <c r="D49" s="1">
        <f t="shared" si="1"/>
        <v>0.38200000000000001</v>
      </c>
      <c r="E49" s="4">
        <f t="shared" si="2"/>
        <v>3.9760398931999998</v>
      </c>
    </row>
    <row r="50" spans="1:5" x14ac:dyDescent="0.25">
      <c r="A50" s="9" t="s">
        <v>114</v>
      </c>
      <c r="B50" s="7">
        <v>0.45600000000000002</v>
      </c>
      <c r="C50" s="5">
        <v>7.9000000000000001E-2</v>
      </c>
      <c r="D50" s="1">
        <f t="shared" si="1"/>
        <v>0.377</v>
      </c>
      <c r="E50" s="4">
        <f t="shared" si="2"/>
        <v>3.9102700996999999</v>
      </c>
    </row>
    <row r="51" spans="1:5" x14ac:dyDescent="0.25">
      <c r="A51" s="9" t="s">
        <v>115</v>
      </c>
      <c r="B51" s="7">
        <v>0.55900000000000005</v>
      </c>
      <c r="C51" s="5">
        <v>7.9000000000000001E-2</v>
      </c>
      <c r="D51" s="1">
        <f t="shared" si="1"/>
        <v>0.48000000000000004</v>
      </c>
      <c r="E51" s="4">
        <f t="shared" si="2"/>
        <v>5.3611147199999998</v>
      </c>
    </row>
    <row r="52" spans="1:5" x14ac:dyDescent="0.25">
      <c r="A52" s="9" t="s">
        <v>116</v>
      </c>
      <c r="B52" s="7">
        <v>0.54400000000000004</v>
      </c>
      <c r="C52" s="5">
        <v>7.9000000000000001E-2</v>
      </c>
      <c r="D52" s="1">
        <f t="shared" si="1"/>
        <v>0.46500000000000002</v>
      </c>
      <c r="E52" s="4">
        <f t="shared" si="2"/>
        <v>5.1372743925000002</v>
      </c>
    </row>
    <row r="53" spans="1:5" x14ac:dyDescent="0.25">
      <c r="A53" s="9" t="s">
        <v>117</v>
      </c>
      <c r="B53" s="7">
        <v>0.48399999999999999</v>
      </c>
      <c r="C53" s="5">
        <v>7.9000000000000001E-2</v>
      </c>
      <c r="D53" s="1">
        <f t="shared" si="1"/>
        <v>0.40499999999999997</v>
      </c>
      <c r="E53" s="4">
        <f t="shared" si="2"/>
        <v>4.2847049325000004</v>
      </c>
    </row>
    <row r="54" spans="1:5" x14ac:dyDescent="0.25">
      <c r="A54" s="9" t="s">
        <v>118</v>
      </c>
      <c r="B54" s="7">
        <v>0.379</v>
      </c>
      <c r="C54" s="5">
        <v>7.9000000000000001E-2</v>
      </c>
      <c r="D54" s="1">
        <f t="shared" si="1"/>
        <v>0.3</v>
      </c>
      <c r="E54" s="4">
        <f t="shared" si="2"/>
        <v>2.9574569999999998</v>
      </c>
    </row>
    <row r="55" spans="1:5" x14ac:dyDescent="0.25">
      <c r="A55" s="9" t="s">
        <v>119</v>
      </c>
      <c r="B55" s="7">
        <v>0.39700000000000002</v>
      </c>
      <c r="C55" s="5">
        <v>7.9000000000000001E-2</v>
      </c>
      <c r="D55" s="1">
        <f t="shared" si="1"/>
        <v>0.318</v>
      </c>
      <c r="E55" s="4">
        <f t="shared" si="2"/>
        <v>3.1700936531999999</v>
      </c>
    </row>
    <row r="56" spans="1:5" x14ac:dyDescent="0.25">
      <c r="A56" s="9" t="s">
        <v>120</v>
      </c>
      <c r="B56" s="7">
        <v>0.434</v>
      </c>
      <c r="C56" s="5">
        <v>7.9000000000000001E-2</v>
      </c>
      <c r="D56" s="1">
        <f t="shared" si="1"/>
        <v>0.35499999999999998</v>
      </c>
      <c r="E56" s="4">
        <f t="shared" si="2"/>
        <v>3.6265315324999996</v>
      </c>
    </row>
    <row r="57" spans="1:5" x14ac:dyDescent="0.25">
      <c r="A57" s="9" t="s">
        <v>121</v>
      </c>
      <c r="B57" s="7">
        <v>0.38400000000000001</v>
      </c>
      <c r="C57" s="5">
        <v>7.9000000000000001E-2</v>
      </c>
      <c r="D57" s="1">
        <f t="shared" si="1"/>
        <v>0.30499999999999999</v>
      </c>
      <c r="E57" s="4">
        <f t="shared" si="2"/>
        <v>3.0159046324999998</v>
      </c>
    </row>
    <row r="58" spans="1:5" x14ac:dyDescent="0.25">
      <c r="A58" s="9" t="s">
        <v>122</v>
      </c>
      <c r="B58" s="7">
        <v>0.47700000000000004</v>
      </c>
      <c r="C58" s="5">
        <v>7.9000000000000001E-2</v>
      </c>
      <c r="D58" s="1">
        <f t="shared" si="1"/>
        <v>0.39800000000000002</v>
      </c>
      <c r="E58" s="4">
        <f t="shared" si="2"/>
        <v>4.1896983571999993</v>
      </c>
    </row>
    <row r="59" spans="1:5" x14ac:dyDescent="0.25">
      <c r="A59" s="9" t="s">
        <v>123</v>
      </c>
      <c r="B59" s="7">
        <v>0.70300000000000007</v>
      </c>
      <c r="C59" s="5">
        <v>7.9000000000000001E-2</v>
      </c>
      <c r="D59" s="1">
        <f t="shared" si="1"/>
        <v>0.62400000000000011</v>
      </c>
      <c r="E59" s="4">
        <f t="shared" si="2"/>
        <v>7.7277067968000015</v>
      </c>
    </row>
    <row r="60" spans="1:5" x14ac:dyDescent="0.25">
      <c r="A60" s="9" t="s">
        <v>124</v>
      </c>
      <c r="B60" s="7">
        <v>0.41400000000000003</v>
      </c>
      <c r="C60" s="5">
        <v>7.9000000000000001E-2</v>
      </c>
      <c r="D60" s="1">
        <f t="shared" si="1"/>
        <v>0.33500000000000002</v>
      </c>
      <c r="E60" s="4">
        <f t="shared" si="2"/>
        <v>3.3765751925000003</v>
      </c>
    </row>
    <row r="61" spans="1:5" x14ac:dyDescent="0.25">
      <c r="A61" s="9" t="s">
        <v>45</v>
      </c>
      <c r="B61" s="7">
        <v>0.38500000000000001</v>
      </c>
      <c r="C61" s="5">
        <v>7.9000000000000001E-2</v>
      </c>
      <c r="D61" s="1">
        <f t="shared" si="1"/>
        <v>0.30599999999999999</v>
      </c>
      <c r="E61" s="4">
        <f t="shared" si="2"/>
        <v>3.0276512148000001</v>
      </c>
    </row>
    <row r="62" spans="1:5" x14ac:dyDescent="0.25">
      <c r="A62" s="9" t="s">
        <v>46</v>
      </c>
      <c r="B62" s="7">
        <v>0.54900000000000004</v>
      </c>
      <c r="C62" s="5">
        <v>7.9000000000000001E-2</v>
      </c>
      <c r="D62" s="1">
        <f t="shared" si="1"/>
        <v>0.47000000000000003</v>
      </c>
      <c r="E62" s="4">
        <f t="shared" si="2"/>
        <v>5.2114123699999997</v>
      </c>
    </row>
    <row r="63" spans="1:5" x14ac:dyDescent="0.25">
      <c r="A63" s="9" t="s">
        <v>47</v>
      </c>
      <c r="B63" s="7">
        <v>0.71499999999999997</v>
      </c>
      <c r="C63" s="5">
        <v>7.9000000000000001E-2</v>
      </c>
      <c r="D63" s="1">
        <f t="shared" si="1"/>
        <v>0.63600000000000001</v>
      </c>
      <c r="E63" s="4">
        <f t="shared" si="2"/>
        <v>7.9427242128</v>
      </c>
    </row>
    <row r="64" spans="1:5" x14ac:dyDescent="0.25">
      <c r="A64" s="9" t="s">
        <v>48</v>
      </c>
      <c r="B64" s="7">
        <v>0.76</v>
      </c>
      <c r="C64" s="5">
        <v>7.9000000000000001E-2</v>
      </c>
      <c r="D64" s="1">
        <f t="shared" si="1"/>
        <v>0.68100000000000005</v>
      </c>
      <c r="E64" s="4">
        <f t="shared" si="2"/>
        <v>8.7734308773000027</v>
      </c>
    </row>
    <row r="65" spans="1:5" x14ac:dyDescent="0.25">
      <c r="A65" s="9" t="s">
        <v>49</v>
      </c>
      <c r="B65" s="7">
        <v>0.74</v>
      </c>
      <c r="C65" s="5">
        <v>7.9000000000000001E-2</v>
      </c>
      <c r="D65" s="1">
        <f t="shared" ref="D65:D96" si="3">(B65-C65)</f>
        <v>0.66100000000000003</v>
      </c>
      <c r="E65" s="4">
        <f t="shared" ref="E65:E96" si="4">(9.5093*D65*D65)+(5.9364*D65)+(0.3207)</f>
        <v>8.399473265300001</v>
      </c>
    </row>
    <row r="66" spans="1:5" x14ac:dyDescent="0.25">
      <c r="A66" s="9" t="s">
        <v>50</v>
      </c>
      <c r="B66" s="7">
        <v>0.69700000000000006</v>
      </c>
      <c r="C66" s="5">
        <v>7.9000000000000001E-2</v>
      </c>
      <c r="D66" s="1">
        <f t="shared" si="3"/>
        <v>0.6180000000000001</v>
      </c>
      <c r="E66" s="4">
        <f t="shared" si="4"/>
        <v>7.6212250932000014</v>
      </c>
    </row>
    <row r="67" spans="1:5" x14ac:dyDescent="0.25">
      <c r="A67" s="9" t="s">
        <v>51</v>
      </c>
      <c r="B67" s="7">
        <v>0.66200000000000003</v>
      </c>
      <c r="C67" s="5">
        <v>7.9000000000000001E-2</v>
      </c>
      <c r="D67" s="1">
        <f t="shared" si="3"/>
        <v>0.58300000000000007</v>
      </c>
      <c r="E67" s="4">
        <f t="shared" si="4"/>
        <v>7.0137276677000013</v>
      </c>
    </row>
    <row r="68" spans="1:5" x14ac:dyDescent="0.25">
      <c r="A68" s="9" t="s">
        <v>52</v>
      </c>
      <c r="B68" s="7">
        <v>0.443</v>
      </c>
      <c r="C68" s="5">
        <v>7.9000000000000001E-2</v>
      </c>
      <c r="D68" s="1">
        <f t="shared" si="3"/>
        <v>0.36399999999999999</v>
      </c>
      <c r="E68" s="4">
        <f t="shared" si="4"/>
        <v>3.7414938127999995</v>
      </c>
    </row>
    <row r="69" spans="1:5" x14ac:dyDescent="0.25">
      <c r="A69" s="9" t="s">
        <v>57</v>
      </c>
      <c r="B69" s="7">
        <v>0.59899999999999998</v>
      </c>
      <c r="C69" s="5">
        <v>7.9000000000000001E-2</v>
      </c>
      <c r="D69" s="1">
        <f t="shared" si="3"/>
        <v>0.52</v>
      </c>
      <c r="E69" s="4">
        <f t="shared" si="4"/>
        <v>5.9789427199999992</v>
      </c>
    </row>
    <row r="70" spans="1:5" x14ac:dyDescent="0.25">
      <c r="A70" s="9" t="s">
        <v>58</v>
      </c>
      <c r="B70" s="7">
        <v>0.59299999999999997</v>
      </c>
      <c r="C70" s="5">
        <v>7.9000000000000001E-2</v>
      </c>
      <c r="D70" s="1">
        <f t="shared" si="3"/>
        <v>0.51400000000000001</v>
      </c>
      <c r="E70" s="4">
        <f t="shared" si="4"/>
        <v>5.8843286228</v>
      </c>
    </row>
    <row r="71" spans="1:5" x14ac:dyDescent="0.25">
      <c r="A71" s="9" t="s">
        <v>59</v>
      </c>
      <c r="B71" s="7">
        <v>0.57899999999999996</v>
      </c>
      <c r="C71" s="5">
        <v>7.9000000000000001E-2</v>
      </c>
      <c r="D71" s="1">
        <f t="shared" si="3"/>
        <v>0.49999999999999994</v>
      </c>
      <c r="E71" s="4">
        <f t="shared" si="4"/>
        <v>5.666224999999999</v>
      </c>
    </row>
    <row r="72" spans="1:5" x14ac:dyDescent="0.25">
      <c r="A72" s="9" t="s">
        <v>60</v>
      </c>
      <c r="B72" s="7">
        <v>0.438</v>
      </c>
      <c r="C72" s="5">
        <v>7.9000000000000001E-2</v>
      </c>
      <c r="D72" s="1">
        <f t="shared" si="3"/>
        <v>0.35899999999999999</v>
      </c>
      <c r="E72" s="4">
        <f t="shared" si="4"/>
        <v>3.6774356933000001</v>
      </c>
    </row>
    <row r="73" spans="1:5" x14ac:dyDescent="0.25">
      <c r="A73" s="9" t="s">
        <v>61</v>
      </c>
      <c r="B73" s="7">
        <v>0.59</v>
      </c>
      <c r="C73" s="5">
        <v>7.9000000000000001E-2</v>
      </c>
      <c r="D73" s="1">
        <f t="shared" si="3"/>
        <v>0.51100000000000001</v>
      </c>
      <c r="E73" s="4">
        <f t="shared" si="4"/>
        <v>5.8372783252999998</v>
      </c>
    </row>
    <row r="74" spans="1:5" x14ac:dyDescent="0.25">
      <c r="A74" s="9" t="s">
        <v>62</v>
      </c>
      <c r="B74" s="7">
        <v>0.63</v>
      </c>
      <c r="C74" s="5">
        <v>7.9000000000000001E-2</v>
      </c>
      <c r="D74" s="1">
        <f t="shared" si="3"/>
        <v>0.55100000000000005</v>
      </c>
      <c r="E74" s="4">
        <f t="shared" si="4"/>
        <v>6.4786893893000013</v>
      </c>
    </row>
    <row r="75" spans="1:5" x14ac:dyDescent="0.25">
      <c r="A75" s="9" t="s">
        <v>63</v>
      </c>
      <c r="B75" s="7">
        <v>0.63</v>
      </c>
      <c r="C75" s="5">
        <v>7.9000000000000001E-2</v>
      </c>
      <c r="D75" s="1">
        <f t="shared" si="3"/>
        <v>0.55100000000000005</v>
      </c>
      <c r="E75" s="4">
        <f t="shared" si="4"/>
        <v>6.4786893893000013</v>
      </c>
    </row>
    <row r="76" spans="1:5" x14ac:dyDescent="0.25">
      <c r="A76" s="9" t="s">
        <v>64</v>
      </c>
      <c r="B76" s="7">
        <v>0.54400000000000004</v>
      </c>
      <c r="C76" s="5">
        <v>7.9000000000000001E-2</v>
      </c>
      <c r="D76" s="1">
        <f t="shared" si="3"/>
        <v>0.46500000000000002</v>
      </c>
      <c r="E76" s="4">
        <f t="shared" si="4"/>
        <v>5.1372743925000002</v>
      </c>
    </row>
    <row r="77" spans="1:5" x14ac:dyDescent="0.25">
      <c r="A77" s="9" t="s">
        <v>65</v>
      </c>
      <c r="B77" s="7">
        <v>0.51900000000000002</v>
      </c>
      <c r="C77" s="5">
        <v>7.9000000000000001E-2</v>
      </c>
      <c r="D77" s="1">
        <f t="shared" si="3"/>
        <v>0.44</v>
      </c>
      <c r="E77" s="4">
        <f t="shared" si="4"/>
        <v>4.7737164800000009</v>
      </c>
    </row>
    <row r="78" spans="1:5" x14ac:dyDescent="0.25">
      <c r="A78" s="9" t="s">
        <v>66</v>
      </c>
      <c r="B78" s="7">
        <v>0.56400000000000006</v>
      </c>
      <c r="C78" s="5">
        <v>7.9000000000000001E-2</v>
      </c>
      <c r="D78" s="1">
        <f t="shared" si="3"/>
        <v>0.48500000000000004</v>
      </c>
      <c r="E78" s="4">
        <f t="shared" si="4"/>
        <v>5.4366790925000004</v>
      </c>
    </row>
    <row r="79" spans="1:5" x14ac:dyDescent="0.25">
      <c r="A79" s="9" t="s">
        <v>67</v>
      </c>
      <c r="B79" s="7">
        <v>0.35100000000000003</v>
      </c>
      <c r="C79" s="5">
        <v>7.9000000000000001E-2</v>
      </c>
      <c r="D79" s="1">
        <f t="shared" si="3"/>
        <v>0.27200000000000002</v>
      </c>
      <c r="E79" s="4">
        <f t="shared" si="4"/>
        <v>2.6389368512</v>
      </c>
    </row>
    <row r="80" spans="1:5" x14ac:dyDescent="0.25">
      <c r="A80" s="9" t="s">
        <v>68</v>
      </c>
      <c r="B80" s="7">
        <v>0.57799999999999996</v>
      </c>
      <c r="C80" s="5">
        <v>7.9000000000000001E-2</v>
      </c>
      <c r="D80" s="1">
        <f t="shared" si="3"/>
        <v>0.49899999999999994</v>
      </c>
      <c r="E80" s="4">
        <f t="shared" si="4"/>
        <v>5.6507888092999998</v>
      </c>
    </row>
    <row r="81" spans="1:5" x14ac:dyDescent="0.25">
      <c r="A81" s="9" t="s">
        <v>69</v>
      </c>
      <c r="B81" s="7">
        <v>0.54900000000000004</v>
      </c>
      <c r="C81" s="5">
        <v>7.9000000000000001E-2</v>
      </c>
      <c r="D81" s="1">
        <f t="shared" si="3"/>
        <v>0.47000000000000003</v>
      </c>
      <c r="E81" s="4">
        <f t="shared" si="4"/>
        <v>5.2114123699999997</v>
      </c>
    </row>
    <row r="82" spans="1:5" x14ac:dyDescent="0.25">
      <c r="A82" s="9" t="s">
        <v>70</v>
      </c>
      <c r="B82" s="7">
        <v>0.52100000000000002</v>
      </c>
      <c r="C82" s="5">
        <v>7.9000000000000001E-2</v>
      </c>
      <c r="D82" s="1">
        <f t="shared" si="3"/>
        <v>0.442</v>
      </c>
      <c r="E82" s="4">
        <f t="shared" si="4"/>
        <v>4.8023636851999996</v>
      </c>
    </row>
    <row r="83" spans="1:5" x14ac:dyDescent="0.25">
      <c r="A83" s="9" t="s">
        <v>71</v>
      </c>
      <c r="B83" s="7">
        <v>0.60099999999999998</v>
      </c>
      <c r="C83" s="5">
        <v>7.9000000000000001E-2</v>
      </c>
      <c r="D83" s="1">
        <f t="shared" si="3"/>
        <v>0.52200000000000002</v>
      </c>
      <c r="E83" s="4">
        <f t="shared" si="4"/>
        <v>6.010632901200001</v>
      </c>
    </row>
    <row r="84" spans="1:5" x14ac:dyDescent="0.25">
      <c r="A84" s="9" t="s">
        <v>72</v>
      </c>
      <c r="B84" s="7">
        <v>0.48399999999999999</v>
      </c>
      <c r="C84" s="5">
        <v>7.9000000000000001E-2</v>
      </c>
      <c r="D84" s="1">
        <f t="shared" si="3"/>
        <v>0.40499999999999997</v>
      </c>
      <c r="E84" s="4">
        <f t="shared" si="4"/>
        <v>4.2847049325000004</v>
      </c>
    </row>
    <row r="85" spans="1:5" x14ac:dyDescent="0.25">
      <c r="A85" s="9" t="s">
        <v>73</v>
      </c>
      <c r="B85" s="7">
        <v>0.61099999999999999</v>
      </c>
      <c r="C85" s="5">
        <v>7.9000000000000001E-2</v>
      </c>
      <c r="D85" s="1">
        <f t="shared" si="3"/>
        <v>0.53200000000000003</v>
      </c>
      <c r="E85" s="4">
        <f t="shared" si="4"/>
        <v>6.170224923200001</v>
      </c>
    </row>
    <row r="86" spans="1:5" x14ac:dyDescent="0.25">
      <c r="A86" s="9" t="s">
        <v>74</v>
      </c>
      <c r="B86" s="7">
        <v>0.46900000000000003</v>
      </c>
      <c r="C86" s="5">
        <v>7.9000000000000001E-2</v>
      </c>
      <c r="D86" s="1">
        <f t="shared" si="3"/>
        <v>0.39</v>
      </c>
      <c r="E86" s="4">
        <f t="shared" si="4"/>
        <v>4.082260530000001</v>
      </c>
    </row>
    <row r="87" spans="1:5" x14ac:dyDescent="0.25">
      <c r="A87" s="9" t="s">
        <v>75</v>
      </c>
      <c r="B87" s="7">
        <v>0.53100000000000003</v>
      </c>
      <c r="C87" s="5">
        <v>7.9000000000000001E-2</v>
      </c>
      <c r="D87" s="1">
        <f t="shared" si="3"/>
        <v>0.45200000000000001</v>
      </c>
      <c r="E87" s="4">
        <f t="shared" si="4"/>
        <v>4.9467408271999993</v>
      </c>
    </row>
    <row r="88" spans="1:5" x14ac:dyDescent="0.25">
      <c r="A88" s="9" t="s">
        <v>76</v>
      </c>
      <c r="B88" s="7">
        <v>0.57000000000000006</v>
      </c>
      <c r="C88" s="5">
        <v>7.9000000000000001E-2</v>
      </c>
      <c r="D88" s="1">
        <f t="shared" si="3"/>
        <v>0.49100000000000005</v>
      </c>
      <c r="E88" s="4">
        <f t="shared" si="4"/>
        <v>5.5279839533000015</v>
      </c>
    </row>
    <row r="89" spans="1:5" x14ac:dyDescent="0.25">
      <c r="A89" s="9" t="s">
        <v>53</v>
      </c>
      <c r="B89" s="7">
        <v>0.44700000000000001</v>
      </c>
      <c r="C89" s="5">
        <v>7.9000000000000001E-2</v>
      </c>
      <c r="D89" s="1">
        <f t="shared" si="3"/>
        <v>0.36799999999999999</v>
      </c>
      <c r="E89" s="4">
        <f t="shared" si="4"/>
        <v>3.7930826431999995</v>
      </c>
    </row>
    <row r="90" spans="1:5" x14ac:dyDescent="0.25">
      <c r="A90" s="9" t="s">
        <v>54</v>
      </c>
      <c r="B90" s="7">
        <v>0.48399999999999999</v>
      </c>
      <c r="C90" s="5">
        <v>7.9000000000000001E-2</v>
      </c>
      <c r="D90" s="1">
        <f t="shared" si="3"/>
        <v>0.40499999999999997</v>
      </c>
      <c r="E90" s="4">
        <f t="shared" si="4"/>
        <v>4.2847049325000004</v>
      </c>
    </row>
    <row r="91" spans="1:5" x14ac:dyDescent="0.25">
      <c r="A91" s="9" t="s">
        <v>55</v>
      </c>
      <c r="B91" s="7">
        <v>0.55500000000000005</v>
      </c>
      <c r="C91" s="5">
        <v>7.9000000000000001E-2</v>
      </c>
      <c r="D91" s="1">
        <f t="shared" si="3"/>
        <v>0.47600000000000003</v>
      </c>
      <c r="E91" s="4">
        <f t="shared" si="4"/>
        <v>5.3010055567999999</v>
      </c>
    </row>
    <row r="92" spans="1:5" x14ac:dyDescent="0.25">
      <c r="A92" s="9" t="s">
        <v>56</v>
      </c>
      <c r="B92" s="7">
        <v>0.55400000000000005</v>
      </c>
      <c r="C92" s="5">
        <v>7.9000000000000001E-2</v>
      </c>
      <c r="D92" s="1">
        <f t="shared" si="3"/>
        <v>0.47500000000000003</v>
      </c>
      <c r="E92" s="4">
        <f t="shared" si="4"/>
        <v>5.2860258125000001</v>
      </c>
    </row>
    <row r="93" spans="1:5" x14ac:dyDescent="0.25">
      <c r="A93" s="9" t="s">
        <v>77</v>
      </c>
      <c r="B93" s="7">
        <v>0.47800000000000004</v>
      </c>
      <c r="C93" s="5">
        <v>7.9000000000000001E-2</v>
      </c>
      <c r="D93" s="1">
        <f t="shared" si="3"/>
        <v>0.39900000000000002</v>
      </c>
      <c r="E93" s="4">
        <f t="shared" si="4"/>
        <v>4.2032136693000002</v>
      </c>
    </row>
    <row r="94" spans="1:5" x14ac:dyDescent="0.25">
      <c r="A94" s="9" t="s">
        <v>78</v>
      </c>
      <c r="B94" s="7">
        <v>0.435</v>
      </c>
      <c r="C94" s="5">
        <v>7.9000000000000001E-2</v>
      </c>
      <c r="D94" s="1">
        <f t="shared" si="3"/>
        <v>0.35599999999999998</v>
      </c>
      <c r="E94" s="4">
        <f t="shared" si="4"/>
        <v>3.6392290448</v>
      </c>
    </row>
    <row r="95" spans="1:5" x14ac:dyDescent="0.25">
      <c r="A95" s="9" t="s">
        <v>79</v>
      </c>
      <c r="B95" s="7">
        <v>0.503</v>
      </c>
      <c r="C95" s="5">
        <v>7.9000000000000001E-2</v>
      </c>
      <c r="D95" s="1">
        <f t="shared" si="3"/>
        <v>0.42399999999999999</v>
      </c>
      <c r="E95" s="4">
        <f t="shared" si="4"/>
        <v>4.5472775167999995</v>
      </c>
    </row>
    <row r="96" spans="1:5" x14ac:dyDescent="0.25">
      <c r="A96" s="9" t="s">
        <v>80</v>
      </c>
      <c r="B96" s="7">
        <v>0.52700000000000002</v>
      </c>
      <c r="C96" s="5">
        <v>7.9000000000000001E-2</v>
      </c>
      <c r="D96" s="1">
        <f t="shared" si="3"/>
        <v>0.44800000000000001</v>
      </c>
      <c r="E96" s="4">
        <f t="shared" si="4"/>
        <v>4.8887617472000002</v>
      </c>
    </row>
    <row r="97" spans="1:5" x14ac:dyDescent="0.25">
      <c r="A97" s="9" t="s">
        <v>81</v>
      </c>
      <c r="B97" s="7">
        <v>0.501</v>
      </c>
      <c r="C97" s="5">
        <v>7.9000000000000001E-2</v>
      </c>
      <c r="D97" s="1">
        <f t="shared" ref="D97:D128" si="5">(B97-C97)</f>
        <v>0.42199999999999999</v>
      </c>
      <c r="E97" s="4">
        <f t="shared" ref="E97:E128" si="6">(9.5093*D97*D97)+(5.9364*D97)+(0.3207)</f>
        <v>4.5193149812000009</v>
      </c>
    </row>
    <row r="98" spans="1:5" x14ac:dyDescent="0.25">
      <c r="A98" s="9" t="s">
        <v>82</v>
      </c>
      <c r="B98" s="7">
        <v>0.37</v>
      </c>
      <c r="C98" s="5">
        <v>7.9000000000000001E-2</v>
      </c>
      <c r="D98" s="1">
        <f t="shared" si="5"/>
        <v>0.29099999999999998</v>
      </c>
      <c r="E98" s="4">
        <f t="shared" si="6"/>
        <v>2.8534494332999998</v>
      </c>
    </row>
    <row r="99" spans="1:5" x14ac:dyDescent="0.25">
      <c r="A99" s="9" t="s">
        <v>83</v>
      </c>
      <c r="B99" s="7">
        <v>0.59099999999999997</v>
      </c>
      <c r="C99" s="5">
        <v>7.9000000000000001E-2</v>
      </c>
      <c r="D99" s="1">
        <f t="shared" si="5"/>
        <v>0.51200000000000001</v>
      </c>
      <c r="E99" s="4">
        <f t="shared" si="6"/>
        <v>5.8529427391999995</v>
      </c>
    </row>
    <row r="100" spans="1:5" x14ac:dyDescent="0.25">
      <c r="A100" s="9" t="s">
        <v>84</v>
      </c>
      <c r="B100" s="7">
        <v>0.44500000000000001</v>
      </c>
      <c r="C100" s="5">
        <v>7.9000000000000001E-2</v>
      </c>
      <c r="D100" s="1">
        <f t="shared" si="5"/>
        <v>0.36599999999999999</v>
      </c>
      <c r="E100" s="4">
        <f t="shared" si="6"/>
        <v>3.7672501908</v>
      </c>
    </row>
    <row r="101" spans="1:5" x14ac:dyDescent="0.25">
      <c r="A101" s="9" t="s">
        <v>85</v>
      </c>
      <c r="B101" s="7">
        <v>0.49</v>
      </c>
      <c r="C101" s="5">
        <v>7.9000000000000001E-2</v>
      </c>
      <c r="D101" s="1">
        <f t="shared" si="5"/>
        <v>0.41099999999999998</v>
      </c>
      <c r="E101" s="4">
        <f t="shared" si="6"/>
        <v>4.3668808652999989</v>
      </c>
    </row>
    <row r="102" spans="1:5" x14ac:dyDescent="0.25">
      <c r="A102" s="9" t="s">
        <v>86</v>
      </c>
      <c r="B102" s="7">
        <v>0.438</v>
      </c>
      <c r="C102" s="5">
        <v>7.9000000000000001E-2</v>
      </c>
      <c r="D102" s="1">
        <f t="shared" si="5"/>
        <v>0.35899999999999999</v>
      </c>
      <c r="E102" s="4">
        <f t="shared" si="6"/>
        <v>3.6774356933000001</v>
      </c>
    </row>
    <row r="103" spans="1:5" x14ac:dyDescent="0.25">
      <c r="A103" s="9" t="s">
        <v>87</v>
      </c>
      <c r="B103" s="7">
        <v>0.50800000000000001</v>
      </c>
      <c r="C103" s="5">
        <v>7.9000000000000001E-2</v>
      </c>
      <c r="D103" s="1">
        <f t="shared" si="5"/>
        <v>0.42899999999999999</v>
      </c>
      <c r="E103" s="4">
        <f t="shared" si="6"/>
        <v>4.6175166812999997</v>
      </c>
    </row>
    <row r="104" spans="1:5" x14ac:dyDescent="0.25">
      <c r="A104" s="9" t="s">
        <v>88</v>
      </c>
      <c r="B104" s="7">
        <v>0.50600000000000001</v>
      </c>
      <c r="C104" s="5">
        <v>7.9000000000000001E-2</v>
      </c>
      <c r="D104" s="1">
        <f t="shared" si="5"/>
        <v>0.42699999999999999</v>
      </c>
      <c r="E104" s="4">
        <f t="shared" si="6"/>
        <v>4.5893639597</v>
      </c>
    </row>
    <row r="105" spans="1:5" x14ac:dyDescent="0.25">
      <c r="A105" s="9" t="s">
        <v>89</v>
      </c>
      <c r="B105" s="7">
        <v>0.626</v>
      </c>
      <c r="C105" s="5">
        <v>7.9000000000000001E-2</v>
      </c>
      <c r="D105" s="1">
        <f t="shared" si="5"/>
        <v>0.54700000000000004</v>
      </c>
      <c r="E105" s="4">
        <f t="shared" si="6"/>
        <v>6.4131789437000002</v>
      </c>
    </row>
    <row r="106" spans="1:5" x14ac:dyDescent="0.25">
      <c r="A106" s="9" t="s">
        <v>90</v>
      </c>
      <c r="B106" s="7">
        <v>0.42299999999999999</v>
      </c>
      <c r="C106" s="5">
        <v>7.9000000000000001E-2</v>
      </c>
      <c r="D106" s="1">
        <f t="shared" si="5"/>
        <v>0.34399999999999997</v>
      </c>
      <c r="E106" s="4">
        <f t="shared" si="6"/>
        <v>3.4881141247999996</v>
      </c>
    </row>
    <row r="107" spans="1:5" x14ac:dyDescent="0.25">
      <c r="A107" s="9" t="s">
        <v>91</v>
      </c>
      <c r="B107" s="7">
        <v>0.74</v>
      </c>
      <c r="C107" s="5">
        <v>7.9000000000000001E-2</v>
      </c>
      <c r="D107" s="1">
        <f t="shared" si="5"/>
        <v>0.66100000000000003</v>
      </c>
      <c r="E107" s="4">
        <f t="shared" si="6"/>
        <v>8.399473265300001</v>
      </c>
    </row>
    <row r="108" spans="1:5" x14ac:dyDescent="0.25">
      <c r="A108" s="9" t="s">
        <v>92</v>
      </c>
      <c r="B108" s="7">
        <v>0.56300000000000006</v>
      </c>
      <c r="C108" s="5">
        <v>7.9000000000000001E-2</v>
      </c>
      <c r="D108" s="1">
        <f t="shared" si="5"/>
        <v>0.48400000000000004</v>
      </c>
      <c r="E108" s="4">
        <f t="shared" si="6"/>
        <v>5.4215281808000011</v>
      </c>
    </row>
    <row r="109" spans="1:5" x14ac:dyDescent="0.25">
      <c r="A109" s="9" t="s">
        <v>93</v>
      </c>
      <c r="B109" s="7">
        <v>0.496</v>
      </c>
      <c r="C109" s="5">
        <v>7.9000000000000001E-2</v>
      </c>
      <c r="D109" s="1">
        <f t="shared" si="5"/>
        <v>0.41699999999999998</v>
      </c>
      <c r="E109" s="4">
        <f t="shared" si="6"/>
        <v>4.4497414676999991</v>
      </c>
    </row>
    <row r="110" spans="1:5" x14ac:dyDescent="0.25">
      <c r="A110" s="9" t="s">
        <v>94</v>
      </c>
      <c r="B110" s="7">
        <v>0.48799999999999999</v>
      </c>
      <c r="C110" s="5">
        <v>7.9000000000000001E-2</v>
      </c>
      <c r="D110" s="1">
        <f t="shared" si="5"/>
        <v>0.40899999999999997</v>
      </c>
      <c r="E110" s="4">
        <f t="shared" si="6"/>
        <v>4.3394128132999992</v>
      </c>
    </row>
    <row r="111" spans="1:5" x14ac:dyDescent="0.25">
      <c r="A111" s="9" t="s">
        <v>95</v>
      </c>
      <c r="B111" s="7">
        <v>0.496</v>
      </c>
      <c r="C111" s="5">
        <v>7.9000000000000001E-2</v>
      </c>
      <c r="D111" s="1">
        <f t="shared" si="5"/>
        <v>0.41699999999999998</v>
      </c>
      <c r="E111" s="4">
        <f t="shared" si="6"/>
        <v>4.4497414676999991</v>
      </c>
    </row>
    <row r="112" spans="1:5" x14ac:dyDescent="0.25">
      <c r="A112" s="9" t="s">
        <v>96</v>
      </c>
      <c r="B112" s="7">
        <v>0.441</v>
      </c>
      <c r="C112" s="5">
        <v>7.9000000000000001E-2</v>
      </c>
      <c r="D112" s="1">
        <f t="shared" si="5"/>
        <v>0.36199999999999999</v>
      </c>
      <c r="E112" s="4">
        <f t="shared" si="6"/>
        <v>3.7158135091999998</v>
      </c>
    </row>
    <row r="113" spans="1:5" x14ac:dyDescent="0.25">
      <c r="A113" s="9" t="s">
        <v>97</v>
      </c>
      <c r="B113" s="7">
        <v>0.34700000000000003</v>
      </c>
      <c r="C113" s="5">
        <v>7.9000000000000001E-2</v>
      </c>
      <c r="D113" s="1">
        <f t="shared" si="5"/>
        <v>0.26800000000000002</v>
      </c>
      <c r="E113" s="4">
        <f t="shared" si="6"/>
        <v>2.5946511632</v>
      </c>
    </row>
    <row r="114" spans="1:5" x14ac:dyDescent="0.25">
      <c r="A114" s="9" t="s">
        <v>98</v>
      </c>
      <c r="B114" s="7">
        <v>0.40800000000000003</v>
      </c>
      <c r="C114" s="5">
        <v>7.9000000000000001E-2</v>
      </c>
      <c r="D114" s="1">
        <f t="shared" si="5"/>
        <v>0.32900000000000001</v>
      </c>
      <c r="E114" s="4">
        <f t="shared" si="6"/>
        <v>3.3030717412999997</v>
      </c>
    </row>
    <row r="115" spans="1:5" x14ac:dyDescent="0.25">
      <c r="A115" s="9" t="s">
        <v>99</v>
      </c>
      <c r="B115" s="7">
        <v>0.56100000000000005</v>
      </c>
      <c r="C115" s="5">
        <v>7.9000000000000001E-2</v>
      </c>
      <c r="D115" s="1">
        <f t="shared" si="5"/>
        <v>0.48200000000000004</v>
      </c>
      <c r="E115" s="4">
        <f t="shared" si="6"/>
        <v>5.3912834132</v>
      </c>
    </row>
    <row r="116" spans="1:5" x14ac:dyDescent="0.25">
      <c r="A116" s="9" t="s">
        <v>100</v>
      </c>
      <c r="B116" s="7">
        <v>0.51100000000000001</v>
      </c>
      <c r="C116" s="5">
        <v>7.9000000000000001E-2</v>
      </c>
      <c r="D116" s="1">
        <f t="shared" si="5"/>
        <v>0.432</v>
      </c>
      <c r="E116" s="4">
        <f t="shared" si="6"/>
        <v>4.6598884032000001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tabSelected="1" workbookViewId="0">
      <selection activeCell="G27" sqref="G27"/>
    </sheetView>
  </sheetViews>
  <sheetFormatPr defaultRowHeight="15" x14ac:dyDescent="0.25"/>
  <cols>
    <col min="1" max="1" width="29" customWidth="1"/>
    <col min="2" max="2" width="18.140625" customWidth="1"/>
    <col min="3" max="3" width="18.7109375" customWidth="1"/>
    <col min="4" max="4" width="20" customWidth="1"/>
    <col min="5" max="5" width="18.28515625" customWidth="1"/>
    <col min="6" max="6" width="19.28515625" customWidth="1"/>
    <col min="7" max="7" width="69.28515625" customWidth="1"/>
  </cols>
  <sheetData>
    <row r="1" spans="1:7" ht="16.5" thickTop="1" thickBot="1" x14ac:dyDescent="0.3">
      <c r="A1" s="11" t="s">
        <v>125</v>
      </c>
      <c r="B1" s="11" t="s">
        <v>126</v>
      </c>
      <c r="C1" s="11" t="s">
        <v>127</v>
      </c>
      <c r="D1" s="11" t="s">
        <v>128</v>
      </c>
      <c r="E1" s="11" t="s">
        <v>129</v>
      </c>
      <c r="F1" s="11" t="s">
        <v>130</v>
      </c>
      <c r="G1" s="11" t="s">
        <v>131</v>
      </c>
    </row>
    <row r="2" spans="1:7" ht="16.5" thickTop="1" thickBot="1" x14ac:dyDescent="0.3">
      <c r="A2" s="12" t="s">
        <v>141</v>
      </c>
      <c r="B2" s="13" t="s">
        <v>132</v>
      </c>
      <c r="C2" s="14" t="s">
        <v>133</v>
      </c>
      <c r="D2" s="14" t="s">
        <v>140</v>
      </c>
      <c r="E2" s="14" t="s">
        <v>142</v>
      </c>
      <c r="F2" s="14" t="s">
        <v>134</v>
      </c>
      <c r="G2" s="14" t="s">
        <v>135</v>
      </c>
    </row>
    <row r="3" spans="1:7" ht="16.5" thickTop="1" thickBot="1" x14ac:dyDescent="0.3">
      <c r="A3" s="12" t="s">
        <v>136</v>
      </c>
      <c r="B3" s="13" t="s">
        <v>137</v>
      </c>
      <c r="C3" s="14" t="s">
        <v>138</v>
      </c>
      <c r="D3" s="14" t="s">
        <v>140</v>
      </c>
      <c r="E3" s="14" t="s">
        <v>139</v>
      </c>
      <c r="F3" s="14" t="s">
        <v>134</v>
      </c>
      <c r="G3" s="14" t="s">
        <v>135</v>
      </c>
    </row>
    <row r="4" spans="1:7" ht="15.75" thickTop="1" x14ac:dyDescent="0.25"/>
    <row r="59" spans="1:1" x14ac:dyDescent="0.25">
      <c r="A59" s="15" t="s">
        <v>150</v>
      </c>
    </row>
    <row r="60" spans="1:1" x14ac:dyDescent="0.25">
      <c r="A60" t="s">
        <v>151</v>
      </c>
    </row>
    <row r="61" spans="1:1" x14ac:dyDescent="0.25">
      <c r="A61" t="s">
        <v>152</v>
      </c>
    </row>
    <row r="62" spans="1:1" x14ac:dyDescent="0.25">
      <c r="A62" t="s">
        <v>153</v>
      </c>
    </row>
    <row r="63" spans="1:1" x14ac:dyDescent="0.25">
      <c r="A63" t="s">
        <v>143</v>
      </c>
    </row>
    <row r="65" spans="1:1" x14ac:dyDescent="0.25">
      <c r="A65" s="8" t="s">
        <v>144</v>
      </c>
    </row>
    <row r="66" spans="1:1" x14ac:dyDescent="0.25">
      <c r="A66" t="s">
        <v>145</v>
      </c>
    </row>
    <row r="67" spans="1:1" x14ac:dyDescent="0.25">
      <c r="A67" t="s">
        <v>146</v>
      </c>
    </row>
    <row r="68" spans="1:1" x14ac:dyDescent="0.25">
      <c r="A68" t="s">
        <v>147</v>
      </c>
    </row>
    <row r="69" spans="1:1" x14ac:dyDescent="0.25">
      <c r="A69" t="s">
        <v>148</v>
      </c>
    </row>
    <row r="70" spans="1:1" x14ac:dyDescent="0.25">
      <c r="A70" t="s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TESTİS-8-OHdG</vt:lpstr>
      <vt:lpstr>IL-1BETA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2022-12-27T10:35:35Z</dcterms:created>
  <dcterms:modified xsi:type="dcterms:W3CDTF">2022-12-29T06:04:08Z</dcterms:modified>
</cp:coreProperties>
</file>