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  <sheet name="MDA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2" l="1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<sst xmlns="http://schemas.openxmlformats.org/spreadsheetml/2006/main" count="93" uniqueCount="56">
  <si>
    <t>Numune Adı</t>
  </si>
  <si>
    <t>OSI</t>
  </si>
  <si>
    <t>TAS(mmol/L)</t>
  </si>
  <si>
    <t>TOS (µmol/L)</t>
  </si>
  <si>
    <t>Numune</t>
  </si>
  <si>
    <t>Kullanılan cihaz: Mindray marka BS300 model tam otomatik biyokimya cihazı</t>
  </si>
  <si>
    <t>5.grup-1</t>
  </si>
  <si>
    <t>5.grup-2</t>
  </si>
  <si>
    <t>5.grup-3</t>
  </si>
  <si>
    <t>5.grup-4</t>
  </si>
  <si>
    <t>5.grup-5</t>
  </si>
  <si>
    <t>5.grup-6</t>
  </si>
  <si>
    <t>5.grup-7</t>
  </si>
  <si>
    <t>6.grup-1</t>
  </si>
  <si>
    <t>6.grup-2</t>
  </si>
  <si>
    <t>6.grup-3</t>
  </si>
  <si>
    <t>6.grup-4</t>
  </si>
  <si>
    <t>6.grup-5</t>
  </si>
  <si>
    <t>6.grup-6</t>
  </si>
  <si>
    <t>6.grup-7</t>
  </si>
  <si>
    <t>7.grup-1</t>
  </si>
  <si>
    <t>7.grup-2</t>
  </si>
  <si>
    <t>7.grup-3</t>
  </si>
  <si>
    <t>7.grup-4</t>
  </si>
  <si>
    <t>7.grup-5</t>
  </si>
  <si>
    <t>7.grup-6</t>
  </si>
  <si>
    <t>7.grup-7</t>
  </si>
  <si>
    <t>3.grup-1</t>
  </si>
  <si>
    <t>3.grup-4</t>
  </si>
  <si>
    <t>4.grup-3</t>
  </si>
  <si>
    <t>178(1.)</t>
  </si>
  <si>
    <t>177(1.)</t>
  </si>
  <si>
    <t>179(2.)</t>
  </si>
  <si>
    <t>180(1.)</t>
  </si>
  <si>
    <t>181(1.)</t>
  </si>
  <si>
    <t>182(2.)</t>
  </si>
  <si>
    <t>183(2.)</t>
  </si>
  <si>
    <t>TAS: Total Antıoxıdant Status</t>
  </si>
  <si>
    <t>TOS: Total Oxıdant Status</t>
  </si>
  <si>
    <t>OSI: Oxıdatıve Stress Index</t>
  </si>
  <si>
    <t>MDA: Malondialdehit</t>
  </si>
  <si>
    <t>NOT</t>
  </si>
  <si>
    <t>hemolizli</t>
  </si>
  <si>
    <t>hafif hemolizli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</si>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</sst>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3-4458-9B1E-D49D5914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365234</xdr:colOff>
      <xdr:row>7</xdr:row>
      <xdr:rowOff>19050</xdr:rowOff>
    </xdr:from>
    <xdr:to>
      <xdr:col>15</xdr:col>
      <xdr:colOff>608614</xdr:colOff>
      <xdr:row>38</xdr:row>
      <xdr:rowOff>171450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4859" y="1352550"/>
          <a:ext cx="7415705" cy="6057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152400</xdr:rowOff>
    </xdr:from>
    <xdr:to>
      <xdr:col>14</xdr:col>
      <xdr:colOff>247650</xdr:colOff>
      <xdr:row>14</xdr:row>
      <xdr:rowOff>38100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J4" sqref="J4"/>
    </sheetView>
  </sheetViews>
  <sheetFormatPr defaultRowHeight="15" x14ac:dyDescent="0.25"/>
  <cols>
    <col min="1" max="1" width="15.140625" customWidth="1"/>
    <col min="2" max="2" width="12.85546875" style="1" customWidth="1"/>
    <col min="3" max="3" width="13.85546875" style="1" customWidth="1"/>
    <col min="4" max="4" width="12" style="1" customWidth="1"/>
    <col min="5" max="5" width="15.42578125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9" x14ac:dyDescent="0.25">
      <c r="A1" s="4" t="s">
        <v>0</v>
      </c>
      <c r="B1" s="5" t="s">
        <v>2</v>
      </c>
      <c r="C1" s="5" t="s">
        <v>3</v>
      </c>
      <c r="D1" s="5" t="s">
        <v>1</v>
      </c>
      <c r="E1" s="5" t="s">
        <v>41</v>
      </c>
    </row>
    <row r="2" spans="1:9" x14ac:dyDescent="0.25">
      <c r="A2" s="6" t="s">
        <v>6</v>
      </c>
      <c r="B2" s="7">
        <v>0.5</v>
      </c>
      <c r="C2" s="7">
        <v>4.32</v>
      </c>
      <c r="D2" s="8">
        <f t="shared" ref="D2:D32" si="0">(C2/(B2*1000))*100</f>
        <v>0.86399999999999999</v>
      </c>
      <c r="E2" s="7"/>
      <c r="G2" s="9" t="s">
        <v>5</v>
      </c>
      <c r="H2" s="9"/>
      <c r="I2" s="9"/>
    </row>
    <row r="3" spans="1:9" x14ac:dyDescent="0.25">
      <c r="A3" s="6" t="s">
        <v>7</v>
      </c>
      <c r="B3" s="7">
        <v>0.53</v>
      </c>
      <c r="C3" s="7">
        <v>5.57</v>
      </c>
      <c r="D3" s="8">
        <f t="shared" si="0"/>
        <v>1.050943396226415</v>
      </c>
      <c r="E3" s="7"/>
      <c r="G3" s="9" t="s">
        <v>37</v>
      </c>
      <c r="H3" s="9"/>
      <c r="I3" s="9"/>
    </row>
    <row r="4" spans="1:9" x14ac:dyDescent="0.25">
      <c r="A4" s="6" t="s">
        <v>8</v>
      </c>
      <c r="B4" s="7">
        <v>0.8</v>
      </c>
      <c r="C4" s="7">
        <v>12.93</v>
      </c>
      <c r="D4" s="8">
        <f t="shared" si="0"/>
        <v>1.61625</v>
      </c>
      <c r="E4" s="7" t="s">
        <v>42</v>
      </c>
      <c r="G4" s="9" t="s">
        <v>38</v>
      </c>
      <c r="H4" s="9"/>
      <c r="I4" s="9"/>
    </row>
    <row r="5" spans="1:9" x14ac:dyDescent="0.25">
      <c r="A5" s="6" t="s">
        <v>9</v>
      </c>
      <c r="B5" s="7">
        <v>0.48</v>
      </c>
      <c r="C5" s="7">
        <v>7.19</v>
      </c>
      <c r="D5" s="8">
        <f t="shared" si="0"/>
        <v>1.4979166666666666</v>
      </c>
      <c r="E5" s="7" t="s">
        <v>43</v>
      </c>
      <c r="G5" s="9" t="s">
        <v>39</v>
      </c>
      <c r="H5" s="9"/>
      <c r="I5" s="9"/>
    </row>
    <row r="6" spans="1:9" x14ac:dyDescent="0.25">
      <c r="A6" s="6" t="s">
        <v>10</v>
      </c>
      <c r="B6" s="7">
        <v>0.7</v>
      </c>
      <c r="C6" s="7">
        <v>3.52</v>
      </c>
      <c r="D6" s="8">
        <f t="shared" si="0"/>
        <v>0.50285714285714278</v>
      </c>
      <c r="E6" s="7"/>
      <c r="G6" s="9" t="s">
        <v>40</v>
      </c>
      <c r="H6" s="9"/>
    </row>
    <row r="7" spans="1:9" x14ac:dyDescent="0.25">
      <c r="A7" s="6" t="s">
        <v>11</v>
      </c>
      <c r="B7" s="7">
        <v>0.7</v>
      </c>
      <c r="C7" s="7">
        <v>4.21</v>
      </c>
      <c r="D7" s="8">
        <f t="shared" si="0"/>
        <v>0.60142857142857142</v>
      </c>
      <c r="E7" s="7"/>
    </row>
    <row r="8" spans="1:9" x14ac:dyDescent="0.25">
      <c r="A8" s="6" t="s">
        <v>12</v>
      </c>
      <c r="B8" s="7">
        <v>0.4</v>
      </c>
      <c r="C8" s="7">
        <v>2.57</v>
      </c>
      <c r="D8" s="8">
        <f t="shared" si="0"/>
        <v>0.64249999999999996</v>
      </c>
      <c r="E8" s="7"/>
    </row>
    <row r="9" spans="1:9" x14ac:dyDescent="0.25">
      <c r="A9" s="6" t="s">
        <v>13</v>
      </c>
      <c r="B9" s="7">
        <v>0.5</v>
      </c>
      <c r="C9" s="7">
        <v>2.92</v>
      </c>
      <c r="D9" s="8">
        <f t="shared" si="0"/>
        <v>0.58399999999999996</v>
      </c>
      <c r="E9" s="7"/>
    </row>
    <row r="10" spans="1:9" x14ac:dyDescent="0.25">
      <c r="A10" s="6" t="s">
        <v>14</v>
      </c>
      <c r="B10" s="7">
        <v>0.79</v>
      </c>
      <c r="C10" s="7">
        <v>9.67</v>
      </c>
      <c r="D10" s="8">
        <f t="shared" si="0"/>
        <v>1.2240506329113923</v>
      </c>
      <c r="E10" s="7" t="s">
        <v>42</v>
      </c>
    </row>
    <row r="11" spans="1:9" x14ac:dyDescent="0.25">
      <c r="A11" s="6" t="s">
        <v>15</v>
      </c>
      <c r="B11" s="7">
        <v>0.62</v>
      </c>
      <c r="C11" s="7">
        <v>3.04</v>
      </c>
      <c r="D11" s="8">
        <f t="shared" si="0"/>
        <v>0.49032258064516127</v>
      </c>
      <c r="E11" s="7"/>
    </row>
    <row r="12" spans="1:9" x14ac:dyDescent="0.25">
      <c r="A12" s="6" t="s">
        <v>16</v>
      </c>
      <c r="B12" s="7">
        <v>0.74</v>
      </c>
      <c r="C12" s="7">
        <v>5.03</v>
      </c>
      <c r="D12" s="8">
        <f t="shared" si="0"/>
        <v>0.67972972972972978</v>
      </c>
      <c r="E12" s="7"/>
    </row>
    <row r="13" spans="1:9" x14ac:dyDescent="0.25">
      <c r="A13" s="6" t="s">
        <v>17</v>
      </c>
      <c r="B13" s="7">
        <v>0.62</v>
      </c>
      <c r="C13" s="7">
        <v>3.18</v>
      </c>
      <c r="D13" s="8">
        <f t="shared" si="0"/>
        <v>0.51290322580645165</v>
      </c>
      <c r="E13" s="7"/>
    </row>
    <row r="14" spans="1:9" x14ac:dyDescent="0.25">
      <c r="A14" s="6" t="s">
        <v>18</v>
      </c>
      <c r="B14" s="7">
        <v>0.43</v>
      </c>
      <c r="C14" s="7">
        <v>2.94</v>
      </c>
      <c r="D14" s="8">
        <f t="shared" si="0"/>
        <v>0.6837209302325582</v>
      </c>
      <c r="E14" s="7"/>
    </row>
    <row r="15" spans="1:9" x14ac:dyDescent="0.25">
      <c r="A15" s="6" t="s">
        <v>19</v>
      </c>
      <c r="B15" s="7">
        <v>0.39</v>
      </c>
      <c r="C15" s="7">
        <v>4.9000000000000004</v>
      </c>
      <c r="D15" s="8">
        <f t="shared" si="0"/>
        <v>1.2564102564102566</v>
      </c>
      <c r="E15" s="7"/>
    </row>
    <row r="16" spans="1:9" x14ac:dyDescent="0.25">
      <c r="A16" s="6" t="s">
        <v>20</v>
      </c>
      <c r="B16" s="7">
        <v>0.62</v>
      </c>
      <c r="C16" s="7">
        <v>3.18</v>
      </c>
      <c r="D16" s="8">
        <f t="shared" si="0"/>
        <v>0.51290322580645165</v>
      </c>
      <c r="E16" s="7"/>
    </row>
    <row r="17" spans="1:5" x14ac:dyDescent="0.25">
      <c r="A17" s="6" t="s">
        <v>21</v>
      </c>
      <c r="B17" s="7">
        <v>0.52</v>
      </c>
      <c r="C17" s="7">
        <v>3.67</v>
      </c>
      <c r="D17" s="8">
        <f t="shared" si="0"/>
        <v>0.7057692307692307</v>
      </c>
      <c r="E17" s="7"/>
    </row>
    <row r="18" spans="1:5" x14ac:dyDescent="0.25">
      <c r="A18" s="6" t="s">
        <v>22</v>
      </c>
      <c r="B18" s="7">
        <v>0.46</v>
      </c>
      <c r="C18" s="7">
        <v>4.88</v>
      </c>
      <c r="D18" s="8">
        <f t="shared" si="0"/>
        <v>1.0608695652173914</v>
      </c>
      <c r="E18" s="7"/>
    </row>
    <row r="19" spans="1:5" x14ac:dyDescent="0.25">
      <c r="A19" s="6" t="s">
        <v>23</v>
      </c>
      <c r="B19" s="7">
        <v>0.56999999999999995</v>
      </c>
      <c r="C19" s="7">
        <v>4.1900000000000004</v>
      </c>
      <c r="D19" s="8">
        <f t="shared" si="0"/>
        <v>0.73508771929824568</v>
      </c>
      <c r="E19" s="7"/>
    </row>
    <row r="20" spans="1:5" x14ac:dyDescent="0.25">
      <c r="A20" s="6" t="s">
        <v>24</v>
      </c>
      <c r="B20" s="7">
        <v>0.56000000000000005</v>
      </c>
      <c r="C20" s="7">
        <v>3.42</v>
      </c>
      <c r="D20" s="8">
        <f t="shared" si="0"/>
        <v>0.61071428571428565</v>
      </c>
      <c r="E20" s="7"/>
    </row>
    <row r="21" spans="1:5" x14ac:dyDescent="0.25">
      <c r="A21" s="6" t="s">
        <v>25</v>
      </c>
      <c r="B21" s="7">
        <v>0.67</v>
      </c>
      <c r="C21" s="7">
        <v>3.72</v>
      </c>
      <c r="D21" s="8">
        <f t="shared" si="0"/>
        <v>0.55522388059701488</v>
      </c>
      <c r="E21" s="7"/>
    </row>
    <row r="22" spans="1:5" x14ac:dyDescent="0.25">
      <c r="A22" s="6" t="s">
        <v>26</v>
      </c>
      <c r="B22" s="7">
        <v>0.6</v>
      </c>
      <c r="C22" s="7">
        <v>3.74</v>
      </c>
      <c r="D22" s="8">
        <f t="shared" si="0"/>
        <v>0.62333333333333341</v>
      </c>
      <c r="E22" s="7"/>
    </row>
    <row r="23" spans="1:5" x14ac:dyDescent="0.25">
      <c r="A23" s="6" t="s">
        <v>27</v>
      </c>
      <c r="B23" s="7">
        <v>0.56000000000000005</v>
      </c>
      <c r="C23" s="7">
        <v>5.98</v>
      </c>
      <c r="D23" s="8">
        <f t="shared" si="0"/>
        <v>1.0678571428571431</v>
      </c>
      <c r="E23" s="7"/>
    </row>
    <row r="24" spans="1:5" x14ac:dyDescent="0.25">
      <c r="A24" s="6" t="s">
        <v>28</v>
      </c>
      <c r="B24" s="7">
        <v>0.43</v>
      </c>
      <c r="C24" s="7">
        <v>6.61</v>
      </c>
      <c r="D24" s="8">
        <f t="shared" si="0"/>
        <v>1.5372093023255815</v>
      </c>
      <c r="E24" s="7"/>
    </row>
    <row r="25" spans="1:5" x14ac:dyDescent="0.25">
      <c r="A25" s="6" t="s">
        <v>29</v>
      </c>
      <c r="B25" s="7">
        <v>0.44</v>
      </c>
      <c r="C25" s="7">
        <v>5.69</v>
      </c>
      <c r="D25" s="8">
        <f t="shared" si="0"/>
        <v>1.2931818181818184</v>
      </c>
      <c r="E25" s="7"/>
    </row>
    <row r="26" spans="1:5" x14ac:dyDescent="0.25">
      <c r="A26" s="6" t="s">
        <v>31</v>
      </c>
      <c r="B26" s="7">
        <v>0.65</v>
      </c>
      <c r="C26" s="7">
        <v>5.34</v>
      </c>
      <c r="D26" s="8">
        <f t="shared" si="0"/>
        <v>0.82153846153846155</v>
      </c>
      <c r="E26" s="7"/>
    </row>
    <row r="27" spans="1:5" x14ac:dyDescent="0.25">
      <c r="A27" s="6" t="s">
        <v>30</v>
      </c>
      <c r="B27" s="7">
        <v>0.47</v>
      </c>
      <c r="C27" s="7">
        <v>5.67</v>
      </c>
      <c r="D27" s="8">
        <f t="shared" si="0"/>
        <v>1.2063829787234042</v>
      </c>
      <c r="E27" s="7"/>
    </row>
    <row r="28" spans="1:5" x14ac:dyDescent="0.25">
      <c r="A28" s="6" t="s">
        <v>32</v>
      </c>
      <c r="B28" s="7">
        <v>0.7</v>
      </c>
      <c r="C28" s="7">
        <v>4.55</v>
      </c>
      <c r="D28" s="8">
        <f t="shared" si="0"/>
        <v>0.65</v>
      </c>
      <c r="E28" s="7"/>
    </row>
    <row r="29" spans="1:5" x14ac:dyDescent="0.25">
      <c r="A29" s="6" t="s">
        <v>33</v>
      </c>
      <c r="B29" s="7">
        <v>0.38</v>
      </c>
      <c r="C29" s="7">
        <v>4.04</v>
      </c>
      <c r="D29" s="8">
        <f t="shared" si="0"/>
        <v>1.0631578947368421</v>
      </c>
      <c r="E29" s="7"/>
    </row>
    <row r="30" spans="1:5" x14ac:dyDescent="0.25">
      <c r="A30" s="6" t="s">
        <v>34</v>
      </c>
      <c r="B30" s="7">
        <v>0.85</v>
      </c>
      <c r="C30" s="7">
        <v>11.34</v>
      </c>
      <c r="D30" s="8">
        <f t="shared" si="0"/>
        <v>1.3341176470588234</v>
      </c>
      <c r="E30" s="7" t="s">
        <v>42</v>
      </c>
    </row>
    <row r="31" spans="1:5" x14ac:dyDescent="0.25">
      <c r="A31" s="6" t="s">
        <v>35</v>
      </c>
      <c r="B31" s="7">
        <v>0.89</v>
      </c>
      <c r="C31" s="7">
        <v>5.59</v>
      </c>
      <c r="D31" s="8">
        <f t="shared" si="0"/>
        <v>0.62808988764044937</v>
      </c>
      <c r="E31" s="7"/>
    </row>
    <row r="32" spans="1:5" x14ac:dyDescent="0.25">
      <c r="A32" s="6" t="s">
        <v>36</v>
      </c>
      <c r="B32" s="7">
        <v>1.2</v>
      </c>
      <c r="C32" s="7">
        <v>7.29</v>
      </c>
      <c r="D32" s="8">
        <f t="shared" si="0"/>
        <v>0.60749999999999993</v>
      </c>
      <c r="E32" s="7" t="s">
        <v>43</v>
      </c>
    </row>
    <row r="34" spans="4:6" x14ac:dyDescent="0.25">
      <c r="D34" s="3"/>
    </row>
    <row r="35" spans="4:6" x14ac:dyDescent="0.25">
      <c r="D35" s="3"/>
    </row>
    <row r="36" spans="4:6" x14ac:dyDescent="0.25">
      <c r="D36" s="3"/>
    </row>
    <row r="37" spans="4:6" x14ac:dyDescent="0.25">
      <c r="D37" s="3"/>
    </row>
    <row r="38" spans="4:6" x14ac:dyDescent="0.25">
      <c r="D38" s="3"/>
    </row>
    <row r="39" spans="4:6" x14ac:dyDescent="0.25">
      <c r="D39" s="3"/>
    </row>
    <row r="40" spans="4:6" x14ac:dyDescent="0.25">
      <c r="D40" s="3"/>
      <c r="F40" s="2"/>
    </row>
    <row r="41" spans="4:6" x14ac:dyDescent="0.25">
      <c r="D41" s="3"/>
    </row>
    <row r="42" spans="4:6" x14ac:dyDescent="0.25">
      <c r="D42" s="3"/>
    </row>
    <row r="43" spans="4:6" x14ac:dyDescent="0.25">
      <c r="D43" s="3"/>
    </row>
    <row r="44" spans="4:6" x14ac:dyDescent="0.25">
      <c r="D44" s="3"/>
    </row>
    <row r="45" spans="4:6" x14ac:dyDescent="0.25">
      <c r="D45" s="3"/>
    </row>
    <row r="46" spans="4:6" x14ac:dyDescent="0.25">
      <c r="D46" s="3"/>
    </row>
    <row r="47" spans="4:6" x14ac:dyDescent="0.25">
      <c r="D47" s="3"/>
    </row>
    <row r="48" spans="4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workbookViewId="0">
      <selection activeCell="J23" sqref="J23"/>
    </sheetView>
  </sheetViews>
  <sheetFormatPr defaultRowHeight="15" x14ac:dyDescent="0.25"/>
  <cols>
    <col min="1" max="1" width="10.5703125" customWidth="1"/>
    <col min="2" max="2" width="12.140625" customWidth="1"/>
    <col min="3" max="3" width="11.5703125" customWidth="1"/>
    <col min="4" max="4" width="12.5703125" customWidth="1"/>
  </cols>
  <sheetData>
    <row r="2" spans="1:12" x14ac:dyDescent="0.25">
      <c r="B2" s="1" t="s">
        <v>44</v>
      </c>
      <c r="C2" s="1" t="s">
        <v>45</v>
      </c>
      <c r="D2" s="1" t="s">
        <v>46</v>
      </c>
      <c r="E2" s="1" t="s">
        <v>47</v>
      </c>
    </row>
    <row r="3" spans="1:12" x14ac:dyDescent="0.25">
      <c r="A3" t="s">
        <v>48</v>
      </c>
      <c r="B3" s="1">
        <v>2.5110000000000001</v>
      </c>
      <c r="C3" s="1">
        <f>B3-B9</f>
        <v>2.4810000000000003</v>
      </c>
      <c r="D3" s="1">
        <v>100</v>
      </c>
      <c r="E3" s="1">
        <f>(11.04*C3*C3)+(11.948*C3)+(1.5134)</f>
        <v>99.111573440000015</v>
      </c>
    </row>
    <row r="4" spans="1:12" x14ac:dyDescent="0.25">
      <c r="A4" t="s">
        <v>49</v>
      </c>
      <c r="B4" s="1">
        <v>1.7030000000000001</v>
      </c>
      <c r="C4" s="1">
        <f>B4-B9</f>
        <v>1.673</v>
      </c>
      <c r="D4" s="1">
        <v>50</v>
      </c>
      <c r="E4" s="1">
        <f t="shared" ref="E4:E50" si="0">(11.04*C4*C4)+(11.948*C4)+(1.5134)</f>
        <v>52.402580159999992</v>
      </c>
    </row>
    <row r="5" spans="1:12" x14ac:dyDescent="0.25">
      <c r="A5" t="s">
        <v>50</v>
      </c>
      <c r="B5" s="1">
        <v>1.024</v>
      </c>
      <c r="C5" s="1">
        <f>B5-B9</f>
        <v>0.99399999999999999</v>
      </c>
      <c r="D5" s="1">
        <v>25</v>
      </c>
      <c r="E5" s="1">
        <f t="shared" si="0"/>
        <v>24.297629439999998</v>
      </c>
    </row>
    <row r="6" spans="1:12" x14ac:dyDescent="0.25">
      <c r="A6" t="s">
        <v>51</v>
      </c>
      <c r="B6" s="1">
        <v>0.54300000000000004</v>
      </c>
      <c r="C6" s="1">
        <f>B6-B9</f>
        <v>0.51300000000000001</v>
      </c>
      <c r="D6" s="1">
        <v>12.5</v>
      </c>
      <c r="E6" s="1">
        <f t="shared" si="0"/>
        <v>10.548109760000001</v>
      </c>
    </row>
    <row r="7" spans="1:12" x14ac:dyDescent="0.25">
      <c r="A7" t="s">
        <v>52</v>
      </c>
      <c r="B7" s="1">
        <v>0.318</v>
      </c>
      <c r="C7" s="1">
        <f>B7-B9</f>
        <v>0.28800000000000003</v>
      </c>
      <c r="D7" s="1">
        <v>6.25</v>
      </c>
      <c r="E7" s="1">
        <f t="shared" si="0"/>
        <v>5.8701257600000005</v>
      </c>
    </row>
    <row r="8" spans="1:12" x14ac:dyDescent="0.25">
      <c r="A8" t="s">
        <v>53</v>
      </c>
      <c r="B8" s="1">
        <v>0.152</v>
      </c>
      <c r="C8" s="1">
        <f>B8-B9</f>
        <v>0.122</v>
      </c>
      <c r="D8" s="1">
        <v>3.125</v>
      </c>
      <c r="E8" s="1">
        <f t="shared" si="0"/>
        <v>3.1353753600000003</v>
      </c>
    </row>
    <row r="9" spans="1:12" x14ac:dyDescent="0.25">
      <c r="A9" t="s">
        <v>54</v>
      </c>
      <c r="B9" s="1">
        <v>0.03</v>
      </c>
      <c r="C9" s="1">
        <f>B9-B9</f>
        <v>0</v>
      </c>
      <c r="D9" s="1">
        <v>0</v>
      </c>
      <c r="E9" s="1">
        <f t="shared" si="0"/>
        <v>1.5134000000000001</v>
      </c>
    </row>
    <row r="10" spans="1:12" x14ac:dyDescent="0.25">
      <c r="E10" s="1"/>
    </row>
    <row r="11" spans="1:12" x14ac:dyDescent="0.25">
      <c r="E11" s="1"/>
    </row>
    <row r="12" spans="1:12" x14ac:dyDescent="0.25">
      <c r="E12" s="1"/>
    </row>
    <row r="13" spans="1:12" x14ac:dyDescent="0.25">
      <c r="E13" s="1"/>
    </row>
    <row r="14" spans="1:12" x14ac:dyDescent="0.25">
      <c r="E14" s="1"/>
    </row>
    <row r="15" spans="1:12" x14ac:dyDescent="0.25">
      <c r="E15" s="1"/>
      <c r="J15" s="10" t="s">
        <v>55</v>
      </c>
      <c r="K15" s="10"/>
      <c r="L15" s="10"/>
    </row>
    <row r="16" spans="1:12" x14ac:dyDescent="0.25">
      <c r="E16" s="1"/>
    </row>
    <row r="17" spans="1:5" x14ac:dyDescent="0.25">
      <c r="E17" s="1"/>
    </row>
    <row r="18" spans="1:5" x14ac:dyDescent="0.25">
      <c r="E18" s="1"/>
    </row>
    <row r="19" spans="1:5" x14ac:dyDescent="0.25">
      <c r="A19" s="5" t="s">
        <v>4</v>
      </c>
      <c r="B19" s="5" t="s">
        <v>44</v>
      </c>
      <c r="C19" s="5" t="s">
        <v>45</v>
      </c>
      <c r="D19" s="5" t="s">
        <v>47</v>
      </c>
      <c r="E19" s="1"/>
    </row>
    <row r="20" spans="1:5" x14ac:dyDescent="0.25">
      <c r="A20" s="6" t="s">
        <v>6</v>
      </c>
      <c r="B20" s="7">
        <v>1.772</v>
      </c>
      <c r="C20" s="7">
        <f>B20-B9</f>
        <v>1.742</v>
      </c>
      <c r="D20" s="7">
        <f>(11.04*C20*C20)+(11.948*C20)+(1.5134)</f>
        <v>55.828402559999994</v>
      </c>
    </row>
    <row r="21" spans="1:5" x14ac:dyDescent="0.25">
      <c r="A21" s="6" t="s">
        <v>7</v>
      </c>
      <c r="B21" s="7">
        <v>0.441</v>
      </c>
      <c r="C21" s="7">
        <f>B21-B9</f>
        <v>0.41100000000000003</v>
      </c>
      <c r="D21" s="7">
        <f>(11.04*C21*C21)+(11.948*C21)+(1.5134)</f>
        <v>8.2889158400000014</v>
      </c>
    </row>
    <row r="22" spans="1:5" x14ac:dyDescent="0.25">
      <c r="A22" s="6" t="s">
        <v>8</v>
      </c>
      <c r="B22" s="7">
        <v>0.80100000000000005</v>
      </c>
      <c r="C22" s="7">
        <f>B22-B9</f>
        <v>0.77100000000000002</v>
      </c>
      <c r="D22" s="7">
        <f>(11.04*C22*C22)+(11.948*C22)+(1.5134)</f>
        <v>17.287936640000002</v>
      </c>
    </row>
    <row r="23" spans="1:5" x14ac:dyDescent="0.25">
      <c r="A23" s="6" t="s">
        <v>9</v>
      </c>
      <c r="B23" s="7">
        <v>1.2370000000000001</v>
      </c>
      <c r="C23" s="7">
        <f>B23-B9</f>
        <v>1.2070000000000001</v>
      </c>
      <c r="D23" s="7">
        <f>(11.04*C23*C23)+(11.948*C23)+(1.5134)</f>
        <v>32.018248960000001</v>
      </c>
    </row>
    <row r="24" spans="1:5" x14ac:dyDescent="0.25">
      <c r="A24" s="6" t="s">
        <v>10</v>
      </c>
      <c r="B24" s="7">
        <v>0.40600000000000003</v>
      </c>
      <c r="C24" s="7">
        <f>B24-B9</f>
        <v>0.376</v>
      </c>
      <c r="D24" s="7">
        <f>(11.04*C24*C24)+(11.948*C24)+(1.5134)</f>
        <v>7.5666390400000001</v>
      </c>
    </row>
    <row r="25" spans="1:5" x14ac:dyDescent="0.25">
      <c r="A25" s="6" t="s">
        <v>11</v>
      </c>
      <c r="B25" s="7">
        <v>1.528</v>
      </c>
      <c r="C25" s="7">
        <f>B25-B9</f>
        <v>1.498</v>
      </c>
      <c r="D25" s="7">
        <f>(11.04*C25*C25)+(11.948*C25)+(1.5134)</f>
        <v>44.185308159999998</v>
      </c>
    </row>
    <row r="26" spans="1:5" x14ac:dyDescent="0.25">
      <c r="A26" s="6" t="s">
        <v>12</v>
      </c>
      <c r="B26" s="7">
        <v>0.91</v>
      </c>
      <c r="C26" s="7">
        <f>B26-B9</f>
        <v>0.88</v>
      </c>
      <c r="D26" s="7">
        <f>(11.04*C26*C26)+(11.948*C26)+(1.5134)</f>
        <v>20.577016</v>
      </c>
    </row>
    <row r="27" spans="1:5" x14ac:dyDescent="0.25">
      <c r="A27" s="6" t="s">
        <v>13</v>
      </c>
      <c r="B27" s="7">
        <v>0.78300000000000003</v>
      </c>
      <c r="C27" s="7">
        <f>B27-B9</f>
        <v>0.753</v>
      </c>
      <c r="D27" s="7">
        <f>(11.04*C27*C27)+(11.948*C27)+(1.5134)</f>
        <v>16.77002336</v>
      </c>
    </row>
    <row r="28" spans="1:5" x14ac:dyDescent="0.25">
      <c r="A28" s="6" t="s">
        <v>14</v>
      </c>
      <c r="B28" s="7">
        <v>1.0940000000000001</v>
      </c>
      <c r="C28" s="7">
        <f>B28-B9</f>
        <v>1.0640000000000001</v>
      </c>
      <c r="D28" s="7">
        <f>(11.04*C28*C28)+(11.948*C28)+(1.5134)</f>
        <v>26.724411840000005</v>
      </c>
    </row>
    <row r="29" spans="1:5" x14ac:dyDescent="0.25">
      <c r="A29" s="6" t="s">
        <v>15</v>
      </c>
      <c r="B29" s="7">
        <v>1.1839999999999999</v>
      </c>
      <c r="C29" s="7">
        <f>B29-B9</f>
        <v>1.1539999999999999</v>
      </c>
      <c r="D29" s="7">
        <f>(11.04*C29*C29)+(11.948*C29)+(1.5134)</f>
        <v>30.003536639999997</v>
      </c>
    </row>
    <row r="30" spans="1:5" x14ac:dyDescent="0.25">
      <c r="A30" s="6" t="s">
        <v>16</v>
      </c>
      <c r="B30" s="7">
        <v>0.45900000000000002</v>
      </c>
      <c r="C30" s="7">
        <f>B30-B9</f>
        <v>0.42900000000000005</v>
      </c>
      <c r="D30" s="7">
        <f>(11.04*C30*C30)+(11.948*C30)+(1.5134)</f>
        <v>8.6709046400000016</v>
      </c>
    </row>
    <row r="31" spans="1:5" x14ac:dyDescent="0.25">
      <c r="A31" s="6" t="s">
        <v>17</v>
      </c>
      <c r="B31" s="7">
        <v>1.681</v>
      </c>
      <c r="C31" s="7">
        <f>B31-B9</f>
        <v>1.651</v>
      </c>
      <c r="D31" s="7">
        <f>(11.04*C31*C31)+(11.948*C31)+(1.5134)</f>
        <v>51.332391039999997</v>
      </c>
    </row>
    <row r="32" spans="1:5" x14ac:dyDescent="0.25">
      <c r="A32" s="6" t="s">
        <v>18</v>
      </c>
      <c r="B32" s="7">
        <v>0.79500000000000004</v>
      </c>
      <c r="C32" s="7">
        <f>B32-B9</f>
        <v>0.76500000000000001</v>
      </c>
      <c r="D32" s="7">
        <f>(11.04*C32*C32)+(11.948*C32)+(1.5134)</f>
        <v>17.114504</v>
      </c>
    </row>
    <row r="33" spans="1:4" x14ac:dyDescent="0.25">
      <c r="A33" s="6" t="s">
        <v>19</v>
      </c>
      <c r="B33" s="7">
        <v>0.84299999999999997</v>
      </c>
      <c r="C33" s="7">
        <f>B33-B9</f>
        <v>0.81299999999999994</v>
      </c>
      <c r="D33" s="7">
        <f>(11.04*C33*C33)+(11.948*C33)+(1.5134)</f>
        <v>18.52422176</v>
      </c>
    </row>
    <row r="34" spans="1:4" x14ac:dyDescent="0.25">
      <c r="A34" s="6" t="s">
        <v>20</v>
      </c>
      <c r="B34" s="7">
        <v>0.755</v>
      </c>
      <c r="C34" s="7">
        <f>B34-B9</f>
        <v>0.72499999999999998</v>
      </c>
      <c r="D34" s="7">
        <f>(11.04*C34*C34)+(11.948*C34)+(1.5134)</f>
        <v>15.9786</v>
      </c>
    </row>
    <row r="35" spans="1:4" x14ac:dyDescent="0.25">
      <c r="A35" s="6" t="s">
        <v>21</v>
      </c>
      <c r="B35" s="7">
        <v>0.68300000000000005</v>
      </c>
      <c r="C35" s="7">
        <f>B35-B9</f>
        <v>0.65300000000000002</v>
      </c>
      <c r="D35" s="7">
        <f>(11.04*C35*C35)+(11.948*C35)+(1.5134)</f>
        <v>14.02299936</v>
      </c>
    </row>
    <row r="36" spans="1:4" x14ac:dyDescent="0.25">
      <c r="A36" s="6" t="s">
        <v>22</v>
      </c>
      <c r="B36" s="7">
        <v>0.83</v>
      </c>
      <c r="C36" s="7">
        <f>B36-B9</f>
        <v>0.79999999999999993</v>
      </c>
      <c r="D36" s="7">
        <f>(11.04*C36*C36)+(11.948*C36)+(1.5134)</f>
        <v>18.1374</v>
      </c>
    </row>
    <row r="37" spans="1:4" x14ac:dyDescent="0.25">
      <c r="A37" s="6" t="s">
        <v>23</v>
      </c>
      <c r="B37" s="7">
        <v>0.69599999999999995</v>
      </c>
      <c r="C37" s="7">
        <f>B37-B9</f>
        <v>0.66599999999999993</v>
      </c>
      <c r="D37" s="7">
        <f>(11.04*C37*C37)+(11.948*C37)+(1.5134)</f>
        <v>14.36762624</v>
      </c>
    </row>
    <row r="38" spans="1:4" x14ac:dyDescent="0.25">
      <c r="A38" s="6" t="s">
        <v>24</v>
      </c>
      <c r="B38" s="7">
        <v>1.8560000000000001</v>
      </c>
      <c r="C38" s="7">
        <f>B38-B9</f>
        <v>1.8260000000000001</v>
      </c>
      <c r="D38" s="7">
        <f>(11.04*C38*C38)+(11.948*C38)+(1.5134)</f>
        <v>60.140855039999998</v>
      </c>
    </row>
    <row r="39" spans="1:4" x14ac:dyDescent="0.25">
      <c r="A39" s="6" t="s">
        <v>25</v>
      </c>
      <c r="B39" s="7">
        <v>0.69799999999999995</v>
      </c>
      <c r="C39" s="7">
        <f>B39-B9</f>
        <v>0.66799999999999993</v>
      </c>
      <c r="D39" s="7">
        <f>(11.04*C39*C39)+(11.948*C39)+(1.5134)</f>
        <v>14.420976959999999</v>
      </c>
    </row>
    <row r="40" spans="1:4" x14ac:dyDescent="0.25">
      <c r="A40" s="6" t="s">
        <v>26</v>
      </c>
      <c r="B40" s="7">
        <v>1.8819999999999999</v>
      </c>
      <c r="C40" s="7">
        <f>B40-B9</f>
        <v>1.8519999999999999</v>
      </c>
      <c r="D40" s="7">
        <f>(11.04*C40*C40)+(11.948*C40)+(1.5134)</f>
        <v>61.507236159999991</v>
      </c>
    </row>
    <row r="41" spans="1:4" x14ac:dyDescent="0.25">
      <c r="A41" s="6" t="s">
        <v>27</v>
      </c>
      <c r="B41" s="7">
        <v>1.0029999999999999</v>
      </c>
      <c r="C41" s="7">
        <f>B41-B9</f>
        <v>0.97299999999999986</v>
      </c>
      <c r="D41" s="7">
        <f>(11.04*C41*C41)+(11.948*C41)+(1.5134)</f>
        <v>23.590692159999996</v>
      </c>
    </row>
    <row r="42" spans="1:4" x14ac:dyDescent="0.25">
      <c r="A42" s="6" t="s">
        <v>28</v>
      </c>
      <c r="B42" s="7">
        <v>0.373</v>
      </c>
      <c r="C42" s="7">
        <f>B42-B9</f>
        <v>0.34299999999999997</v>
      </c>
      <c r="D42" s="7">
        <f>(11.04*C42*C42)+(11.948*C42)+(1.5134)</f>
        <v>6.9104089599999989</v>
      </c>
    </row>
    <row r="43" spans="1:4" x14ac:dyDescent="0.25">
      <c r="A43" s="6" t="s">
        <v>29</v>
      </c>
      <c r="B43" s="7">
        <v>0.41</v>
      </c>
      <c r="C43" s="7">
        <f>B43-B9</f>
        <v>0.38</v>
      </c>
      <c r="D43" s="7">
        <f>(11.04*C43*C43)+(11.948*C43)+(1.5134)</f>
        <v>7.6478159999999997</v>
      </c>
    </row>
    <row r="44" spans="1:4" x14ac:dyDescent="0.25">
      <c r="A44" s="6" t="s">
        <v>31</v>
      </c>
      <c r="B44" s="7">
        <v>0.86599999999999999</v>
      </c>
      <c r="C44" s="7">
        <f>B44-B9</f>
        <v>0.83599999999999997</v>
      </c>
      <c r="D44" s="7">
        <f>(11.04*C44*C44)+(11.948*C44)+(1.5134)</f>
        <v>19.21773984</v>
      </c>
    </row>
    <row r="45" spans="1:4" x14ac:dyDescent="0.25">
      <c r="A45" s="6" t="s">
        <v>30</v>
      </c>
      <c r="B45" s="7">
        <v>0.22500000000000001</v>
      </c>
      <c r="C45" s="7">
        <f>B45-B9</f>
        <v>0.19500000000000001</v>
      </c>
      <c r="D45" s="7">
        <f>(11.04*C45*C45)+(11.948*C45)+(1.5134)</f>
        <v>4.2630559999999997</v>
      </c>
    </row>
    <row r="46" spans="1:4" x14ac:dyDescent="0.25">
      <c r="A46" s="6" t="s">
        <v>32</v>
      </c>
      <c r="B46" s="7">
        <v>0.59799999999999998</v>
      </c>
      <c r="C46" s="7">
        <f>B46-B9</f>
        <v>0.56799999999999995</v>
      </c>
      <c r="D46" s="7">
        <f>(11.04*C46*C46)+(11.948*C46)+(1.5134)</f>
        <v>11.86163296</v>
      </c>
    </row>
    <row r="47" spans="1:4" x14ac:dyDescent="0.25">
      <c r="A47" s="6" t="s">
        <v>33</v>
      </c>
      <c r="B47" s="7">
        <v>0.51300000000000001</v>
      </c>
      <c r="C47" s="7">
        <f>B47-B9</f>
        <v>0.48299999999999998</v>
      </c>
      <c r="D47" s="7">
        <f>(11.04*C47*C47)+(11.948*C47)+(1.5134)</f>
        <v>9.859794560000001</v>
      </c>
    </row>
    <row r="48" spans="1:4" x14ac:dyDescent="0.25">
      <c r="A48" s="6" t="s">
        <v>34</v>
      </c>
      <c r="B48" s="7">
        <v>1.3340000000000001</v>
      </c>
      <c r="C48" s="7">
        <f>B48-B9</f>
        <v>1.304</v>
      </c>
      <c r="D48" s="7">
        <f>(11.04*C48*C48)+(11.948*C48)+(1.5134)</f>
        <v>35.866184639999993</v>
      </c>
    </row>
    <row r="49" spans="1:4" x14ac:dyDescent="0.25">
      <c r="A49" s="6" t="s">
        <v>35</v>
      </c>
      <c r="B49" s="7">
        <v>1.353</v>
      </c>
      <c r="C49" s="7">
        <f>B49-B9</f>
        <v>1.323</v>
      </c>
      <c r="D49" s="7">
        <f>(11.04*C49*C49)+(11.948*C49)+(1.5134)</f>
        <v>36.644236159999991</v>
      </c>
    </row>
    <row r="50" spans="1:4" x14ac:dyDescent="0.25">
      <c r="A50" s="6" t="s">
        <v>36</v>
      </c>
      <c r="B50" s="7">
        <v>0.36499999999999999</v>
      </c>
      <c r="C50" s="7">
        <f>B50-B9</f>
        <v>0.33499999999999996</v>
      </c>
      <c r="D50" s="7">
        <f>(11.04*C50*C50)+(11.948*C50)+(1.5134)</f>
        <v>6.7549439999999992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2021-04-01T14:24:32Z</dcterms:modified>
</cp:coreProperties>
</file>