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D:\Google Drive\2021\Hizmet alımları\webe yüklenenler\Murat Durmuş\04.10.2021\"/>
    </mc:Choice>
  </mc:AlternateContent>
  <xr:revisionPtr revIDLastSave="0" documentId="13_ncr:1_{5C85C542-AAB6-4FB4-819A-FD8D38031521}" xr6:coauthVersionLast="47" xr6:coauthVersionMax="47" xr10:uidLastSave="{00000000-0000-0000-0000-000000000000}"/>
  <bookViews>
    <workbookView xWindow="-110" yWindow="-110" windowWidth="21820" windowHeight="14020" activeTab="3" xr2:uid="{00000000-000D-0000-FFFF-FFFF00000000}"/>
  </bookViews>
  <sheets>
    <sheet name="CORTİSOL" sheetId="1" r:id="rId1"/>
    <sheet name="ADH" sheetId="2" r:id="rId2"/>
    <sheet name="BİYOKİMYA" sheetId="4" r:id="rId3"/>
    <sheet name="Materyal-metod" sheetId="5" r:id="rId4"/>
  </sheets>
  <externalReferences>
    <externalReference r:id="rId5"/>
  </externalReferences>
  <calcPr calcId="191029"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4" i="2" l="1"/>
  <c r="E124" i="2" s="1"/>
  <c r="D123" i="2"/>
  <c r="E123" i="2" s="1"/>
  <c r="D122" i="2"/>
  <c r="E122" i="2" s="1"/>
  <c r="D121" i="2"/>
  <c r="E121" i="2" s="1"/>
  <c r="D120" i="2"/>
  <c r="E120" i="2" s="1"/>
  <c r="D119" i="2"/>
  <c r="E119" i="2" s="1"/>
  <c r="D118" i="2"/>
  <c r="E118" i="2" s="1"/>
  <c r="D117" i="2"/>
  <c r="E117" i="2" s="1"/>
  <c r="D116" i="2"/>
  <c r="E116" i="2" s="1"/>
  <c r="D115" i="2"/>
  <c r="E115" i="2" s="1"/>
  <c r="D114" i="2"/>
  <c r="E114" i="2" s="1"/>
  <c r="D113" i="2"/>
  <c r="E113" i="2" s="1"/>
  <c r="D112" i="2"/>
  <c r="E112" i="2" s="1"/>
  <c r="D111" i="2"/>
  <c r="E111" i="2" s="1"/>
  <c r="D110" i="2"/>
  <c r="E110" i="2" s="1"/>
  <c r="D109" i="2"/>
  <c r="E109" i="2" s="1"/>
  <c r="D108" i="2"/>
  <c r="E108" i="2" s="1"/>
  <c r="D107" i="2"/>
  <c r="E107" i="2" s="1"/>
  <c r="D106" i="2"/>
  <c r="E106" i="2" s="1"/>
  <c r="D105" i="2"/>
  <c r="E105" i="2" s="1"/>
  <c r="D104" i="2"/>
  <c r="E104" i="2" s="1"/>
  <c r="D103" i="2"/>
  <c r="E103" i="2" s="1"/>
  <c r="D102" i="2"/>
  <c r="E102" i="2" s="1"/>
  <c r="D101" i="2"/>
  <c r="E101" i="2" s="1"/>
  <c r="D100" i="2"/>
  <c r="E100" i="2" s="1"/>
  <c r="D99" i="2"/>
  <c r="E99" i="2" s="1"/>
  <c r="D98" i="2"/>
  <c r="E98" i="2" s="1"/>
  <c r="D97" i="2"/>
  <c r="E97" i="2" s="1"/>
  <c r="D96" i="2"/>
  <c r="E96" i="2" s="1"/>
  <c r="D95" i="2"/>
  <c r="E95" i="2" s="1"/>
  <c r="D94" i="2"/>
  <c r="E94" i="2" s="1"/>
  <c r="D93" i="2"/>
  <c r="E93" i="2" s="1"/>
  <c r="D92" i="2"/>
  <c r="E92" i="2" s="1"/>
  <c r="D91" i="2"/>
  <c r="E91" i="2" s="1"/>
  <c r="D90" i="2"/>
  <c r="E90" i="2" s="1"/>
  <c r="D89" i="2"/>
  <c r="E89" i="2" s="1"/>
  <c r="D88" i="2"/>
  <c r="E88" i="2" s="1"/>
  <c r="D87" i="2"/>
  <c r="E87" i="2" s="1"/>
  <c r="D86" i="2"/>
  <c r="E86" i="2" s="1"/>
  <c r="D85" i="2"/>
  <c r="E85" i="2" s="1"/>
  <c r="D84" i="2"/>
  <c r="E84" i="2" s="1"/>
  <c r="D83" i="2"/>
  <c r="E83" i="2" s="1"/>
  <c r="D82" i="2"/>
  <c r="E82" i="2" s="1"/>
  <c r="D81" i="2"/>
  <c r="E81" i="2" s="1"/>
  <c r="D80" i="2"/>
  <c r="E80" i="2" s="1"/>
  <c r="D78" i="2"/>
  <c r="E78" i="2" s="1"/>
  <c r="D77" i="2"/>
  <c r="E77" i="2" s="1"/>
  <c r="D76" i="2"/>
  <c r="E76" i="2" s="1"/>
  <c r="D75" i="2"/>
  <c r="E75" i="2" s="1"/>
  <c r="D74" i="2"/>
  <c r="E74" i="2" s="1"/>
  <c r="D73" i="2"/>
  <c r="E73" i="2" s="1"/>
  <c r="D72" i="2"/>
  <c r="E72" i="2" s="1"/>
  <c r="D71" i="2"/>
  <c r="E71" i="2" s="1"/>
  <c r="D70" i="2"/>
  <c r="E70" i="2" s="1"/>
  <c r="D69" i="2"/>
  <c r="E69" i="2" s="1"/>
  <c r="D68" i="2"/>
  <c r="E68" i="2" s="1"/>
  <c r="D67" i="2"/>
  <c r="E67" i="2" s="1"/>
  <c r="D66" i="2"/>
  <c r="E66" i="2" s="1"/>
  <c r="D65" i="2"/>
  <c r="E65" i="2" s="1"/>
  <c r="D64" i="2"/>
  <c r="E64" i="2" s="1"/>
  <c r="D63" i="2"/>
  <c r="E63" i="2" s="1"/>
  <c r="D62" i="2"/>
  <c r="E62" i="2" s="1"/>
  <c r="D61" i="2"/>
  <c r="E61" i="2" s="1"/>
  <c r="D60" i="2"/>
  <c r="E60" i="2" s="1"/>
  <c r="D59" i="2"/>
  <c r="E59" i="2" s="1"/>
  <c r="D58" i="2"/>
  <c r="E58" i="2" s="1"/>
  <c r="D57" i="2"/>
  <c r="E57" i="2" s="1"/>
  <c r="D56" i="2"/>
  <c r="E56" i="2" s="1"/>
  <c r="D55" i="2"/>
  <c r="E55" i="2" s="1"/>
  <c r="D54" i="2"/>
  <c r="E54" i="2" s="1"/>
  <c r="D53" i="2"/>
  <c r="E53" i="2" s="1"/>
  <c r="D52" i="2"/>
  <c r="E52" i="2" s="1"/>
  <c r="D51" i="2"/>
  <c r="E51" i="2" s="1"/>
  <c r="D50" i="2"/>
  <c r="E50" i="2" s="1"/>
  <c r="D49" i="2"/>
  <c r="E49" i="2" s="1"/>
  <c r="D48" i="2"/>
  <c r="E48" i="2" s="1"/>
  <c r="D47" i="2"/>
  <c r="E47" i="2" s="1"/>
  <c r="D46" i="2"/>
  <c r="E46" i="2" s="1"/>
  <c r="D45" i="2"/>
  <c r="E45" i="2" s="1"/>
  <c r="D44" i="2"/>
  <c r="E44" i="2" s="1"/>
  <c r="D43" i="2"/>
  <c r="E43" i="2" s="1"/>
  <c r="D42" i="2"/>
  <c r="E42" i="2" s="1"/>
  <c r="D41" i="2"/>
  <c r="E41" i="2" s="1"/>
  <c r="D40" i="2"/>
  <c r="E40" i="2" s="1"/>
  <c r="D39" i="2"/>
  <c r="E39" i="2" s="1"/>
  <c r="D38" i="2"/>
  <c r="E38" i="2" s="1"/>
  <c r="E37" i="2"/>
  <c r="D37" i="2"/>
  <c r="D36" i="2"/>
  <c r="E36" i="2" s="1"/>
  <c r="E35" i="2"/>
  <c r="D35" i="2"/>
  <c r="D34" i="2"/>
  <c r="E34" i="2" s="1"/>
  <c r="E19" i="2"/>
  <c r="C19" i="2"/>
  <c r="E18" i="2"/>
  <c r="C18" i="2"/>
  <c r="E17" i="2"/>
  <c r="C17" i="2"/>
  <c r="E16" i="2"/>
  <c r="C16" i="2"/>
  <c r="E15" i="2"/>
  <c r="C15" i="2"/>
  <c r="E14" i="2"/>
  <c r="C14" i="2"/>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34" i="1"/>
  <c r="E34" i="1" s="1"/>
  <c r="C19" i="1"/>
  <c r="E19" i="1" s="1"/>
  <c r="C18" i="1"/>
  <c r="E18" i="1" s="1"/>
  <c r="C17" i="1"/>
  <c r="E17" i="1" s="1"/>
  <c r="C16" i="1"/>
  <c r="E16" i="1" s="1"/>
  <c r="C15" i="1"/>
  <c r="E15" i="1" s="1"/>
  <c r="C14" i="1"/>
  <c r="E14" i="1" s="1"/>
</calcChain>
</file>

<file path=xl/sharedStrings.xml><?xml version="1.0" encoding="utf-8"?>
<sst xmlns="http://schemas.openxmlformats.org/spreadsheetml/2006/main" count="461" uniqueCount="227">
  <si>
    <t xml:space="preserve"> </t>
  </si>
  <si>
    <t>abs</t>
  </si>
  <si>
    <t>abs-blank</t>
  </si>
  <si>
    <t>expected</t>
  </si>
  <si>
    <t>result</t>
  </si>
  <si>
    <t>std1</t>
  </si>
  <si>
    <t>std2</t>
  </si>
  <si>
    <t>std3</t>
  </si>
  <si>
    <t>std4</t>
  </si>
  <si>
    <t>std5</t>
  </si>
  <si>
    <t>blank</t>
  </si>
  <si>
    <t>concentratıon (ng/ml)</t>
  </si>
  <si>
    <t>Numune</t>
  </si>
  <si>
    <t>absorbans</t>
  </si>
  <si>
    <t xml:space="preserve"> blank</t>
  </si>
  <si>
    <t>concentratıon (ng/L)</t>
  </si>
  <si>
    <t>KİT ADI</t>
  </si>
  <si>
    <t>TÜR</t>
  </si>
  <si>
    <t>MARKA</t>
  </si>
  <si>
    <t>Yöntem</t>
  </si>
  <si>
    <t>Universal</t>
  </si>
  <si>
    <t>REL ASSAY</t>
  </si>
  <si>
    <t>Kolorimetrik</t>
  </si>
  <si>
    <t>BT</t>
  </si>
  <si>
    <t>ELİSA</t>
  </si>
  <si>
    <t>Centrifuge: HETTICH Mıcro 200-R</t>
  </si>
  <si>
    <t>Microplate Reader: BIO-TEK EL X 800</t>
  </si>
  <si>
    <t>Auto Strip Washer: BIO-TEK EL X 50</t>
  </si>
  <si>
    <t>Numune Adı</t>
  </si>
  <si>
    <t>GLU (mg/dl)</t>
  </si>
  <si>
    <t>UREA (mg/dl)</t>
  </si>
  <si>
    <t>CREA (mg/dl)</t>
  </si>
  <si>
    <t>CHOL (mg/dl)</t>
  </si>
  <si>
    <t>TG (mg/dl)</t>
  </si>
  <si>
    <t>ALB  (g/dl)</t>
  </si>
  <si>
    <t>TP (g/dl)</t>
  </si>
  <si>
    <t>İVESİ</t>
  </si>
  <si>
    <t>1-13-%30</t>
  </si>
  <si>
    <t>1-7-İK</t>
  </si>
  <si>
    <t>1-3-%30</t>
  </si>
  <si>
    <t>1-15-%15</t>
  </si>
  <si>
    <t>1-21-%15</t>
  </si>
  <si>
    <t>1-17-%30</t>
  </si>
  <si>
    <t>1-19-İK</t>
  </si>
  <si>
    <t>1-5-%15</t>
  </si>
  <si>
    <t>1-9-%15</t>
  </si>
  <si>
    <t>1-23-%30</t>
  </si>
  <si>
    <t>1-25-İK</t>
  </si>
  <si>
    <t>1-30-%15</t>
  </si>
  <si>
    <t>1-26-%30</t>
  </si>
  <si>
    <t>1-1-İK</t>
  </si>
  <si>
    <t>1-11-İK</t>
  </si>
  <si>
    <t>3-3-%30</t>
  </si>
  <si>
    <t>3-15-%15</t>
  </si>
  <si>
    <t>3-13-%30</t>
  </si>
  <si>
    <t>3-25-İK</t>
  </si>
  <si>
    <t>3-7-İK</t>
  </si>
  <si>
    <t>3-5-%15</t>
  </si>
  <si>
    <t>3-23-%30</t>
  </si>
  <si>
    <t>3-1-İK</t>
  </si>
  <si>
    <t>3-19-İK</t>
  </si>
  <si>
    <t>3-11-İK</t>
  </si>
  <si>
    <t>3-9-%15</t>
  </si>
  <si>
    <t>3-17-%30</t>
  </si>
  <si>
    <t>3-30-%15</t>
  </si>
  <si>
    <t>3-21-%15</t>
  </si>
  <si>
    <t>3-28-%30</t>
  </si>
  <si>
    <t>5-3-%30</t>
  </si>
  <si>
    <t>5-1-İK</t>
  </si>
  <si>
    <t>5-7-İK</t>
  </si>
  <si>
    <t>5-28-%30</t>
  </si>
  <si>
    <t>5-9-%15</t>
  </si>
  <si>
    <t>5-30-%15</t>
  </si>
  <si>
    <t>5-15-%15</t>
  </si>
  <si>
    <t>5-19-İK</t>
  </si>
  <si>
    <t>5-13-%30</t>
  </si>
  <si>
    <t>5-17-%30</t>
  </si>
  <si>
    <t>5-5-%15</t>
  </si>
  <si>
    <t>5-23-%30</t>
  </si>
  <si>
    <t>5-21-%15</t>
  </si>
  <si>
    <t>5-25-İK</t>
  </si>
  <si>
    <t>5-11-İK</t>
  </si>
  <si>
    <t>7-15-%15</t>
  </si>
  <si>
    <t>7-13-%30</t>
  </si>
  <si>
    <t>7-21-%15</t>
  </si>
  <si>
    <t>7-19-İK</t>
  </si>
  <si>
    <t>7-11-İK</t>
  </si>
  <si>
    <t>7-1-İK</t>
  </si>
  <si>
    <t>7-17-%30</t>
  </si>
  <si>
    <t>7-9-%15</t>
  </si>
  <si>
    <t>7-3-%30</t>
  </si>
  <si>
    <t>7-23-%30</t>
  </si>
  <si>
    <t>7-30-%15</t>
  </si>
  <si>
    <t>7-5-%15</t>
  </si>
  <si>
    <t>7-28-%30</t>
  </si>
  <si>
    <t>7-25-İK</t>
  </si>
  <si>
    <t>7-7-İK</t>
  </si>
  <si>
    <t>ÇET</t>
  </si>
  <si>
    <t>1-14-%30</t>
  </si>
  <si>
    <t>1-6-%15</t>
  </si>
  <si>
    <t>1-12-ÇK</t>
  </si>
  <si>
    <t>1-22-%15</t>
  </si>
  <si>
    <t>1-20-ÇK</t>
  </si>
  <si>
    <t>1-10-%15</t>
  </si>
  <si>
    <t>1-4-%30</t>
  </si>
  <si>
    <t>1-24-%30</t>
  </si>
  <si>
    <t>1-2-ÇK</t>
  </si>
  <si>
    <t>1-16-%15</t>
  </si>
  <si>
    <t>1-8-ÇK</t>
  </si>
  <si>
    <t>1-18-%30</t>
  </si>
  <si>
    <t>1-26-ÇK</t>
  </si>
  <si>
    <t>1-29-%15</t>
  </si>
  <si>
    <t>1-27-%30</t>
  </si>
  <si>
    <t>3-22-%15</t>
  </si>
  <si>
    <t>3-29-%15</t>
  </si>
  <si>
    <t>3-10-%15</t>
  </si>
  <si>
    <t>3-26-ÇK</t>
  </si>
  <si>
    <t>3-6-%15</t>
  </si>
  <si>
    <t>3-20-ÇK</t>
  </si>
  <si>
    <t>3-12-ÇK</t>
  </si>
  <si>
    <t>3-2-ÇK</t>
  </si>
  <si>
    <t>3-4-%30</t>
  </si>
  <si>
    <t>3-14-%30</t>
  </si>
  <si>
    <t>3-24-%30</t>
  </si>
  <si>
    <t>3-27-%30</t>
  </si>
  <si>
    <t>3-16-%15</t>
  </si>
  <si>
    <t>3-8-ÇK</t>
  </si>
  <si>
    <t>3-18-%30</t>
  </si>
  <si>
    <t>5-20-ÇK</t>
  </si>
  <si>
    <t>5-10-%15</t>
  </si>
  <si>
    <t>5-29-%15</t>
  </si>
  <si>
    <t>5-22-%15</t>
  </si>
  <si>
    <t>5-12-ÇK</t>
  </si>
  <si>
    <t>5-6-%15</t>
  </si>
  <si>
    <t>5-26-ÇK</t>
  </si>
  <si>
    <t>5-2-ÇK</t>
  </si>
  <si>
    <t>5-4-%30</t>
  </si>
  <si>
    <t>5-14-%30</t>
  </si>
  <si>
    <t>5-24-%30</t>
  </si>
  <si>
    <t>5-27-%30</t>
  </si>
  <si>
    <t>5-8-ÇK</t>
  </si>
  <si>
    <t>5-16-%15</t>
  </si>
  <si>
    <t>5-18-%30</t>
  </si>
  <si>
    <t>7-2-ÇK</t>
  </si>
  <si>
    <t>7-20-ÇK</t>
  </si>
  <si>
    <t>7-12-ÇK</t>
  </si>
  <si>
    <t>7-6-%15</t>
  </si>
  <si>
    <t>7-26-ÇK</t>
  </si>
  <si>
    <t>7-29-%15</t>
  </si>
  <si>
    <t>7-10-%15</t>
  </si>
  <si>
    <t>7-4-%30</t>
  </si>
  <si>
    <t>7-22-%15</t>
  </si>
  <si>
    <t>7-14-%30</t>
  </si>
  <si>
    <t>7-27-%30</t>
  </si>
  <si>
    <t>7-24-%30</t>
  </si>
  <si>
    <t>7-8-ÇK</t>
  </si>
  <si>
    <t>7-16-%15</t>
  </si>
  <si>
    <t>7-18-%30</t>
  </si>
  <si>
    <t>CREA: Creatinine</t>
  </si>
  <si>
    <t>UREA: Üre</t>
  </si>
  <si>
    <t>CHOL: Total Cholesterol</t>
  </si>
  <si>
    <t>GLU: Glucose</t>
  </si>
  <si>
    <t>TG: Triglycerides</t>
  </si>
  <si>
    <t>ALB: Albumin</t>
  </si>
  <si>
    <t>TP: Total protein</t>
  </si>
  <si>
    <t>Antidiüetic Hormone</t>
  </si>
  <si>
    <t>Cortisol</t>
  </si>
  <si>
    <t>MINDRAY BS-400 Tam Otomatik Analizör</t>
  </si>
  <si>
    <r>
      <rPr>
        <b/>
        <sz val="12"/>
        <color theme="1"/>
        <rFont val="Times New Roman"/>
        <family val="1"/>
        <charset val="162"/>
      </rPr>
      <t>Creatinine</t>
    </r>
    <r>
      <rPr>
        <sz val="12"/>
        <color theme="1"/>
        <rFont val="Times New Roman"/>
        <family val="1"/>
        <charset val="162"/>
      </rPr>
      <t xml:space="preserve">           mg/L</t>
    </r>
  </si>
  <si>
    <t>Immunoturbidimetric assay</t>
  </si>
  <si>
    <t xml:space="preserve">Anti-CRP antibodies react with antigen in the sample to form an ntigen/antibody complex. Following agglutination, this is measured turbidimetrically. </t>
  </si>
  <si>
    <t xml:space="preserve">Addition of PEG allows the reaction to progress rapidly to the end point,increases sensitivity, and reduces the risk of samples containing excess antigen </t>
  </si>
  <si>
    <t>producing false negative results.</t>
  </si>
  <si>
    <r>
      <rPr>
        <b/>
        <sz val="12"/>
        <color theme="1"/>
        <rFont val="Times New Roman"/>
        <family val="1"/>
        <charset val="162"/>
      </rPr>
      <t xml:space="preserve">Urea (BUN) </t>
    </r>
    <r>
      <rPr>
        <sz val="12"/>
        <color theme="1"/>
        <rFont val="Times New Roman"/>
        <family val="1"/>
        <charset val="162"/>
      </rPr>
      <t xml:space="preserve">             mg/dl</t>
    </r>
  </si>
  <si>
    <t>Urea is hydrolysed in presence of urease to produce ammonia and CO2. The ammonia produced combines with 2 – oxoglutarate and NADH in presence of GLDH to yield glutamate and NAD.</t>
  </si>
  <si>
    <t>urease</t>
  </si>
  <si>
    <t>Urea+H2O+2H+ 2 NH4+ + 2+ CO2</t>
  </si>
  <si>
    <t>GLDH</t>
  </si>
  <si>
    <t>2 NH4+ + 2-Oxoglutarate + 2 NADH H2O + 2 NAD+ + Gl utamate The decrease in absorbance due to consumption of NADH is measured kinetically.</t>
  </si>
  <si>
    <r>
      <rPr>
        <b/>
        <sz val="12"/>
        <color theme="1"/>
        <rFont val="Times New Roman"/>
        <family val="1"/>
        <charset val="162"/>
      </rPr>
      <t xml:space="preserve">Clolesterol Total </t>
    </r>
    <r>
      <rPr>
        <sz val="12"/>
        <color theme="1"/>
        <rFont val="Times New Roman"/>
        <family val="1"/>
        <charset val="162"/>
      </rPr>
      <t xml:space="preserve">      mg/dl</t>
    </r>
  </si>
  <si>
    <t>Cholesterol ester + H2O Cholesterol + fatty acids</t>
  </si>
  <si>
    <t>Cholesterol esters are ceaved by the action of choesterol esterase to yield free</t>
  </si>
  <si>
    <t>choesterol and fatty acids Cholesterol oxidase Cholesterol + O2 Cholesten-3-on + H2O2</t>
  </si>
  <si>
    <t>Peroxidase</t>
  </si>
  <si>
    <t>2H2O2 + Phenol + 4-Aminoantipyrine Quinoneimine dye + 4 H2O</t>
  </si>
  <si>
    <t xml:space="preserve">Cholesterol is converted by oxygen with the aid of cholesterol oxidase to A4- Cholestenone and hydrogen peroxide. </t>
  </si>
  <si>
    <t xml:space="preserve">Hydrogen peroxide created forms a red dyestuff by reacting with 4-aminoantipyrine and phenol under the catalytic action of peroxidase. </t>
  </si>
  <si>
    <t>The color intensity is directly proportional to the concentration of cholesterol and can be determined photometrically.</t>
  </si>
  <si>
    <r>
      <rPr>
        <b/>
        <sz val="12"/>
        <color theme="1"/>
        <rFont val="Times New Roman"/>
        <family val="1"/>
        <charset val="162"/>
      </rPr>
      <t xml:space="preserve">Triglycerides </t>
    </r>
    <r>
      <rPr>
        <sz val="12"/>
        <color theme="1"/>
        <rFont val="Times New Roman"/>
        <family val="1"/>
        <charset val="162"/>
      </rPr>
      <t xml:space="preserve">      mg/dl</t>
    </r>
  </si>
  <si>
    <t>Triglycerides in the sample originates, by means of the coupled reactions described below, acoloured complex that can be measured by spectrophotometry.</t>
  </si>
  <si>
    <t>Triglycerides + H2O lipase Glycerol + Fatty acids</t>
  </si>
  <si>
    <t>Glycerol + ATP glycerol kinase Glycerol – 3 – P + ADP</t>
  </si>
  <si>
    <t>Glycerol – 3 –P + O2 G-3-P-oxidase Dihidroxyacetone – P +H2O2</t>
  </si>
  <si>
    <t>2 H2O2 + 4 – Aminoantipyrine + 4 – Chlorophenol G-3-P-oxidas Quinoneimine + 4 H2O</t>
  </si>
  <si>
    <r>
      <rPr>
        <b/>
        <sz val="12"/>
        <color theme="1"/>
        <rFont val="Times New Roman"/>
        <family val="1"/>
        <charset val="162"/>
      </rPr>
      <t>Glucose</t>
    </r>
    <r>
      <rPr>
        <sz val="12"/>
        <color theme="1"/>
        <rFont val="Times New Roman"/>
        <family val="1"/>
        <charset val="162"/>
      </rPr>
      <t xml:space="preserve">       mg/dl</t>
    </r>
  </si>
  <si>
    <t>Enzymatic colorimetric test on basis of Trinder – Reaction:</t>
  </si>
  <si>
    <t>Glucose oxidase Glucose + O2 Gluconic acid + H2O2</t>
  </si>
  <si>
    <t>2H2O2 + Phenol + 4–Aminoantipyrine Red Quinoneimine + 4H2O</t>
  </si>
  <si>
    <r>
      <t xml:space="preserve">Albumin      </t>
    </r>
    <r>
      <rPr>
        <sz val="12"/>
        <color theme="1"/>
        <rFont val="Times New Roman"/>
        <family val="1"/>
        <charset val="162"/>
      </rPr>
      <t xml:space="preserve"> g/dl</t>
    </r>
  </si>
  <si>
    <t>Colorimetric assay, endpoint method</t>
  </si>
  <si>
    <t>• Sample and addition of R1</t>
  </si>
  <si>
    <t>• Start of the reaction:</t>
  </si>
  <si>
    <t>At a pH value of 4.1 albumin displays a sufficiently cationic character to be able to bind with bromocresol green (BCG), any anionic dyestuff, to form a blue-green complex.</t>
  </si>
  <si>
    <t>pH 4.1 albumin + BCG albumin BCG- complex</t>
  </si>
  <si>
    <t>The color intensity of the blue-green color is directly proportional to the albumin concentration and can be determined photometrical</t>
  </si>
  <si>
    <r>
      <rPr>
        <b/>
        <sz val="12"/>
        <color theme="1"/>
        <rFont val="Times New Roman"/>
        <family val="1"/>
        <charset val="162"/>
      </rPr>
      <t xml:space="preserve">Total Protein  </t>
    </r>
    <r>
      <rPr>
        <sz val="12"/>
        <color theme="1"/>
        <rFont val="Times New Roman"/>
        <family val="1"/>
        <charset val="162"/>
      </rPr>
      <t xml:space="preserve">                 g/dl</t>
    </r>
  </si>
  <si>
    <t>Colorimetric assay, Sample and addition of Reagent start of the reaction:</t>
  </si>
  <si>
    <t xml:space="preserve">Divalent copper reacts in alkaline solution with protein peptide bonds to form the characteristic purple-colored biuret complex. </t>
  </si>
  <si>
    <t>Sodium potassium tartrate prevents the precipitation of copper hydroxide and potassium iodide prevents auto reduction of copper. alkaline protein + Cu2+ solution Cu-protein complex</t>
  </si>
  <si>
    <t>The color intensity is directly proportional to the protein concentration which can be determined photometrically.</t>
  </si>
  <si>
    <t>The reaction is terminated by addition of acidic stop solution and absorbance is measured at 450 nm.</t>
  </si>
  <si>
    <t xml:space="preserve">This kit is an enzyme -linked ımmunosorbent assay.(elisa).COR standards or samples are added to the wells pre-coated with a monoclonal antibody.  </t>
  </si>
  <si>
    <t>Then biotin-conjugated target antigen are added to the wells. The antigens in the standards or sample compete with the biotin-conjugated antigen to the bind to the capture antibody and incubate.</t>
  </si>
  <si>
    <t>The reaction is stopped by addition of acidic stop solution and color changes into yellow that can be measured at 450 nm. The intensity of the color developed in inversely proportional to the concentration of COR in the sample.</t>
  </si>
  <si>
    <t>The concentratıon of COR in the sample is then determined by comparing the O.D of the samples to the standard curve.</t>
  </si>
  <si>
    <t>Unbound antigen is washed away during a washing step.An avidin-HRP is then added and then incubate.Unbound avidin hrp is washed away during a washing step.TMB Subsrate is then added and color develops.</t>
  </si>
  <si>
    <t>Na</t>
  </si>
  <si>
    <t>K</t>
  </si>
  <si>
    <t>Cl</t>
  </si>
  <si>
    <t>Sheep Antidiuretic Hormone Assay Principle</t>
  </si>
  <si>
    <t>Cortisol Assay Principle</t>
  </si>
  <si>
    <t>sheep</t>
  </si>
  <si>
    <t xml:space="preserve">This kit is an enzyme -linked ımmunosorbent assay.(elisa). The plate has been pre-coated with sheep ADH antibody.ADH present in the sample is added and binds to antibodies coated on the wells.   </t>
  </si>
  <si>
    <t>And then biotinylated sheep ADH antibody is added and binds to ADH in the sample. Then Streptavidin-HRP is added and binds to the Biotinylated ADH antibody.</t>
  </si>
  <si>
    <t xml:space="preserve"> After incubation unbound HRP is washed away during a washing step.Subsrate solution is then added and color develops in proportion to the amount of sheep Adh.</t>
  </si>
  <si>
    <t>ISE</t>
  </si>
  <si>
    <t>Roche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</si>
</sst>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sz val="12"/>
      <color theme="1"/>
      <name val="Times New Roman"/>
      <family val="1"/>
      <charset val="162"/>
    </font>
    <font>
      <b/>
      <sz val="12"/>
      <color theme="1"/>
      <name val="Times New Roman"/>
      <family val="1"/>
      <charset val="162"/>
    </font>
    <font>
      <i/>
      <sz val="12"/>
      <color theme="1"/>
      <name val="Times New Roman"/>
      <family val="1"/>
      <charset val="162"/>
    </font>
    <font>
      <sz val="11"/>
      <color theme="1"/>
      <name val="Calibri"/>
      <family val="2"/>
      <charset val="162"/>
      <scheme val="min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65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sz val="11"/>
      <color rgb="FFFF0000"/>
      <name val="Calibri"/>
      <family val="2"/>
      <charset val="162"/>
      <scheme val="minor"/>
    </font>
    <font>
      <i/>
      <sz val="11"/>
      <color rgb="FF7F7F7F"/>
      <name val="Calibri"/>
      <family val="2"/>
      <charset val="162"/>
      <scheme val="minor"/>
    </font>
    <font>
      <sz val="11"/>
      <color theme="0"/>
      <name val="Calibri"/>
      <family val="2"/>
      <charset val="162"/>
      <scheme val="minor"/>
    </font>
    <font>
      <b/>
      <sz val="18"/>
      <color theme="3"/>
      <name val="Calibri Light"/>
      <family val="2"/>
      <charset val="162"/>
      <scheme val="major"/>
    </font>
    <font>
      <sz val="11"/>
      <color indexed="8"/>
      <name val="Calibri"/>
      <family val="2"/>
      <charset val="162"/>
      <scheme val="minor"/>
    </font>
  </fonts>
  <fills count="4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10"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3" fillId="13" borderId="6" applyNumberFormat="0" applyAlignment="0" applyProtection="0"/>
    <xf numFmtId="0" fontId="14" fillId="14" borderId="7" applyNumberFormat="0" applyAlignment="0" applyProtection="0"/>
    <xf numFmtId="0" fontId="15" fillId="14" borderId="6" applyNumberFormat="0" applyAlignment="0" applyProtection="0"/>
    <xf numFmtId="0" fontId="16" fillId="0" borderId="8" applyNumberFormat="0" applyFill="0" applyAlignment="0" applyProtection="0"/>
    <xf numFmtId="0" fontId="1" fillId="15" borderId="9" applyNumberFormat="0" applyAlignment="0" applyProtection="0"/>
    <xf numFmtId="0" fontId="17" fillId="0" borderId="0" applyNumberFormat="0" applyFill="0" applyBorder="0" applyAlignment="0" applyProtection="0"/>
    <xf numFmtId="0" fontId="6" fillId="16" borderId="10" applyNumberFormat="0" applyFont="0" applyAlignment="0" applyProtection="0"/>
    <xf numFmtId="0" fontId="18" fillId="0" borderId="0" applyNumberFormat="0" applyFill="0" applyBorder="0" applyAlignment="0" applyProtection="0"/>
    <xf numFmtId="0" fontId="2" fillId="0" borderId="11" applyNumberFormat="0" applyFill="0" applyAlignment="0" applyProtection="0"/>
    <xf numFmtId="0" fontId="19"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9" fillId="32" borderId="0" applyNumberFormat="0" applyBorder="0" applyAlignment="0" applyProtection="0"/>
    <xf numFmtId="0" fontId="19"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19" fillId="40" borderId="0" applyNumberFormat="0" applyBorder="0" applyAlignment="0" applyProtection="0"/>
    <xf numFmtId="0" fontId="20" fillId="0" borderId="0" applyNumberFormat="0" applyFill="0" applyBorder="0" applyAlignment="0" applyProtection="0"/>
  </cellStyleXfs>
  <cellXfs count="35">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2" fillId="2" borderId="1" xfId="0" applyFont="1" applyFill="1" applyBorder="1" applyAlignment="1">
      <alignment horizontal="center"/>
    </xf>
    <xf numFmtId="0" fontId="2" fillId="3" borderId="1" xfId="0" applyFont="1"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1" fillId="6" borderId="1" xfId="0" applyFont="1" applyFill="1" applyBorder="1" applyAlignment="1">
      <alignment horizontal="center"/>
    </xf>
    <xf numFmtId="2" fontId="2" fillId="6" borderId="1" xfId="0" applyNumberFormat="1" applyFont="1" applyFill="1" applyBorder="1" applyAlignment="1">
      <alignment horizontal="center"/>
    </xf>
    <xf numFmtId="0" fontId="2" fillId="0" borderId="0" xfId="0" applyFont="1"/>
    <xf numFmtId="0" fontId="2" fillId="7" borderId="1" xfId="0" applyFont="1" applyFill="1" applyBorder="1" applyAlignment="1">
      <alignment horizontal="center"/>
    </xf>
    <xf numFmtId="0" fontId="0" fillId="3" borderId="1" xfId="0" applyFill="1" applyBorder="1" applyAlignment="1">
      <alignment horizontal="center"/>
    </xf>
    <xf numFmtId="2" fontId="0" fillId="0" borderId="0" xfId="0" applyNumberFormat="1" applyAlignment="1">
      <alignment horizontal="center"/>
    </xf>
    <xf numFmtId="0" fontId="1" fillId="6" borderId="2" xfId="0" applyFont="1" applyFill="1" applyBorder="1" applyAlignment="1">
      <alignment horizontal="center"/>
    </xf>
    <xf numFmtId="0" fontId="2" fillId="8" borderId="2" xfId="0" applyFont="1" applyFill="1" applyBorder="1"/>
    <xf numFmtId="0" fontId="2" fillId="9" borderId="2" xfId="0" applyFont="1" applyFill="1" applyBorder="1" applyAlignment="1">
      <alignment horizontal="center"/>
    </xf>
    <xf numFmtId="0" fontId="2" fillId="4" borderId="2" xfId="0" applyFont="1" applyFill="1" applyBorder="1" applyAlignment="1">
      <alignment horizontal="center"/>
    </xf>
    <xf numFmtId="0" fontId="2" fillId="8" borderId="2" xfId="0" applyFont="1" applyFill="1" applyBorder="1" applyAlignment="1"/>
    <xf numFmtId="0" fontId="2" fillId="2" borderId="1" xfId="0" applyFont="1" applyFill="1" applyBorder="1"/>
    <xf numFmtId="0" fontId="0" fillId="2" borderId="1" xfId="0" applyFill="1" applyBorder="1"/>
    <xf numFmtId="0" fontId="2" fillId="2" borderId="0" xfId="0" applyFont="1" applyFill="1" applyBorder="1"/>
    <xf numFmtId="0" fontId="0" fillId="2" borderId="0" xfId="0" applyFill="1"/>
    <xf numFmtId="164" fontId="2" fillId="2" borderId="1" xfId="0" applyNumberFormat="1" applyFont="1" applyFill="1" applyBorder="1" applyAlignment="1">
      <alignment horizontal="center" vertical="center"/>
    </xf>
    <xf numFmtId="0" fontId="2" fillId="8" borderId="1" xfId="0" applyFont="1" applyFill="1" applyBorder="1" applyAlignment="1">
      <alignment horizontal="center"/>
    </xf>
    <xf numFmtId="2" fontId="0" fillId="4" borderId="1" xfId="0" applyNumberFormat="1" applyFill="1" applyBorder="1" applyAlignment="1">
      <alignment horizontal="center" vertical="center"/>
    </xf>
    <xf numFmtId="2" fontId="0" fillId="4" borderId="1" xfId="0" applyNumberFormat="1" applyFill="1" applyBorder="1" applyAlignment="1">
      <alignment horizontal="center"/>
    </xf>
    <xf numFmtId="0" fontId="0" fillId="4" borderId="1" xfId="0" applyFont="1" applyFill="1" applyBorder="1" applyAlignment="1">
      <alignment horizontal="center"/>
    </xf>
    <xf numFmtId="2" fontId="0" fillId="2" borderId="1" xfId="0" applyNumberFormat="1" applyFill="1" applyBorder="1" applyAlignment="1">
      <alignment horizontal="center" vertical="center"/>
    </xf>
    <xf numFmtId="0" fontId="2" fillId="2" borderId="0" xfId="0" applyFont="1" applyFill="1" applyBorder="1" applyAlignment="1">
      <alignment horizontal="center"/>
    </xf>
    <xf numFmtId="0" fontId="2" fillId="2" borderId="0" xfId="0" applyFont="1" applyFill="1" applyAlignment="1">
      <alignment horizontal="center"/>
    </xf>
    <xf numFmtId="0" fontId="3" fillId="0" borderId="0" xfId="0" applyFont="1"/>
    <xf numFmtId="0" fontId="5" fillId="0" borderId="0" xfId="0" applyFont="1"/>
    <xf numFmtId="0" fontId="4" fillId="0" borderId="0" xfId="0" applyFont="1"/>
    <xf numFmtId="0" fontId="21" fillId="4" borderId="1" xfId="0" applyNumberFormat="1" applyFont="1" applyFill="1" applyBorder="1" applyAlignment="1" applyProtection="1">
      <alignment horizontal="center" vertical="top"/>
    </xf>
    <xf numFmtId="0" fontId="0" fillId="2" borderId="1" xfId="0" applyFont="1" applyFill="1" applyBorder="1" applyAlignment="1">
      <alignment horizontal="center"/>
    </xf>
  </cellXfs>
  <cellStyles count="42">
    <cellStyle name="%20 - Vurgu1" xfId="18" builtinId="30" customBuiltin="1"/>
    <cellStyle name="%20 - Vurgu2" xfId="22" builtinId="34" customBuiltin="1"/>
    <cellStyle name="%20 - Vurgu3" xfId="26" builtinId="38" customBuiltin="1"/>
    <cellStyle name="%20 - Vurgu4" xfId="30" builtinId="42" customBuiltin="1"/>
    <cellStyle name="%20 - Vurgu5" xfId="34" builtinId="46" customBuiltin="1"/>
    <cellStyle name="%20 - Vurgu6" xfId="38" builtinId="50" customBuiltin="1"/>
    <cellStyle name="%40 - Vurgu1" xfId="19" builtinId="31" customBuiltin="1"/>
    <cellStyle name="%40 - Vurgu2" xfId="23" builtinId="35" customBuiltin="1"/>
    <cellStyle name="%40 - Vurgu3" xfId="27" builtinId="39" customBuiltin="1"/>
    <cellStyle name="%40 - Vurgu4" xfId="31" builtinId="43" customBuiltin="1"/>
    <cellStyle name="%40 - Vurgu5" xfId="35" builtinId="47" customBuiltin="1"/>
    <cellStyle name="%40 - Vurgu6" xfId="39" builtinId="51" customBuiltin="1"/>
    <cellStyle name="%60 - Vurgu1" xfId="20" builtinId="32" customBuiltin="1"/>
    <cellStyle name="%60 - Vurgu2" xfId="24" builtinId="36" customBuiltin="1"/>
    <cellStyle name="%60 - Vurgu3" xfId="28" builtinId="40" customBuiltin="1"/>
    <cellStyle name="%60 - Vurgu4" xfId="32" builtinId="44" customBuiltin="1"/>
    <cellStyle name="%60 - Vurgu5" xfId="36" builtinId="48" customBuiltin="1"/>
    <cellStyle name="%60 - Vurgu6" xfId="40" builtinId="52" customBuiltin="1"/>
    <cellStyle name="Açıklama Metni" xfId="15" builtinId="53" customBuiltin="1"/>
    <cellStyle name="Ana Başlık 2" xfId="41" xr:uid="{00000000-0005-0000-0000-000013000000}"/>
    <cellStyle name="Bağlı Hücre" xfId="11" builtinId="24" customBuiltin="1"/>
    <cellStyle name="Başlık 1" xfId="1" builtinId="16" customBuiltin="1"/>
    <cellStyle name="Başlık 2" xfId="2" builtinId="17" customBuiltin="1"/>
    <cellStyle name="Başlık 3" xfId="3" builtinId="18" customBuiltin="1"/>
    <cellStyle name="Başlık 4" xfId="4" builtinId="19" customBuiltin="1"/>
    <cellStyle name="Çıkış" xfId="9" builtinId="21" customBuiltin="1"/>
    <cellStyle name="Giriş" xfId="8" builtinId="20" customBuiltin="1"/>
    <cellStyle name="Hesaplama" xfId="10" builtinId="22" customBuiltin="1"/>
    <cellStyle name="İşaretli Hücre" xfId="12" builtinId="23" customBuiltin="1"/>
    <cellStyle name="İyi" xfId="5" builtinId="26" customBuiltin="1"/>
    <cellStyle name="Kötü" xfId="6" builtinId="27" customBuiltin="1"/>
    <cellStyle name="Normal" xfId="0" builtinId="0"/>
    <cellStyle name="Not" xfId="14" builtinId="10" customBuiltin="1"/>
    <cellStyle name="Nötr" xfId="7" builtinId="28" customBuiltin="1"/>
    <cellStyle name="Toplam" xfId="16" builtinId="25" customBuiltin="1"/>
    <cellStyle name="Uyarı Metni" xfId="13" builtinId="11" customBuiltin="1"/>
    <cellStyle name="Vurgu1" xfId="17" builtinId="29" customBuiltin="1"/>
    <cellStyle name="Vurgu2" xfId="21" builtinId="33" customBuiltin="1"/>
    <cellStyle name="Vurgu3" xfId="25" builtinId="37" customBuiltin="1"/>
    <cellStyle name="Vurgu4" xfId="29" builtinId="41" customBuiltin="1"/>
    <cellStyle name="Vurgu5" xfId="33" builtinId="45" customBuiltin="1"/>
    <cellStyle name="Vurgu6" xfId="37" builtinId="49"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CORTİSOL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5040813648293964"/>
                  <c:y val="-0.1800426509186351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CORTİSOL!$C$14:$C$19</c:f>
              <c:numCache>
                <c:formatCode>General</c:formatCode>
                <c:ptCount val="6"/>
                <c:pt idx="0">
                  <c:v>2.238</c:v>
                </c:pt>
                <c:pt idx="1">
                  <c:v>1.3960000000000001</c:v>
                </c:pt>
                <c:pt idx="2">
                  <c:v>0.77600000000000002</c:v>
                </c:pt>
                <c:pt idx="3">
                  <c:v>0.34899999999999998</c:v>
                </c:pt>
                <c:pt idx="4">
                  <c:v>0.16500000000000001</c:v>
                </c:pt>
                <c:pt idx="5">
                  <c:v>0</c:v>
                </c:pt>
              </c:numCache>
            </c:numRef>
          </c:xVal>
          <c:yVal>
            <c:numRef>
              <c:f>CORTİSOL!$D$14:$D$19</c:f>
              <c:numCache>
                <c:formatCode>General</c:formatCode>
                <c:ptCount val="6"/>
                <c:pt idx="0">
                  <c:v>160</c:v>
                </c:pt>
                <c:pt idx="1">
                  <c:v>80</c:v>
                </c:pt>
                <c:pt idx="2">
                  <c:v>40</c:v>
                </c:pt>
                <c:pt idx="3">
                  <c:v>20</c:v>
                </c:pt>
                <c:pt idx="4">
                  <c:v>10</c:v>
                </c:pt>
                <c:pt idx="5">
                  <c:v>0</c:v>
                </c:pt>
              </c:numCache>
            </c:numRef>
          </c:yVal>
          <c:smooth val="0"/>
          <c:extLst>
            <c:ext xmlns:c16="http://schemas.microsoft.com/office/drawing/2014/chart" uri="{C3380CC4-5D6E-409C-BE32-E72D297353CC}">
              <c16:uniqueId val="{00000000-6CD1-42B1-AB0A-E7986276D305}"/>
            </c:ext>
          </c:extLst>
        </c:ser>
        <c:dLbls>
          <c:showLegendKey val="0"/>
          <c:showVal val="0"/>
          <c:showCatName val="0"/>
          <c:showSerName val="0"/>
          <c:showPercent val="0"/>
          <c:showBubbleSize val="0"/>
        </c:dLbls>
        <c:axId val="305426783"/>
        <c:axId val="307310943"/>
      </c:scatterChart>
      <c:valAx>
        <c:axId val="305426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07310943"/>
        <c:crosses val="autoZero"/>
        <c:crossBetween val="midCat"/>
      </c:valAx>
      <c:valAx>
        <c:axId val="30731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054267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ADH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8313648293963256"/>
                  <c:y val="-0.1670833333333333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[1]Sayfa1!$C$14:$C$19</c:f>
              <c:numCache>
                <c:formatCode>General</c:formatCode>
                <c:ptCount val="6"/>
                <c:pt idx="0">
                  <c:v>1.3379999999999999</c:v>
                </c:pt>
                <c:pt idx="1">
                  <c:v>0.77400000000000002</c:v>
                </c:pt>
                <c:pt idx="2">
                  <c:v>0.39800000000000002</c:v>
                </c:pt>
                <c:pt idx="3">
                  <c:v>0.22599999999999998</c:v>
                </c:pt>
                <c:pt idx="4">
                  <c:v>6.699999999999999E-2</c:v>
                </c:pt>
                <c:pt idx="5">
                  <c:v>0</c:v>
                </c:pt>
              </c:numCache>
            </c:numRef>
          </c:xVal>
          <c:yVal>
            <c:numRef>
              <c:f>[1]Sayfa1!$D$14:$D$19</c:f>
              <c:numCache>
                <c:formatCode>General</c:formatCode>
                <c:ptCount val="6"/>
                <c:pt idx="0">
                  <c:v>160</c:v>
                </c:pt>
                <c:pt idx="1">
                  <c:v>80</c:v>
                </c:pt>
                <c:pt idx="2">
                  <c:v>40</c:v>
                </c:pt>
                <c:pt idx="3">
                  <c:v>20</c:v>
                </c:pt>
                <c:pt idx="4">
                  <c:v>10</c:v>
                </c:pt>
                <c:pt idx="5">
                  <c:v>0</c:v>
                </c:pt>
              </c:numCache>
            </c:numRef>
          </c:yVal>
          <c:smooth val="0"/>
          <c:extLst>
            <c:ext xmlns:c16="http://schemas.microsoft.com/office/drawing/2014/chart" uri="{C3380CC4-5D6E-409C-BE32-E72D297353CC}">
              <c16:uniqueId val="{00000000-47FA-4D2B-9A42-058AF3C137F6}"/>
            </c:ext>
          </c:extLst>
        </c:ser>
        <c:dLbls>
          <c:showLegendKey val="0"/>
          <c:showVal val="0"/>
          <c:showCatName val="0"/>
          <c:showSerName val="0"/>
          <c:showPercent val="0"/>
          <c:showBubbleSize val="0"/>
        </c:dLbls>
        <c:axId val="305428447"/>
        <c:axId val="305428863"/>
      </c:scatterChart>
      <c:valAx>
        <c:axId val="305428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05428863"/>
        <c:crosses val="autoZero"/>
        <c:crossBetween val="midCat"/>
      </c:valAx>
      <c:valAx>
        <c:axId val="30542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054284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381000</xdr:colOff>
      <xdr:row>11</xdr:row>
      <xdr:rowOff>123825</xdr:rowOff>
    </xdr:from>
    <xdr:to>
      <xdr:col>14</xdr:col>
      <xdr:colOff>76200</xdr:colOff>
      <xdr:row>26</xdr:row>
      <xdr:rowOff>9525</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400050</xdr:colOff>
      <xdr:row>12</xdr:row>
      <xdr:rowOff>123825</xdr:rowOff>
    </xdr:from>
    <xdr:to>
      <xdr:col>13</xdr:col>
      <xdr:colOff>95250</xdr:colOff>
      <xdr:row>27</xdr:row>
      <xdr:rowOff>9525</xdr:rowOff>
    </xdr:to>
    <xdr:graphicFrame macro="">
      <xdr:nvGraphicFramePr>
        <xdr:cNvPr id="2" name="Grafik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18</xdr:row>
      <xdr:rowOff>27485</xdr:rowOff>
    </xdr:from>
    <xdr:to>
      <xdr:col>8</xdr:col>
      <xdr:colOff>361950</xdr:colOff>
      <xdr:row>44</xdr:row>
      <xdr:rowOff>90284</xdr:rowOff>
    </xdr:to>
    <xdr:pic>
      <xdr:nvPicPr>
        <xdr:cNvPr id="2" name="Resi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085010"/>
          <a:ext cx="8401050" cy="5015799"/>
        </a:xfrm>
        <a:prstGeom prst="rect">
          <a:avLst/>
        </a:prstGeom>
      </xdr:spPr>
    </xdr:pic>
    <xdr:clientData/>
  </xdr:twoCellAnchor>
  <xdr:twoCellAnchor editAs="oneCell">
    <xdr:from>
      <xdr:col>0</xdr:col>
      <xdr:colOff>0</xdr:colOff>
      <xdr:row>44</xdr:row>
      <xdr:rowOff>89624</xdr:rowOff>
    </xdr:from>
    <xdr:to>
      <xdr:col>8</xdr:col>
      <xdr:colOff>371475</xdr:colOff>
      <xdr:row>81</xdr:row>
      <xdr:rowOff>57150</xdr:rowOff>
    </xdr:to>
    <xdr:pic>
      <xdr:nvPicPr>
        <xdr:cNvPr id="3" name="Resim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8100149"/>
          <a:ext cx="8410575" cy="7016026"/>
        </a:xfrm>
        <a:prstGeom prst="rect">
          <a:avLst/>
        </a:prstGeom>
      </xdr:spPr>
    </xdr:pic>
    <xdr:clientData/>
  </xdr:twoCellAnchor>
  <xdr:twoCellAnchor editAs="oneCell">
    <xdr:from>
      <xdr:col>0</xdr:col>
      <xdr:colOff>0</xdr:colOff>
      <xdr:row>81</xdr:row>
      <xdr:rowOff>52607</xdr:rowOff>
    </xdr:from>
    <xdr:to>
      <xdr:col>8</xdr:col>
      <xdr:colOff>381000</xdr:colOff>
      <xdr:row>117</xdr:row>
      <xdr:rowOff>180974</xdr:rowOff>
    </xdr:to>
    <xdr:pic>
      <xdr:nvPicPr>
        <xdr:cNvPr id="4" name="Resim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5111632"/>
          <a:ext cx="8420100" cy="69863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K%20LAB\Desktop\Adana-ad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yfa1"/>
    </sheetNames>
    <sheetDataSet>
      <sheetData sheetId="0">
        <row r="14">
          <cell r="C14">
            <v>1.3379999999999999</v>
          </cell>
          <cell r="D14">
            <v>160</v>
          </cell>
        </row>
        <row r="15">
          <cell r="C15">
            <v>0.77400000000000002</v>
          </cell>
          <cell r="D15">
            <v>80</v>
          </cell>
        </row>
        <row r="16">
          <cell r="C16">
            <v>0.39800000000000002</v>
          </cell>
          <cell r="D16">
            <v>40</v>
          </cell>
        </row>
        <row r="17">
          <cell r="C17">
            <v>0.22599999999999998</v>
          </cell>
          <cell r="D17">
            <v>20</v>
          </cell>
        </row>
        <row r="18">
          <cell r="C18">
            <v>6.699999999999999E-2</v>
          </cell>
          <cell r="D18">
            <v>10</v>
          </cell>
        </row>
        <row r="19">
          <cell r="C19">
            <v>0</v>
          </cell>
          <cell r="D19">
            <v>0</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24"/>
  <sheetViews>
    <sheetView topLeftCell="A101" workbookViewId="0">
      <selection activeCell="L101" sqref="L101"/>
    </sheetView>
  </sheetViews>
  <sheetFormatPr defaultRowHeight="14.5" x14ac:dyDescent="0.35"/>
  <cols>
    <col min="1" max="1" width="18" customWidth="1"/>
    <col min="2" max="2" width="11.6328125" customWidth="1"/>
    <col min="3" max="3" width="11.08984375" customWidth="1"/>
    <col min="4" max="4" width="12" customWidth="1"/>
    <col min="5" max="5" width="11.453125" customWidth="1"/>
  </cols>
  <sheetData>
    <row r="2" spans="1:12" x14ac:dyDescent="0.35">
      <c r="A2" s="3">
        <v>2.327</v>
      </c>
      <c r="B2" s="6">
        <v>0.81100000000000005</v>
      </c>
      <c r="C2" s="6">
        <v>0.73599999999999999</v>
      </c>
      <c r="D2" s="6">
        <v>0.61299999999999999</v>
      </c>
      <c r="E2" s="6">
        <v>0.65800000000000003</v>
      </c>
      <c r="F2" s="6">
        <v>0.77500000000000002</v>
      </c>
      <c r="G2" s="6">
        <v>0.54</v>
      </c>
      <c r="H2" s="6">
        <v>1.347</v>
      </c>
      <c r="I2" s="6">
        <v>1.2949999999999999</v>
      </c>
      <c r="J2" s="6">
        <v>1.123</v>
      </c>
      <c r="K2" s="6">
        <v>0.61399999999999999</v>
      </c>
      <c r="L2" s="6">
        <v>0.78500000000000003</v>
      </c>
    </row>
    <row r="3" spans="1:12" x14ac:dyDescent="0.35">
      <c r="A3" s="3">
        <v>1.4850000000000001</v>
      </c>
      <c r="B3" s="6">
        <v>1.7570000000000001</v>
      </c>
      <c r="C3" s="6">
        <v>0.97299999999999998</v>
      </c>
      <c r="D3" s="6">
        <v>1.97</v>
      </c>
      <c r="E3" s="6">
        <v>1.2130000000000001</v>
      </c>
      <c r="F3" s="6">
        <v>1.4570000000000001</v>
      </c>
      <c r="G3" s="6">
        <v>0.78600000000000003</v>
      </c>
      <c r="H3" s="6">
        <v>0.623</v>
      </c>
      <c r="I3" s="6">
        <v>1.1870000000000001</v>
      </c>
      <c r="J3" s="6">
        <v>1.841</v>
      </c>
      <c r="K3" s="6">
        <v>1.071</v>
      </c>
      <c r="L3" s="6">
        <v>1.204</v>
      </c>
    </row>
    <row r="4" spans="1:12" x14ac:dyDescent="0.35">
      <c r="A4" s="3">
        <v>0.86499999999999999</v>
      </c>
      <c r="B4" s="6">
        <v>0.65700000000000003</v>
      </c>
      <c r="C4" s="6">
        <v>0.85</v>
      </c>
      <c r="D4" s="6">
        <v>0.82000000000000006</v>
      </c>
      <c r="E4" s="6">
        <v>0.55900000000000005</v>
      </c>
      <c r="F4" s="6">
        <v>1.137</v>
      </c>
      <c r="G4" s="6">
        <v>1.0660000000000001</v>
      </c>
      <c r="H4" s="6">
        <v>1.5549999999999999</v>
      </c>
      <c r="I4" s="6">
        <v>1.1480000000000001</v>
      </c>
      <c r="J4" s="6">
        <v>1.226</v>
      </c>
      <c r="K4" s="6">
        <v>1.0760000000000001</v>
      </c>
      <c r="L4" s="6">
        <v>1.391</v>
      </c>
    </row>
    <row r="5" spans="1:12" x14ac:dyDescent="0.35">
      <c r="A5" s="3">
        <v>0.438</v>
      </c>
      <c r="B5" s="6">
        <v>0.57000000000000006</v>
      </c>
      <c r="C5" s="6">
        <v>0.64600000000000002</v>
      </c>
      <c r="D5" s="6">
        <v>0.45500000000000002</v>
      </c>
      <c r="E5" s="6">
        <v>0.94700000000000006</v>
      </c>
      <c r="F5" s="6">
        <v>0.78600000000000003</v>
      </c>
      <c r="G5" s="6">
        <v>0.88900000000000001</v>
      </c>
      <c r="H5" s="6">
        <v>1.383</v>
      </c>
      <c r="I5" s="6">
        <v>1.0720000000000001</v>
      </c>
      <c r="J5" s="6">
        <v>1.077</v>
      </c>
      <c r="K5" s="6">
        <v>0.82500000000000007</v>
      </c>
      <c r="L5" s="6">
        <v>0.76600000000000001</v>
      </c>
    </row>
    <row r="6" spans="1:12" x14ac:dyDescent="0.35">
      <c r="A6" s="3">
        <v>0.254</v>
      </c>
      <c r="B6" s="6">
        <v>0.77</v>
      </c>
      <c r="C6" s="6">
        <v>0.80400000000000005</v>
      </c>
      <c r="D6" s="6">
        <v>0.66800000000000004</v>
      </c>
      <c r="E6" s="6">
        <v>1.8460000000000001</v>
      </c>
      <c r="F6" s="6">
        <v>0.68500000000000005</v>
      </c>
      <c r="G6" s="6">
        <v>1.0190000000000001</v>
      </c>
      <c r="H6" s="6">
        <v>1.036</v>
      </c>
      <c r="I6" s="6">
        <v>1.0269999999999999</v>
      </c>
      <c r="J6" s="6">
        <v>1.117</v>
      </c>
      <c r="K6" s="6">
        <v>1.361</v>
      </c>
      <c r="L6" s="6">
        <v>1.1220000000000001</v>
      </c>
    </row>
    <row r="7" spans="1:12" x14ac:dyDescent="0.35">
      <c r="A7" s="4">
        <v>8.8999999999999996E-2</v>
      </c>
      <c r="B7" s="6">
        <v>0.57500000000000007</v>
      </c>
      <c r="C7" s="6">
        <v>0.88200000000000001</v>
      </c>
      <c r="D7" s="6">
        <v>0.76100000000000001</v>
      </c>
      <c r="E7" s="6">
        <v>0.91</v>
      </c>
      <c r="F7" s="6">
        <v>0.52300000000000002</v>
      </c>
      <c r="G7" s="6">
        <v>0.61599999999999999</v>
      </c>
      <c r="H7" s="6">
        <v>1.093</v>
      </c>
      <c r="I7" s="6">
        <v>0.79300000000000004</v>
      </c>
      <c r="J7" s="6">
        <v>0.93600000000000005</v>
      </c>
      <c r="K7" s="6">
        <v>1.5010000000000001</v>
      </c>
      <c r="L7" s="6">
        <v>0.78400000000000003</v>
      </c>
    </row>
    <row r="8" spans="1:12" x14ac:dyDescent="0.35">
      <c r="A8" s="6">
        <v>0.96599999999999997</v>
      </c>
      <c r="B8" s="6">
        <v>0.77500000000000002</v>
      </c>
      <c r="C8" s="6">
        <v>0.79100000000000004</v>
      </c>
      <c r="D8" s="6">
        <v>0.55900000000000005</v>
      </c>
      <c r="E8" s="6">
        <v>0.94400000000000006</v>
      </c>
      <c r="F8" s="6">
        <v>0.91900000000000004</v>
      </c>
      <c r="G8" s="6">
        <v>0.89600000000000002</v>
      </c>
      <c r="H8" s="6">
        <v>1.1300000000000001</v>
      </c>
      <c r="I8" s="6">
        <v>0.90400000000000003</v>
      </c>
      <c r="J8" s="6">
        <v>0.70699999999999996</v>
      </c>
      <c r="K8" s="6">
        <v>0.66400000000000003</v>
      </c>
      <c r="L8" s="6">
        <v>0.55700000000000005</v>
      </c>
    </row>
    <row r="9" spans="1:12" x14ac:dyDescent="0.35">
      <c r="A9" s="6">
        <v>0.52900000000000003</v>
      </c>
      <c r="B9" s="6">
        <v>0.38200000000000001</v>
      </c>
      <c r="C9" s="6">
        <v>0.57100000000000006</v>
      </c>
      <c r="D9" s="6">
        <v>0.48299999999999998</v>
      </c>
      <c r="E9" s="6">
        <v>0.54600000000000004</v>
      </c>
      <c r="F9" s="6">
        <v>0.5</v>
      </c>
      <c r="G9" s="6">
        <v>1.417</v>
      </c>
      <c r="H9" s="6">
        <v>0.63700000000000001</v>
      </c>
      <c r="I9" s="6">
        <v>0.64100000000000001</v>
      </c>
      <c r="J9" s="6">
        <v>1.0389999999999999</v>
      </c>
      <c r="K9" s="6">
        <v>0.748</v>
      </c>
      <c r="L9" s="6">
        <v>0.77100000000000002</v>
      </c>
    </row>
    <row r="12" spans="1:12" x14ac:dyDescent="0.35">
      <c r="A12" t="s">
        <v>0</v>
      </c>
    </row>
    <row r="13" spans="1:12" x14ac:dyDescent="0.35">
      <c r="B13" s="7" t="s">
        <v>1</v>
      </c>
      <c r="C13" s="7" t="s">
        <v>2</v>
      </c>
      <c r="D13" s="7" t="s">
        <v>3</v>
      </c>
      <c r="E13" s="7" t="s">
        <v>4</v>
      </c>
    </row>
    <row r="14" spans="1:12" x14ac:dyDescent="0.35">
      <c r="A14" t="s">
        <v>5</v>
      </c>
      <c r="B14" s="3">
        <v>2.327</v>
      </c>
      <c r="C14" s="1">
        <f>B14-B19</f>
        <v>2.238</v>
      </c>
      <c r="D14" s="1">
        <v>160</v>
      </c>
      <c r="E14" s="8">
        <f>(15.347*C14*C14)+(35.563*C14)+(2.7633)</f>
        <v>159.22095346799998</v>
      </c>
    </row>
    <row r="15" spans="1:12" x14ac:dyDescent="0.35">
      <c r="A15" t="s">
        <v>6</v>
      </c>
      <c r="B15" s="3">
        <v>1.4850000000000001</v>
      </c>
      <c r="C15" s="1">
        <f>B15-B19</f>
        <v>1.3960000000000001</v>
      </c>
      <c r="D15" s="1">
        <v>80</v>
      </c>
      <c r="E15" s="8">
        <f t="shared" ref="E15:E19" si="0">(15.347*C15*C15)+(35.563*C15)+(2.7633)</f>
        <v>82.317727152000018</v>
      </c>
    </row>
    <row r="16" spans="1:12" x14ac:dyDescent="0.35">
      <c r="A16" t="s">
        <v>7</v>
      </c>
      <c r="B16" s="3">
        <v>0.86499999999999999</v>
      </c>
      <c r="C16" s="1">
        <f>B16-B19</f>
        <v>0.77600000000000002</v>
      </c>
      <c r="D16" s="1">
        <v>40</v>
      </c>
      <c r="E16" s="8">
        <f t="shared" si="0"/>
        <v>39.601783072000003</v>
      </c>
    </row>
    <row r="17" spans="1:12" x14ac:dyDescent="0.35">
      <c r="A17" t="s">
        <v>8</v>
      </c>
      <c r="B17" s="3">
        <v>0.438</v>
      </c>
      <c r="C17" s="1">
        <f>B17-B19</f>
        <v>0.34899999999999998</v>
      </c>
      <c r="D17" s="1">
        <v>20</v>
      </c>
      <c r="E17" s="8">
        <f t="shared" si="0"/>
        <v>17.044066946999997</v>
      </c>
    </row>
    <row r="18" spans="1:12" x14ac:dyDescent="0.35">
      <c r="A18" t="s">
        <v>9</v>
      </c>
      <c r="B18" s="3">
        <v>0.254</v>
      </c>
      <c r="C18" s="1">
        <f>B18-B19</f>
        <v>0.16500000000000001</v>
      </c>
      <c r="D18" s="1">
        <v>10</v>
      </c>
      <c r="E18" s="8">
        <f t="shared" si="0"/>
        <v>9.0490170750000019</v>
      </c>
    </row>
    <row r="19" spans="1:12" x14ac:dyDescent="0.35">
      <c r="A19" t="s">
        <v>10</v>
      </c>
      <c r="B19" s="4">
        <v>8.8999999999999996E-2</v>
      </c>
      <c r="C19" s="1">
        <f>B19-B19</f>
        <v>0</v>
      </c>
      <c r="D19" s="1">
        <v>0</v>
      </c>
      <c r="E19" s="8">
        <f t="shared" si="0"/>
        <v>2.7633000000000001</v>
      </c>
    </row>
    <row r="27" spans="1:12" x14ac:dyDescent="0.35">
      <c r="J27" s="9" t="s">
        <v>11</v>
      </c>
      <c r="K27" s="9"/>
      <c r="L27" s="9"/>
    </row>
    <row r="32" spans="1:12" x14ac:dyDescent="0.35">
      <c r="A32" s="10" t="s">
        <v>12</v>
      </c>
      <c r="B32" s="6" t="s">
        <v>13</v>
      </c>
      <c r="C32" s="11" t="s">
        <v>14</v>
      </c>
      <c r="D32" s="1" t="s">
        <v>2</v>
      </c>
      <c r="E32" s="8" t="s">
        <v>4</v>
      </c>
    </row>
    <row r="33" spans="1:5" x14ac:dyDescent="0.35">
      <c r="A33" s="29" t="s">
        <v>36</v>
      </c>
      <c r="B33" s="29"/>
      <c r="C33" s="29"/>
      <c r="D33" s="29"/>
      <c r="E33" s="29"/>
    </row>
    <row r="34" spans="1:5" x14ac:dyDescent="0.35">
      <c r="A34" s="23" t="s">
        <v>37</v>
      </c>
      <c r="B34" s="6">
        <v>0.96599999999999997</v>
      </c>
      <c r="C34" s="4">
        <v>8.8999999999999996E-2</v>
      </c>
      <c r="D34" s="1">
        <f t="shared" ref="D34:D78" si="1">(B34-C34)</f>
        <v>0.877</v>
      </c>
      <c r="E34" s="8">
        <f t="shared" ref="E34:E78" si="2">(15.347*D34*D34)+(35.563*D34)+(2.7633)</f>
        <v>45.755873763000004</v>
      </c>
    </row>
    <row r="35" spans="1:5" x14ac:dyDescent="0.35">
      <c r="A35" s="23" t="s">
        <v>39</v>
      </c>
      <c r="B35" s="6">
        <v>0.52900000000000003</v>
      </c>
      <c r="C35" s="4">
        <v>8.8999999999999996E-2</v>
      </c>
      <c r="D35" s="1">
        <f t="shared" si="1"/>
        <v>0.44000000000000006</v>
      </c>
      <c r="E35" s="8">
        <f t="shared" si="2"/>
        <v>21.382199200000006</v>
      </c>
    </row>
    <row r="36" spans="1:5" x14ac:dyDescent="0.35">
      <c r="A36" s="23" t="s">
        <v>40</v>
      </c>
      <c r="B36" s="6">
        <v>0.81100000000000005</v>
      </c>
      <c r="C36" s="4">
        <v>8.8999999999999996E-2</v>
      </c>
      <c r="D36" s="1">
        <f t="shared" si="1"/>
        <v>0.72200000000000009</v>
      </c>
      <c r="E36" s="8">
        <f t="shared" si="2"/>
        <v>36.439931548000004</v>
      </c>
    </row>
    <row r="37" spans="1:5" x14ac:dyDescent="0.35">
      <c r="A37" s="23" t="s">
        <v>41</v>
      </c>
      <c r="B37" s="6">
        <v>1.7570000000000001</v>
      </c>
      <c r="C37" s="4">
        <v>8.8999999999999996E-2</v>
      </c>
      <c r="D37" s="1">
        <f t="shared" si="1"/>
        <v>1.6680000000000001</v>
      </c>
      <c r="E37" s="8">
        <f t="shared" si="2"/>
        <v>104.78117572800001</v>
      </c>
    </row>
    <row r="38" spans="1:5" x14ac:dyDescent="0.35">
      <c r="A38" s="23" t="s">
        <v>43</v>
      </c>
      <c r="B38" s="6">
        <v>0.65700000000000003</v>
      </c>
      <c r="C38" s="4">
        <v>8.8999999999999996E-2</v>
      </c>
      <c r="D38" s="1">
        <f t="shared" si="1"/>
        <v>0.56800000000000006</v>
      </c>
      <c r="E38" s="8">
        <f t="shared" si="2"/>
        <v>27.914394528000006</v>
      </c>
    </row>
    <row r="39" spans="1:5" x14ac:dyDescent="0.35">
      <c r="A39" s="23" t="s">
        <v>44</v>
      </c>
      <c r="B39" s="6">
        <v>0.57000000000000006</v>
      </c>
      <c r="C39" s="4">
        <v>8.8999999999999996E-2</v>
      </c>
      <c r="D39" s="1">
        <f t="shared" si="1"/>
        <v>0.48100000000000009</v>
      </c>
      <c r="E39" s="8">
        <f t="shared" si="2"/>
        <v>23.419800267000006</v>
      </c>
    </row>
    <row r="40" spans="1:5" x14ac:dyDescent="0.35">
      <c r="A40" s="23" t="s">
        <v>46</v>
      </c>
      <c r="B40" s="6">
        <v>0.77</v>
      </c>
      <c r="C40" s="4">
        <v>8.8999999999999996E-2</v>
      </c>
      <c r="D40" s="1">
        <f t="shared" si="1"/>
        <v>0.68100000000000005</v>
      </c>
      <c r="E40" s="8">
        <f t="shared" si="2"/>
        <v>34.099043067000004</v>
      </c>
    </row>
    <row r="41" spans="1:5" x14ac:dyDescent="0.35">
      <c r="A41" s="23" t="s">
        <v>50</v>
      </c>
      <c r="B41" s="6">
        <v>0.57500000000000007</v>
      </c>
      <c r="C41" s="4">
        <v>8.8999999999999996E-2</v>
      </c>
      <c r="D41" s="1">
        <f t="shared" si="1"/>
        <v>0.4860000000000001</v>
      </c>
      <c r="E41" s="8">
        <f t="shared" si="2"/>
        <v>23.671818012000006</v>
      </c>
    </row>
    <row r="42" spans="1:5" x14ac:dyDescent="0.35">
      <c r="A42" s="23" t="s">
        <v>51</v>
      </c>
      <c r="B42" s="6">
        <v>0.77500000000000002</v>
      </c>
      <c r="C42" s="4">
        <v>8.8999999999999996E-2</v>
      </c>
      <c r="D42" s="1">
        <f t="shared" si="1"/>
        <v>0.68600000000000005</v>
      </c>
      <c r="E42" s="8">
        <f t="shared" si="2"/>
        <v>34.381754812000004</v>
      </c>
    </row>
    <row r="43" spans="1:5" x14ac:dyDescent="0.35">
      <c r="A43" s="23" t="s">
        <v>52</v>
      </c>
      <c r="B43" s="6">
        <v>0.38200000000000001</v>
      </c>
      <c r="C43" s="4">
        <v>8.8999999999999996E-2</v>
      </c>
      <c r="D43" s="1">
        <f t="shared" si="1"/>
        <v>0.29300000000000004</v>
      </c>
      <c r="E43" s="8">
        <f t="shared" si="2"/>
        <v>14.500783603000002</v>
      </c>
    </row>
    <row r="44" spans="1:5" x14ac:dyDescent="0.35">
      <c r="A44" s="23" t="s">
        <v>53</v>
      </c>
      <c r="B44" s="6">
        <v>0.73599999999999999</v>
      </c>
      <c r="C44" s="4">
        <v>8.8999999999999996E-2</v>
      </c>
      <c r="D44" s="1">
        <f t="shared" si="1"/>
        <v>0.64700000000000002</v>
      </c>
      <c r="E44" s="8">
        <f t="shared" si="2"/>
        <v>32.196953323000002</v>
      </c>
    </row>
    <row r="45" spans="1:5" x14ac:dyDescent="0.35">
      <c r="A45" s="23" t="s">
        <v>54</v>
      </c>
      <c r="B45" s="6">
        <v>0.97299999999999998</v>
      </c>
      <c r="C45" s="4">
        <v>8.8999999999999996E-2</v>
      </c>
      <c r="D45" s="1">
        <f t="shared" si="1"/>
        <v>0.88400000000000001</v>
      </c>
      <c r="E45" s="8">
        <f t="shared" si="2"/>
        <v>46.193997232000001</v>
      </c>
    </row>
    <row r="46" spans="1:5" x14ac:dyDescent="0.35">
      <c r="A46" s="23" t="s">
        <v>55</v>
      </c>
      <c r="B46" s="6">
        <v>0.85</v>
      </c>
      <c r="C46" s="4">
        <v>8.8999999999999996E-2</v>
      </c>
      <c r="D46" s="1">
        <f t="shared" si="1"/>
        <v>0.76100000000000001</v>
      </c>
      <c r="E46" s="8">
        <f t="shared" si="2"/>
        <v>38.714512987000006</v>
      </c>
    </row>
    <row r="47" spans="1:5" x14ac:dyDescent="0.35">
      <c r="A47" s="23" t="s">
        <v>57</v>
      </c>
      <c r="B47" s="6">
        <v>0.64600000000000002</v>
      </c>
      <c r="C47" s="4">
        <v>8.8999999999999996E-2</v>
      </c>
      <c r="D47" s="1">
        <f t="shared" si="1"/>
        <v>0.55700000000000005</v>
      </c>
      <c r="E47" s="8">
        <f t="shared" si="2"/>
        <v>27.333282403000005</v>
      </c>
    </row>
    <row r="48" spans="1:5" x14ac:dyDescent="0.35">
      <c r="A48" s="23" t="s">
        <v>58</v>
      </c>
      <c r="B48" s="6">
        <v>0.80400000000000005</v>
      </c>
      <c r="C48" s="4">
        <v>8.8999999999999996E-2</v>
      </c>
      <c r="D48" s="1">
        <f t="shared" si="1"/>
        <v>0.71500000000000008</v>
      </c>
      <c r="E48" s="8">
        <f t="shared" si="2"/>
        <v>36.036615075000007</v>
      </c>
    </row>
    <row r="49" spans="1:5" x14ac:dyDescent="0.35">
      <c r="A49" s="23" t="s">
        <v>59</v>
      </c>
      <c r="B49" s="6">
        <v>0.88200000000000001</v>
      </c>
      <c r="C49" s="4">
        <v>8.8999999999999996E-2</v>
      </c>
      <c r="D49" s="1">
        <f t="shared" si="1"/>
        <v>0.79300000000000004</v>
      </c>
      <c r="E49" s="8">
        <f t="shared" si="2"/>
        <v>40.615704603000005</v>
      </c>
    </row>
    <row r="50" spans="1:5" x14ac:dyDescent="0.35">
      <c r="A50" s="23" t="s">
        <v>60</v>
      </c>
      <c r="B50" s="6">
        <v>0.79100000000000004</v>
      </c>
      <c r="C50" s="4">
        <v>8.8999999999999996E-2</v>
      </c>
      <c r="D50" s="1">
        <f t="shared" si="1"/>
        <v>0.70200000000000007</v>
      </c>
      <c r="E50" s="8">
        <f t="shared" si="2"/>
        <v>35.291588988000008</v>
      </c>
    </row>
    <row r="51" spans="1:5" x14ac:dyDescent="0.35">
      <c r="A51" s="23" t="s">
        <v>61</v>
      </c>
      <c r="B51" s="6">
        <v>0.57100000000000006</v>
      </c>
      <c r="C51" s="4">
        <v>8.8999999999999996E-2</v>
      </c>
      <c r="D51" s="1">
        <f t="shared" si="1"/>
        <v>0.4820000000000001</v>
      </c>
      <c r="E51" s="8">
        <f t="shared" si="2"/>
        <v>23.470142428000006</v>
      </c>
    </row>
    <row r="52" spans="1:5" x14ac:dyDescent="0.35">
      <c r="A52" s="23" t="s">
        <v>64</v>
      </c>
      <c r="B52" s="6">
        <v>0.61299999999999999</v>
      </c>
      <c r="C52" s="4">
        <v>8.8999999999999996E-2</v>
      </c>
      <c r="D52" s="1">
        <f t="shared" si="1"/>
        <v>0.52400000000000002</v>
      </c>
      <c r="E52" s="8">
        <f t="shared" si="2"/>
        <v>25.612229872000004</v>
      </c>
    </row>
    <row r="53" spans="1:5" x14ac:dyDescent="0.35">
      <c r="A53" s="23" t="s">
        <v>65</v>
      </c>
      <c r="B53" s="6">
        <v>1.97</v>
      </c>
      <c r="C53" s="4">
        <v>8.8999999999999996E-2</v>
      </c>
      <c r="D53" s="1">
        <f t="shared" si="1"/>
        <v>1.881</v>
      </c>
      <c r="E53" s="8">
        <f t="shared" si="2"/>
        <v>123.957459867</v>
      </c>
    </row>
    <row r="54" spans="1:5" x14ac:dyDescent="0.35">
      <c r="A54" s="23" t="s">
        <v>66</v>
      </c>
      <c r="B54" s="6">
        <v>0.82000000000000006</v>
      </c>
      <c r="C54" s="4">
        <v>8.8999999999999996E-2</v>
      </c>
      <c r="D54" s="1">
        <f t="shared" si="1"/>
        <v>0.73100000000000009</v>
      </c>
      <c r="E54" s="8">
        <f t="shared" si="2"/>
        <v>36.960691267000009</v>
      </c>
    </row>
    <row r="55" spans="1:5" x14ac:dyDescent="0.35">
      <c r="A55" s="23" t="s">
        <v>67</v>
      </c>
      <c r="B55" s="6">
        <v>0.45500000000000002</v>
      </c>
      <c r="C55" s="4">
        <v>8.8999999999999996E-2</v>
      </c>
      <c r="D55" s="1">
        <f t="shared" si="1"/>
        <v>0.36599999999999999</v>
      </c>
      <c r="E55" s="8">
        <f t="shared" si="2"/>
        <v>17.835180732000001</v>
      </c>
    </row>
    <row r="56" spans="1:5" x14ac:dyDescent="0.35">
      <c r="A56" s="23" t="s">
        <v>68</v>
      </c>
      <c r="B56" s="6">
        <v>0.66800000000000004</v>
      </c>
      <c r="C56" s="4">
        <v>8.8999999999999996E-2</v>
      </c>
      <c r="D56" s="1">
        <f t="shared" si="1"/>
        <v>0.57900000000000007</v>
      </c>
      <c r="E56" s="8">
        <f t="shared" si="2"/>
        <v>28.499220627000003</v>
      </c>
    </row>
    <row r="57" spans="1:5" x14ac:dyDescent="0.35">
      <c r="A57" s="23" t="s">
        <v>70</v>
      </c>
      <c r="B57" s="6">
        <v>0.76100000000000001</v>
      </c>
      <c r="C57" s="4">
        <v>8.8999999999999996E-2</v>
      </c>
      <c r="D57" s="1">
        <f t="shared" si="1"/>
        <v>0.67200000000000004</v>
      </c>
      <c r="E57" s="8">
        <f t="shared" si="2"/>
        <v>33.592095648000004</v>
      </c>
    </row>
    <row r="58" spans="1:5" x14ac:dyDescent="0.35">
      <c r="A58" s="23" t="s">
        <v>72</v>
      </c>
      <c r="B58" s="6">
        <v>0.55900000000000005</v>
      </c>
      <c r="C58" s="4">
        <v>8.8999999999999996E-2</v>
      </c>
      <c r="D58" s="1">
        <f t="shared" si="1"/>
        <v>0.47000000000000008</v>
      </c>
      <c r="E58" s="8">
        <f t="shared" si="2"/>
        <v>22.868062300000005</v>
      </c>
    </row>
    <row r="59" spans="1:5" x14ac:dyDescent="0.35">
      <c r="A59" s="23" t="s">
        <v>73</v>
      </c>
      <c r="B59" s="6">
        <v>0.48299999999999998</v>
      </c>
      <c r="C59" s="4">
        <v>8.8999999999999996E-2</v>
      </c>
      <c r="D59" s="1">
        <f t="shared" si="1"/>
        <v>0.39400000000000002</v>
      </c>
      <c r="E59" s="8">
        <f t="shared" si="2"/>
        <v>19.157528892000002</v>
      </c>
    </row>
    <row r="60" spans="1:5" x14ac:dyDescent="0.35">
      <c r="A60" s="23" t="s">
        <v>74</v>
      </c>
      <c r="B60" s="6">
        <v>0.65800000000000003</v>
      </c>
      <c r="C60" s="4">
        <v>8.8999999999999996E-2</v>
      </c>
      <c r="D60" s="1">
        <f t="shared" si="1"/>
        <v>0.56900000000000006</v>
      </c>
      <c r="E60" s="8">
        <f t="shared" si="2"/>
        <v>27.967407067000007</v>
      </c>
    </row>
    <row r="61" spans="1:5" x14ac:dyDescent="0.35">
      <c r="A61" s="23" t="s">
        <v>75</v>
      </c>
      <c r="B61" s="6">
        <v>1.2130000000000001</v>
      </c>
      <c r="C61" s="4">
        <v>8.8999999999999996E-2</v>
      </c>
      <c r="D61" s="1">
        <f t="shared" si="1"/>
        <v>1.1240000000000001</v>
      </c>
      <c r="E61" s="8">
        <f t="shared" si="2"/>
        <v>62.125143472000005</v>
      </c>
    </row>
    <row r="62" spans="1:5" x14ac:dyDescent="0.35">
      <c r="A62" s="23" t="s">
        <v>77</v>
      </c>
      <c r="B62" s="6">
        <v>0.55900000000000005</v>
      </c>
      <c r="C62" s="4">
        <v>8.8999999999999996E-2</v>
      </c>
      <c r="D62" s="1">
        <f t="shared" si="1"/>
        <v>0.47000000000000008</v>
      </c>
      <c r="E62" s="8">
        <f t="shared" si="2"/>
        <v>22.868062300000005</v>
      </c>
    </row>
    <row r="63" spans="1:5" x14ac:dyDescent="0.35">
      <c r="A63" s="23" t="s">
        <v>78</v>
      </c>
      <c r="B63" s="6">
        <v>0.94700000000000006</v>
      </c>
      <c r="C63" s="4">
        <v>8.8999999999999996E-2</v>
      </c>
      <c r="D63" s="1">
        <f t="shared" si="1"/>
        <v>0.8580000000000001</v>
      </c>
      <c r="E63" s="8">
        <f t="shared" si="2"/>
        <v>44.574262908000009</v>
      </c>
    </row>
    <row r="64" spans="1:5" x14ac:dyDescent="0.35">
      <c r="A64" s="23" t="s">
        <v>79</v>
      </c>
      <c r="B64" s="6">
        <v>1.8460000000000001</v>
      </c>
      <c r="C64" s="4">
        <v>8.8999999999999996E-2</v>
      </c>
      <c r="D64" s="1">
        <f t="shared" si="1"/>
        <v>1.7570000000000001</v>
      </c>
      <c r="E64" s="8">
        <f t="shared" si="2"/>
        <v>112.62443200300002</v>
      </c>
    </row>
    <row r="65" spans="1:5" x14ac:dyDescent="0.35">
      <c r="A65" s="23" t="s">
        <v>80</v>
      </c>
      <c r="B65" s="6">
        <v>0.91</v>
      </c>
      <c r="C65" s="4">
        <v>8.8999999999999996E-2</v>
      </c>
      <c r="D65" s="1">
        <f t="shared" si="1"/>
        <v>0.82100000000000006</v>
      </c>
      <c r="E65" s="8">
        <f t="shared" si="2"/>
        <v>42.305030227000003</v>
      </c>
    </row>
    <row r="66" spans="1:5" x14ac:dyDescent="0.35">
      <c r="A66" s="23" t="s">
        <v>81</v>
      </c>
      <c r="B66" s="6">
        <v>0.94400000000000006</v>
      </c>
      <c r="C66" s="4">
        <v>8.8999999999999996E-2</v>
      </c>
      <c r="D66" s="1">
        <f t="shared" si="1"/>
        <v>0.85500000000000009</v>
      </c>
      <c r="E66" s="8">
        <f t="shared" si="2"/>
        <v>44.388705675000011</v>
      </c>
    </row>
    <row r="67" spans="1:5" x14ac:dyDescent="0.35">
      <c r="A67" s="23" t="s">
        <v>93</v>
      </c>
      <c r="B67" s="6">
        <v>0.54600000000000004</v>
      </c>
      <c r="C67" s="4">
        <v>8.8999999999999996E-2</v>
      </c>
      <c r="D67" s="1">
        <f t="shared" si="1"/>
        <v>0.45700000000000007</v>
      </c>
      <c r="E67" s="8">
        <f t="shared" si="2"/>
        <v>22.220796603000004</v>
      </c>
    </row>
    <row r="68" spans="1:5" x14ac:dyDescent="0.35">
      <c r="A68" s="23" t="s">
        <v>83</v>
      </c>
      <c r="B68" s="6">
        <v>0.77500000000000002</v>
      </c>
      <c r="C68" s="4">
        <v>8.8999999999999996E-2</v>
      </c>
      <c r="D68" s="1">
        <f t="shared" si="1"/>
        <v>0.68600000000000005</v>
      </c>
      <c r="E68" s="8">
        <f t="shared" si="2"/>
        <v>34.381754812000004</v>
      </c>
    </row>
    <row r="69" spans="1:5" x14ac:dyDescent="0.35">
      <c r="A69" s="23" t="s">
        <v>84</v>
      </c>
      <c r="B69" s="6">
        <v>1.4570000000000001</v>
      </c>
      <c r="C69" s="4">
        <v>8.8999999999999996E-2</v>
      </c>
      <c r="D69" s="1">
        <f t="shared" si="1"/>
        <v>1.3680000000000001</v>
      </c>
      <c r="E69" s="8">
        <f t="shared" si="2"/>
        <v>80.134228128000018</v>
      </c>
    </row>
    <row r="70" spans="1:5" x14ac:dyDescent="0.35">
      <c r="A70" s="23" t="s">
        <v>85</v>
      </c>
      <c r="B70" s="6">
        <v>1.137</v>
      </c>
      <c r="C70" s="4">
        <v>8.8999999999999996E-2</v>
      </c>
      <c r="D70" s="1">
        <f t="shared" si="1"/>
        <v>1.048</v>
      </c>
      <c r="E70" s="8">
        <f t="shared" si="2"/>
        <v>56.888995488000006</v>
      </c>
    </row>
    <row r="71" spans="1:5" x14ac:dyDescent="0.35">
      <c r="A71" s="23" t="s">
        <v>86</v>
      </c>
      <c r="B71" s="6">
        <v>0.78600000000000003</v>
      </c>
      <c r="C71" s="4">
        <v>8.8999999999999996E-2</v>
      </c>
      <c r="D71" s="1">
        <f t="shared" si="1"/>
        <v>0.69700000000000006</v>
      </c>
      <c r="E71" s="8">
        <f t="shared" si="2"/>
        <v>35.006421723000003</v>
      </c>
    </row>
    <row r="72" spans="1:5" x14ac:dyDescent="0.35">
      <c r="A72" s="23" t="s">
        <v>87</v>
      </c>
      <c r="B72" s="6">
        <v>0.68500000000000005</v>
      </c>
      <c r="C72" s="4">
        <v>8.8999999999999996E-2</v>
      </c>
      <c r="D72" s="1">
        <f t="shared" si="1"/>
        <v>0.59600000000000009</v>
      </c>
      <c r="E72" s="8">
        <f t="shared" si="2"/>
        <v>29.410347952000009</v>
      </c>
    </row>
    <row r="73" spans="1:5" x14ac:dyDescent="0.35">
      <c r="A73" s="23" t="s">
        <v>90</v>
      </c>
      <c r="B73" s="6">
        <v>0.52300000000000002</v>
      </c>
      <c r="C73" s="4">
        <v>8.8999999999999996E-2</v>
      </c>
      <c r="D73" s="1">
        <f t="shared" si="1"/>
        <v>0.43400000000000005</v>
      </c>
      <c r="E73" s="8">
        <f t="shared" si="2"/>
        <v>21.088341532000005</v>
      </c>
    </row>
    <row r="74" spans="1:5" x14ac:dyDescent="0.35">
      <c r="A74" s="23" t="s">
        <v>91</v>
      </c>
      <c r="B74" s="6">
        <v>0.91900000000000004</v>
      </c>
      <c r="C74" s="4">
        <v>8.8999999999999996E-2</v>
      </c>
      <c r="D74" s="1">
        <f t="shared" si="1"/>
        <v>0.83000000000000007</v>
      </c>
      <c r="E74" s="8">
        <f t="shared" si="2"/>
        <v>42.853138300000012</v>
      </c>
    </row>
    <row r="75" spans="1:5" x14ac:dyDescent="0.35">
      <c r="A75" s="23" t="s">
        <v>92</v>
      </c>
      <c r="B75" s="6">
        <v>0.5</v>
      </c>
      <c r="C75" s="4">
        <v>8.8999999999999996E-2</v>
      </c>
      <c r="D75" s="1">
        <f t="shared" si="1"/>
        <v>0.41100000000000003</v>
      </c>
      <c r="E75" s="8">
        <f t="shared" si="2"/>
        <v>19.972123587000002</v>
      </c>
    </row>
    <row r="76" spans="1:5" x14ac:dyDescent="0.35">
      <c r="A76" s="23" t="s">
        <v>93</v>
      </c>
      <c r="B76" s="6">
        <v>0.54</v>
      </c>
      <c r="C76" s="4">
        <v>8.8999999999999996E-2</v>
      </c>
      <c r="D76" s="1">
        <f t="shared" si="1"/>
        <v>0.45100000000000007</v>
      </c>
      <c r="E76" s="8">
        <f t="shared" si="2"/>
        <v>21.923808147000006</v>
      </c>
    </row>
    <row r="77" spans="1:5" x14ac:dyDescent="0.35">
      <c r="A77" s="23" t="s">
        <v>94</v>
      </c>
      <c r="B77" s="6">
        <v>0.78600000000000003</v>
      </c>
      <c r="C77" s="4">
        <v>8.8999999999999996E-2</v>
      </c>
      <c r="D77" s="1">
        <f t="shared" si="1"/>
        <v>0.69700000000000006</v>
      </c>
      <c r="E77" s="8">
        <f t="shared" si="2"/>
        <v>35.006421723000003</v>
      </c>
    </row>
    <row r="78" spans="1:5" x14ac:dyDescent="0.35">
      <c r="A78" s="23" t="s">
        <v>95</v>
      </c>
      <c r="B78" s="6">
        <v>1.0660000000000001</v>
      </c>
      <c r="C78" s="4">
        <v>8.8999999999999996E-2</v>
      </c>
      <c r="D78" s="1">
        <f t="shared" si="1"/>
        <v>0.97700000000000009</v>
      </c>
      <c r="E78" s="8">
        <f t="shared" si="2"/>
        <v>52.15750756300001</v>
      </c>
    </row>
    <row r="79" spans="1:5" x14ac:dyDescent="0.35">
      <c r="A79" s="28" t="s">
        <v>97</v>
      </c>
      <c r="B79" s="21"/>
      <c r="C79" s="21"/>
      <c r="D79" s="21"/>
      <c r="E79" s="21"/>
    </row>
    <row r="80" spans="1:5" x14ac:dyDescent="0.35">
      <c r="A80" s="23" t="s">
        <v>98</v>
      </c>
      <c r="B80" s="6">
        <v>0.88900000000000001</v>
      </c>
      <c r="C80" s="4">
        <v>8.8999999999999996E-2</v>
      </c>
      <c r="D80" s="1">
        <f t="shared" ref="D80:D124" si="3">(B80-C80)</f>
        <v>0.8</v>
      </c>
      <c r="E80" s="8">
        <f t="shared" ref="E80:E124" si="4">(15.347*D80*D80)+(35.563*D80)+(2.7633)</f>
        <v>41.035780000000003</v>
      </c>
    </row>
    <row r="81" spans="1:5" x14ac:dyDescent="0.35">
      <c r="A81" s="23" t="s">
        <v>99</v>
      </c>
      <c r="B81" s="6">
        <v>1.0190000000000001</v>
      </c>
      <c r="C81" s="4">
        <v>8.8999999999999996E-2</v>
      </c>
      <c r="D81" s="1">
        <f t="shared" si="3"/>
        <v>0.93000000000000016</v>
      </c>
      <c r="E81" s="8">
        <f t="shared" si="4"/>
        <v>49.110510300000016</v>
      </c>
    </row>
    <row r="82" spans="1:5" x14ac:dyDescent="0.35">
      <c r="A82" s="23" t="s">
        <v>100</v>
      </c>
      <c r="B82" s="6">
        <v>0.61599999999999999</v>
      </c>
      <c r="C82" s="4">
        <v>8.8999999999999996E-2</v>
      </c>
      <c r="D82" s="1">
        <f t="shared" si="3"/>
        <v>0.52700000000000002</v>
      </c>
      <c r="E82" s="8">
        <f t="shared" si="4"/>
        <v>25.767307963000004</v>
      </c>
    </row>
    <row r="83" spans="1:5" x14ac:dyDescent="0.35">
      <c r="A83" s="23" t="s">
        <v>101</v>
      </c>
      <c r="B83" s="6">
        <v>0.89600000000000002</v>
      </c>
      <c r="C83" s="4">
        <v>8.8999999999999996E-2</v>
      </c>
      <c r="D83" s="1">
        <f t="shared" si="3"/>
        <v>0.80700000000000005</v>
      </c>
      <c r="E83" s="8">
        <f t="shared" si="4"/>
        <v>41.457359403000005</v>
      </c>
    </row>
    <row r="84" spans="1:5" x14ac:dyDescent="0.35">
      <c r="A84" s="23" t="s">
        <v>102</v>
      </c>
      <c r="B84" s="6">
        <v>1.417</v>
      </c>
      <c r="C84" s="4">
        <v>8.8999999999999996E-2</v>
      </c>
      <c r="D84" s="1">
        <f t="shared" si="3"/>
        <v>1.3280000000000001</v>
      </c>
      <c r="E84" s="8">
        <f t="shared" si="4"/>
        <v>77.056687648000008</v>
      </c>
    </row>
    <row r="85" spans="1:5" x14ac:dyDescent="0.35">
      <c r="A85" s="23" t="s">
        <v>103</v>
      </c>
      <c r="B85" s="6">
        <v>1.347</v>
      </c>
      <c r="C85" s="4">
        <v>8.8999999999999996E-2</v>
      </c>
      <c r="D85" s="1">
        <f t="shared" si="3"/>
        <v>1.258</v>
      </c>
      <c r="E85" s="8">
        <f t="shared" si="4"/>
        <v>71.789163708000004</v>
      </c>
    </row>
    <row r="86" spans="1:5" x14ac:dyDescent="0.35">
      <c r="A86" s="23" t="s">
        <v>104</v>
      </c>
      <c r="B86" s="6">
        <v>0.623</v>
      </c>
      <c r="C86" s="4">
        <v>8.8999999999999996E-2</v>
      </c>
      <c r="D86" s="1">
        <f t="shared" si="3"/>
        <v>0.53400000000000003</v>
      </c>
      <c r="E86" s="8">
        <f t="shared" si="4"/>
        <v>26.130231132000002</v>
      </c>
    </row>
    <row r="87" spans="1:5" x14ac:dyDescent="0.35">
      <c r="A87" s="23" t="s">
        <v>105</v>
      </c>
      <c r="B87" s="6">
        <v>1.5549999999999999</v>
      </c>
      <c r="C87" s="4">
        <v>8.8999999999999996E-2</v>
      </c>
      <c r="D87" s="1">
        <f t="shared" si="3"/>
        <v>1.466</v>
      </c>
      <c r="E87" s="8">
        <f t="shared" si="4"/>
        <v>87.881755132000009</v>
      </c>
    </row>
    <row r="88" spans="1:5" x14ac:dyDescent="0.35">
      <c r="A88" s="23" t="s">
        <v>106</v>
      </c>
      <c r="B88" s="6">
        <v>1.383</v>
      </c>
      <c r="C88" s="4">
        <v>8.8999999999999996E-2</v>
      </c>
      <c r="D88" s="1">
        <f t="shared" si="3"/>
        <v>1.294</v>
      </c>
      <c r="E88" s="8">
        <f t="shared" si="4"/>
        <v>74.479391292000003</v>
      </c>
    </row>
    <row r="89" spans="1:5" x14ac:dyDescent="0.35">
      <c r="A89" s="23" t="s">
        <v>113</v>
      </c>
      <c r="B89" s="6">
        <v>1.036</v>
      </c>
      <c r="C89" s="4">
        <v>8.8999999999999996E-2</v>
      </c>
      <c r="D89" s="1">
        <f t="shared" si="3"/>
        <v>0.94700000000000006</v>
      </c>
      <c r="E89" s="8">
        <f t="shared" si="4"/>
        <v>50.204788723000007</v>
      </c>
    </row>
    <row r="90" spans="1:5" x14ac:dyDescent="0.35">
      <c r="A90" s="23" t="s">
        <v>114</v>
      </c>
      <c r="B90" s="6">
        <v>1.093</v>
      </c>
      <c r="C90" s="4">
        <v>8.8999999999999996E-2</v>
      </c>
      <c r="D90" s="1">
        <f t="shared" si="3"/>
        <v>1.004</v>
      </c>
      <c r="E90" s="8">
        <f t="shared" si="4"/>
        <v>53.938573552000001</v>
      </c>
    </row>
    <row r="91" spans="1:5" x14ac:dyDescent="0.35">
      <c r="A91" s="23" t="s">
        <v>115</v>
      </c>
      <c r="B91" s="6">
        <v>1.1300000000000001</v>
      </c>
      <c r="C91" s="4">
        <v>8.8999999999999996E-2</v>
      </c>
      <c r="D91" s="1">
        <f t="shared" si="3"/>
        <v>1.0410000000000001</v>
      </c>
      <c r="E91" s="8">
        <f t="shared" si="4"/>
        <v>56.415635307000009</v>
      </c>
    </row>
    <row r="92" spans="1:5" x14ac:dyDescent="0.35">
      <c r="A92" s="23" t="s">
        <v>116</v>
      </c>
      <c r="B92" s="6">
        <v>0.63700000000000001</v>
      </c>
      <c r="C92" s="4">
        <v>8.8999999999999996E-2</v>
      </c>
      <c r="D92" s="1">
        <f t="shared" si="3"/>
        <v>0.54800000000000004</v>
      </c>
      <c r="E92" s="8">
        <f t="shared" si="4"/>
        <v>26.860589488000002</v>
      </c>
    </row>
    <row r="93" spans="1:5" x14ac:dyDescent="0.35">
      <c r="A93" s="23" t="s">
        <v>117</v>
      </c>
      <c r="B93" s="6">
        <v>1.2949999999999999</v>
      </c>
      <c r="C93" s="4">
        <v>8.8999999999999996E-2</v>
      </c>
      <c r="D93" s="1">
        <f t="shared" si="3"/>
        <v>1.206</v>
      </c>
      <c r="E93" s="8">
        <f t="shared" si="4"/>
        <v>67.973507291999994</v>
      </c>
    </row>
    <row r="94" spans="1:5" x14ac:dyDescent="0.35">
      <c r="A94" s="23" t="s">
        <v>118</v>
      </c>
      <c r="B94" s="6">
        <v>1.1870000000000001</v>
      </c>
      <c r="C94" s="4">
        <v>8.8999999999999996E-2</v>
      </c>
      <c r="D94" s="1">
        <f t="shared" si="3"/>
        <v>1.0980000000000001</v>
      </c>
      <c r="E94" s="8">
        <f t="shared" si="4"/>
        <v>60.313878588000009</v>
      </c>
    </row>
    <row r="95" spans="1:5" x14ac:dyDescent="0.35">
      <c r="A95" s="23" t="s">
        <v>119</v>
      </c>
      <c r="B95" s="6">
        <v>1.1480000000000001</v>
      </c>
      <c r="C95" s="4">
        <v>8.8999999999999996E-2</v>
      </c>
      <c r="D95" s="1">
        <f t="shared" si="3"/>
        <v>1.0590000000000002</v>
      </c>
      <c r="E95" s="8">
        <f t="shared" si="4"/>
        <v>57.635885907000016</v>
      </c>
    </row>
    <row r="96" spans="1:5" x14ac:dyDescent="0.35">
      <c r="A96" s="23" t="s">
        <v>120</v>
      </c>
      <c r="B96" s="6">
        <v>1.0720000000000001</v>
      </c>
      <c r="C96" s="4">
        <v>8.8999999999999996E-2</v>
      </c>
      <c r="D96" s="1">
        <f t="shared" si="3"/>
        <v>0.9830000000000001</v>
      </c>
      <c r="E96" s="8">
        <f t="shared" si="4"/>
        <v>52.551366283000007</v>
      </c>
    </row>
    <row r="97" spans="1:5" x14ac:dyDescent="0.35">
      <c r="A97" s="23" t="s">
        <v>121</v>
      </c>
      <c r="B97" s="6">
        <v>1.0269999999999999</v>
      </c>
      <c r="C97" s="4">
        <v>8.8999999999999996E-2</v>
      </c>
      <c r="D97" s="1">
        <f t="shared" si="3"/>
        <v>0.93799999999999994</v>
      </c>
      <c r="E97" s="8">
        <f t="shared" si="4"/>
        <v>49.624359867999999</v>
      </c>
    </row>
    <row r="98" spans="1:5" x14ac:dyDescent="0.35">
      <c r="A98" s="23" t="s">
        <v>122</v>
      </c>
      <c r="B98" s="6">
        <v>0.79300000000000004</v>
      </c>
      <c r="C98" s="4">
        <v>8.8999999999999996E-2</v>
      </c>
      <c r="D98" s="1">
        <f t="shared" si="3"/>
        <v>0.70400000000000007</v>
      </c>
      <c r="E98" s="8">
        <f t="shared" si="4"/>
        <v>35.405870752000006</v>
      </c>
    </row>
    <row r="99" spans="1:5" x14ac:dyDescent="0.35">
      <c r="A99" s="23" t="s">
        <v>123</v>
      </c>
      <c r="B99" s="6">
        <v>0.90400000000000003</v>
      </c>
      <c r="C99" s="4">
        <v>8.8999999999999996E-2</v>
      </c>
      <c r="D99" s="1">
        <f t="shared" si="3"/>
        <v>0.81500000000000006</v>
      </c>
      <c r="E99" s="8">
        <f t="shared" si="4"/>
        <v>41.941006075000004</v>
      </c>
    </row>
    <row r="100" spans="1:5" x14ac:dyDescent="0.35">
      <c r="A100" s="23" t="s">
        <v>124</v>
      </c>
      <c r="B100" s="6">
        <v>0.64100000000000001</v>
      </c>
      <c r="C100" s="4">
        <v>8.8999999999999996E-2</v>
      </c>
      <c r="D100" s="1">
        <f t="shared" si="3"/>
        <v>0.55200000000000005</v>
      </c>
      <c r="E100" s="8">
        <f t="shared" si="4"/>
        <v>27.070368288000004</v>
      </c>
    </row>
    <row r="101" spans="1:5" x14ac:dyDescent="0.35">
      <c r="A101" s="23" t="s">
        <v>128</v>
      </c>
      <c r="B101" s="6">
        <v>1.123</v>
      </c>
      <c r="C101" s="4">
        <v>8.8999999999999996E-2</v>
      </c>
      <c r="D101" s="1">
        <f t="shared" si="3"/>
        <v>1.034</v>
      </c>
      <c r="E101" s="8">
        <f t="shared" si="4"/>
        <v>55.943779132000003</v>
      </c>
    </row>
    <row r="102" spans="1:5" x14ac:dyDescent="0.35">
      <c r="A102" s="23" t="s">
        <v>129</v>
      </c>
      <c r="B102" s="6">
        <v>1.841</v>
      </c>
      <c r="C102" s="4">
        <v>8.8999999999999996E-2</v>
      </c>
      <c r="D102" s="1">
        <f t="shared" si="3"/>
        <v>1.752</v>
      </c>
      <c r="E102" s="8">
        <f t="shared" si="4"/>
        <v>112.17735388800001</v>
      </c>
    </row>
    <row r="103" spans="1:5" x14ac:dyDescent="0.35">
      <c r="A103" s="23" t="s">
        <v>130</v>
      </c>
      <c r="B103" s="6">
        <v>1.226</v>
      </c>
      <c r="C103" s="4">
        <v>8.8999999999999996E-2</v>
      </c>
      <c r="D103" s="1">
        <f t="shared" si="3"/>
        <v>1.137</v>
      </c>
      <c r="E103" s="8">
        <f t="shared" si="4"/>
        <v>63.038556843000009</v>
      </c>
    </row>
    <row r="104" spans="1:5" x14ac:dyDescent="0.35">
      <c r="A104" s="23" t="s">
        <v>131</v>
      </c>
      <c r="B104" s="6">
        <v>1.077</v>
      </c>
      <c r="C104" s="4">
        <v>8.8999999999999996E-2</v>
      </c>
      <c r="D104" s="1">
        <f t="shared" si="3"/>
        <v>0.98799999999999999</v>
      </c>
      <c r="E104" s="8">
        <f t="shared" si="4"/>
        <v>52.880425968000004</v>
      </c>
    </row>
    <row r="105" spans="1:5" x14ac:dyDescent="0.35">
      <c r="A105" s="23" t="s">
        <v>132</v>
      </c>
      <c r="B105" s="6">
        <v>1.117</v>
      </c>
      <c r="C105" s="4">
        <v>8.8999999999999996E-2</v>
      </c>
      <c r="D105" s="1">
        <f t="shared" si="3"/>
        <v>1.028</v>
      </c>
      <c r="E105" s="8">
        <f t="shared" si="4"/>
        <v>55.540528048000006</v>
      </c>
    </row>
    <row r="106" spans="1:5" x14ac:dyDescent="0.35">
      <c r="A106" s="23" t="s">
        <v>133</v>
      </c>
      <c r="B106" s="6">
        <v>0.93600000000000005</v>
      </c>
      <c r="C106" s="4">
        <v>8.8999999999999996E-2</v>
      </c>
      <c r="D106" s="1">
        <f t="shared" si="3"/>
        <v>0.84700000000000009</v>
      </c>
      <c r="E106" s="8">
        <f t="shared" si="4"/>
        <v>43.895236923000013</v>
      </c>
    </row>
    <row r="107" spans="1:5" x14ac:dyDescent="0.35">
      <c r="A107" s="23" t="s">
        <v>134</v>
      </c>
      <c r="B107" s="6">
        <v>0.70699999999999996</v>
      </c>
      <c r="C107" s="4">
        <v>8.8999999999999996E-2</v>
      </c>
      <c r="D107" s="1">
        <f t="shared" si="3"/>
        <v>0.61799999999999999</v>
      </c>
      <c r="E107" s="8">
        <f t="shared" si="4"/>
        <v>30.602621628000001</v>
      </c>
    </row>
    <row r="108" spans="1:5" x14ac:dyDescent="0.35">
      <c r="A108" s="23" t="s">
        <v>135</v>
      </c>
      <c r="B108" s="6">
        <v>1.0389999999999999</v>
      </c>
      <c r="C108" s="4">
        <v>8.8999999999999996E-2</v>
      </c>
      <c r="D108" s="1">
        <f t="shared" si="3"/>
        <v>0.95</v>
      </c>
      <c r="E108" s="8">
        <f t="shared" si="4"/>
        <v>50.3988175</v>
      </c>
    </row>
    <row r="109" spans="1:5" x14ac:dyDescent="0.35">
      <c r="A109" s="23" t="s">
        <v>136</v>
      </c>
      <c r="B109" s="6">
        <v>0.61399999999999999</v>
      </c>
      <c r="C109" s="4">
        <v>8.8999999999999996E-2</v>
      </c>
      <c r="D109" s="1">
        <f t="shared" si="3"/>
        <v>0.52500000000000002</v>
      </c>
      <c r="E109" s="8">
        <f t="shared" si="4"/>
        <v>25.663891875000004</v>
      </c>
    </row>
    <row r="110" spans="1:5" x14ac:dyDescent="0.35">
      <c r="A110" s="23" t="s">
        <v>137</v>
      </c>
      <c r="B110" s="6">
        <v>1.071</v>
      </c>
      <c r="C110" s="4">
        <v>8.8999999999999996E-2</v>
      </c>
      <c r="D110" s="1">
        <f t="shared" si="3"/>
        <v>0.98199999999999998</v>
      </c>
      <c r="E110" s="8">
        <f t="shared" si="4"/>
        <v>52.485646427999995</v>
      </c>
    </row>
    <row r="111" spans="1:5" x14ac:dyDescent="0.35">
      <c r="A111" s="23" t="s">
        <v>138</v>
      </c>
      <c r="B111" s="6">
        <v>1.0760000000000001</v>
      </c>
      <c r="C111" s="4">
        <v>8.8999999999999996E-2</v>
      </c>
      <c r="D111" s="1">
        <f t="shared" si="3"/>
        <v>0.9870000000000001</v>
      </c>
      <c r="E111" s="8">
        <f t="shared" si="4"/>
        <v>52.814552643000013</v>
      </c>
    </row>
    <row r="112" spans="1:5" x14ac:dyDescent="0.35">
      <c r="A112" s="23" t="s">
        <v>139</v>
      </c>
      <c r="B112" s="6">
        <v>0.82500000000000007</v>
      </c>
      <c r="C112" s="4">
        <v>8.8999999999999996E-2</v>
      </c>
      <c r="D112" s="1">
        <f t="shared" si="3"/>
        <v>0.7360000000000001</v>
      </c>
      <c r="E112" s="8">
        <f t="shared" si="4"/>
        <v>37.251076512000012</v>
      </c>
    </row>
    <row r="113" spans="1:5" x14ac:dyDescent="0.35">
      <c r="A113" s="23" t="s">
        <v>143</v>
      </c>
      <c r="B113" s="6">
        <v>1.361</v>
      </c>
      <c r="C113" s="4">
        <v>8.8999999999999996E-2</v>
      </c>
      <c r="D113" s="1">
        <f t="shared" si="3"/>
        <v>1.272</v>
      </c>
      <c r="E113" s="8">
        <f t="shared" si="4"/>
        <v>72.830636448000007</v>
      </c>
    </row>
    <row r="114" spans="1:5" x14ac:dyDescent="0.35">
      <c r="A114" s="23" t="s">
        <v>144</v>
      </c>
      <c r="B114" s="6">
        <v>1.5010000000000001</v>
      </c>
      <c r="C114" s="4">
        <v>8.8999999999999996E-2</v>
      </c>
      <c r="D114" s="1">
        <f t="shared" si="3"/>
        <v>1.4120000000000001</v>
      </c>
      <c r="E114" s="8">
        <f t="shared" si="4"/>
        <v>83.576245168000014</v>
      </c>
    </row>
    <row r="115" spans="1:5" x14ac:dyDescent="0.35">
      <c r="A115" s="23" t="s">
        <v>145</v>
      </c>
      <c r="B115" s="6">
        <v>0.66400000000000003</v>
      </c>
      <c r="C115" s="4">
        <v>8.8999999999999996E-2</v>
      </c>
      <c r="D115" s="1">
        <f t="shared" si="3"/>
        <v>0.57500000000000007</v>
      </c>
      <c r="E115" s="8">
        <f t="shared" si="4"/>
        <v>28.286126875000004</v>
      </c>
    </row>
    <row r="116" spans="1:5" x14ac:dyDescent="0.35">
      <c r="A116" s="23" t="s">
        <v>146</v>
      </c>
      <c r="B116" s="6">
        <v>0.748</v>
      </c>
      <c r="C116" s="4">
        <v>8.8999999999999996E-2</v>
      </c>
      <c r="D116" s="1">
        <f t="shared" si="3"/>
        <v>0.65900000000000003</v>
      </c>
      <c r="E116" s="8">
        <f t="shared" si="4"/>
        <v>32.864227507000003</v>
      </c>
    </row>
    <row r="117" spans="1:5" x14ac:dyDescent="0.35">
      <c r="A117" s="23" t="s">
        <v>147</v>
      </c>
      <c r="B117" s="6">
        <v>0.78500000000000003</v>
      </c>
      <c r="C117" s="4">
        <v>8.8999999999999996E-2</v>
      </c>
      <c r="D117" s="1">
        <f t="shared" si="3"/>
        <v>0.69600000000000006</v>
      </c>
      <c r="E117" s="8">
        <f t="shared" si="4"/>
        <v>34.949480352000009</v>
      </c>
    </row>
    <row r="118" spans="1:5" x14ac:dyDescent="0.35">
      <c r="A118" s="23" t="s">
        <v>148</v>
      </c>
      <c r="B118" s="6">
        <v>1.204</v>
      </c>
      <c r="C118" s="4">
        <v>8.8999999999999996E-2</v>
      </c>
      <c r="D118" s="1">
        <f t="shared" si="3"/>
        <v>1.115</v>
      </c>
      <c r="E118" s="8">
        <f t="shared" si="4"/>
        <v>61.495819075</v>
      </c>
    </row>
    <row r="119" spans="1:5" x14ac:dyDescent="0.35">
      <c r="A119" s="23" t="s">
        <v>149</v>
      </c>
      <c r="B119" s="6">
        <v>1.391</v>
      </c>
      <c r="C119" s="4">
        <v>8.8999999999999996E-2</v>
      </c>
      <c r="D119" s="1">
        <f t="shared" si="3"/>
        <v>1.302</v>
      </c>
      <c r="E119" s="8">
        <f t="shared" si="4"/>
        <v>75.082621787999997</v>
      </c>
    </row>
    <row r="120" spans="1:5" x14ac:dyDescent="0.35">
      <c r="A120" s="23" t="s">
        <v>150</v>
      </c>
      <c r="B120" s="6">
        <v>0.76600000000000001</v>
      </c>
      <c r="C120" s="4">
        <v>8.8999999999999996E-2</v>
      </c>
      <c r="D120" s="1">
        <f t="shared" si="3"/>
        <v>0.67700000000000005</v>
      </c>
      <c r="E120" s="8">
        <f t="shared" si="4"/>
        <v>33.873426163000005</v>
      </c>
    </row>
    <row r="121" spans="1:5" x14ac:dyDescent="0.35">
      <c r="A121" s="23" t="s">
        <v>151</v>
      </c>
      <c r="B121" s="6">
        <v>1.1220000000000001</v>
      </c>
      <c r="C121" s="4">
        <v>8.8999999999999996E-2</v>
      </c>
      <c r="D121" s="1">
        <f t="shared" si="3"/>
        <v>1.0330000000000001</v>
      </c>
      <c r="E121" s="8">
        <f t="shared" si="4"/>
        <v>55.876493883000009</v>
      </c>
    </row>
    <row r="122" spans="1:5" x14ac:dyDescent="0.35">
      <c r="A122" s="23" t="s">
        <v>152</v>
      </c>
      <c r="B122" s="6">
        <v>0.78400000000000003</v>
      </c>
      <c r="C122" s="4">
        <v>8.8999999999999996E-2</v>
      </c>
      <c r="D122" s="1">
        <f t="shared" si="3"/>
        <v>0.69500000000000006</v>
      </c>
      <c r="E122" s="8">
        <f t="shared" si="4"/>
        <v>34.892569675000004</v>
      </c>
    </row>
    <row r="123" spans="1:5" x14ac:dyDescent="0.35">
      <c r="A123" s="23" t="s">
        <v>153</v>
      </c>
      <c r="B123" s="6">
        <v>0.55700000000000005</v>
      </c>
      <c r="C123" s="4">
        <v>8.8999999999999996E-2</v>
      </c>
      <c r="D123" s="1">
        <f t="shared" si="3"/>
        <v>0.46800000000000008</v>
      </c>
      <c r="E123" s="8">
        <f t="shared" si="4"/>
        <v>22.768145328000006</v>
      </c>
    </row>
    <row r="124" spans="1:5" x14ac:dyDescent="0.35">
      <c r="A124" s="23" t="s">
        <v>154</v>
      </c>
      <c r="B124" s="6">
        <v>0.77100000000000002</v>
      </c>
      <c r="C124" s="4">
        <v>8.8999999999999996E-2</v>
      </c>
      <c r="D124" s="1">
        <f t="shared" si="3"/>
        <v>0.68200000000000005</v>
      </c>
      <c r="E124" s="8">
        <f t="shared" si="4"/>
        <v>34.155524028000002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24"/>
  <sheetViews>
    <sheetView topLeftCell="A109" workbookViewId="0">
      <selection activeCell="C129" sqref="C129"/>
    </sheetView>
  </sheetViews>
  <sheetFormatPr defaultRowHeight="14.5" x14ac:dyDescent="0.35"/>
  <cols>
    <col min="1" max="1" width="18.36328125" customWidth="1"/>
    <col min="2" max="2" width="12.36328125" customWidth="1"/>
    <col min="3" max="3" width="11.90625" customWidth="1"/>
    <col min="4" max="4" width="11.6328125" customWidth="1"/>
    <col min="5" max="5" width="11.54296875" customWidth="1"/>
  </cols>
  <sheetData>
    <row r="2" spans="1:12" x14ac:dyDescent="0.35">
      <c r="A2" s="3">
        <v>1.4159999999999999</v>
      </c>
      <c r="B2" s="6">
        <v>0.23300000000000001</v>
      </c>
      <c r="C2" s="6">
        <v>0.20800000000000002</v>
      </c>
      <c r="D2" s="6">
        <v>0.246</v>
      </c>
      <c r="E2" s="6">
        <v>0.216</v>
      </c>
      <c r="F2" s="6">
        <v>0.17599999999999999</v>
      </c>
      <c r="G2" s="6">
        <v>0.26900000000000002</v>
      </c>
      <c r="H2" s="6">
        <v>0.503</v>
      </c>
      <c r="I2" s="6">
        <v>0.39400000000000002</v>
      </c>
      <c r="J2" s="6">
        <v>0.501</v>
      </c>
      <c r="K2" s="6">
        <v>0.38100000000000001</v>
      </c>
      <c r="L2" s="6">
        <v>0.40200000000000002</v>
      </c>
    </row>
    <row r="3" spans="1:12" x14ac:dyDescent="0.35">
      <c r="A3" s="3">
        <v>0.85199999999999998</v>
      </c>
      <c r="B3" s="6">
        <v>0.17400000000000002</v>
      </c>
      <c r="C3" s="6">
        <v>0.151</v>
      </c>
      <c r="D3" s="6">
        <v>0.223</v>
      </c>
      <c r="E3" s="6">
        <v>0.24099999999999999</v>
      </c>
      <c r="F3" s="6">
        <v>0.253</v>
      </c>
      <c r="G3" s="6">
        <v>0.23400000000000001</v>
      </c>
      <c r="H3" s="6">
        <v>0.45800000000000002</v>
      </c>
      <c r="I3" s="6">
        <v>0.30199999999999999</v>
      </c>
      <c r="J3" s="6">
        <v>0.38</v>
      </c>
      <c r="K3" s="6">
        <v>0.28000000000000003</v>
      </c>
      <c r="L3" s="6">
        <v>0.79900000000000004</v>
      </c>
    </row>
    <row r="4" spans="1:12" x14ac:dyDescent="0.35">
      <c r="A4" s="3">
        <v>0.47600000000000003</v>
      </c>
      <c r="B4" s="6">
        <v>0.186</v>
      </c>
      <c r="C4" s="6">
        <v>0.21299999999999999</v>
      </c>
      <c r="D4" s="6">
        <v>0.18</v>
      </c>
      <c r="E4" s="6">
        <v>0.187</v>
      </c>
      <c r="F4" s="6">
        <v>0.26800000000000002</v>
      </c>
      <c r="G4" s="6">
        <v>0.29799999999999999</v>
      </c>
      <c r="H4" s="6">
        <v>0.30299999999999999</v>
      </c>
      <c r="I4" s="6">
        <v>0.42</v>
      </c>
      <c r="J4" s="6">
        <v>0.70399999999999996</v>
      </c>
      <c r="K4" s="6">
        <v>0.27300000000000002</v>
      </c>
      <c r="L4" s="6">
        <v>0.45700000000000002</v>
      </c>
    </row>
    <row r="5" spans="1:12" x14ac:dyDescent="0.35">
      <c r="A5" s="3">
        <v>0.30399999999999999</v>
      </c>
      <c r="B5" s="6">
        <v>0.161</v>
      </c>
      <c r="C5" s="6">
        <v>0.17599999999999999</v>
      </c>
      <c r="D5" s="6">
        <v>0.40600000000000003</v>
      </c>
      <c r="E5" s="6">
        <v>0.18</v>
      </c>
      <c r="F5" s="6">
        <v>0.21</v>
      </c>
      <c r="G5" s="6">
        <v>0.65900000000000003</v>
      </c>
      <c r="H5" s="6">
        <v>0.34</v>
      </c>
      <c r="I5" s="6">
        <v>0.28899999999999998</v>
      </c>
      <c r="J5" s="6">
        <v>0.27600000000000002</v>
      </c>
      <c r="K5" s="6">
        <v>0.23600000000000002</v>
      </c>
      <c r="L5" s="6">
        <v>0.23800000000000002</v>
      </c>
    </row>
    <row r="6" spans="1:12" x14ac:dyDescent="0.35">
      <c r="A6" s="3">
        <v>0.14499999999999999</v>
      </c>
      <c r="B6" s="6">
        <v>0.19</v>
      </c>
      <c r="C6" s="6">
        <v>0.17100000000000001</v>
      </c>
      <c r="D6" s="6">
        <v>0.47900000000000004</v>
      </c>
      <c r="E6" s="6">
        <v>0.23500000000000001</v>
      </c>
      <c r="F6" s="6">
        <v>0.39500000000000002</v>
      </c>
      <c r="G6" s="6">
        <v>0.42</v>
      </c>
      <c r="H6" s="6">
        <v>0.32700000000000001</v>
      </c>
      <c r="I6" s="6">
        <v>0.36499999999999999</v>
      </c>
      <c r="J6" s="6">
        <v>0.34200000000000003</v>
      </c>
      <c r="K6" s="6">
        <v>0.3</v>
      </c>
      <c r="L6" s="6">
        <v>0.22600000000000001</v>
      </c>
    </row>
    <row r="7" spans="1:12" x14ac:dyDescent="0.35">
      <c r="A7" s="4">
        <v>7.8E-2</v>
      </c>
      <c r="B7" s="6">
        <v>0.39400000000000002</v>
      </c>
      <c r="C7" s="6">
        <v>0.44500000000000001</v>
      </c>
      <c r="D7" s="6">
        <v>0.54700000000000004</v>
      </c>
      <c r="E7" s="6">
        <v>0.20500000000000002</v>
      </c>
      <c r="F7" s="6">
        <v>0.378</v>
      </c>
      <c r="G7" s="6">
        <v>0.23200000000000001</v>
      </c>
      <c r="H7" s="6">
        <v>0.73499999999999999</v>
      </c>
      <c r="I7" s="6">
        <v>0.20300000000000001</v>
      </c>
      <c r="J7" s="6">
        <v>0.33700000000000002</v>
      </c>
      <c r="K7" s="6">
        <v>0.33700000000000002</v>
      </c>
      <c r="L7" s="6">
        <v>0.19600000000000001</v>
      </c>
    </row>
    <row r="8" spans="1:12" x14ac:dyDescent="0.35">
      <c r="A8" s="6">
        <v>0.16</v>
      </c>
      <c r="B8" s="6">
        <v>0.24399999999999999</v>
      </c>
      <c r="C8" s="6">
        <v>0.158</v>
      </c>
      <c r="D8" s="6">
        <v>0.17899999999999999</v>
      </c>
      <c r="E8" s="6">
        <v>0.154</v>
      </c>
      <c r="F8" s="6">
        <v>0.185</v>
      </c>
      <c r="G8" s="6">
        <v>0.26</v>
      </c>
      <c r="H8" s="6">
        <v>0.40500000000000003</v>
      </c>
      <c r="I8" s="6">
        <v>0.251</v>
      </c>
      <c r="J8" s="6">
        <v>0.23800000000000002</v>
      </c>
      <c r="K8" s="6">
        <v>0.218</v>
      </c>
      <c r="L8" s="6">
        <v>0.23900000000000002</v>
      </c>
    </row>
    <row r="9" spans="1:12" x14ac:dyDescent="0.35">
      <c r="A9" s="6">
        <v>0.39500000000000002</v>
      </c>
      <c r="B9" s="6">
        <v>0.36399999999999999</v>
      </c>
      <c r="C9" s="6">
        <v>0.16300000000000001</v>
      </c>
      <c r="D9" s="6">
        <v>0.157</v>
      </c>
      <c r="E9" s="6">
        <v>0.218</v>
      </c>
      <c r="F9" s="6">
        <v>0.193</v>
      </c>
      <c r="G9" s="6">
        <v>0.28100000000000003</v>
      </c>
      <c r="H9" s="6">
        <v>0.182</v>
      </c>
      <c r="I9" s="6">
        <v>0.30199999999999999</v>
      </c>
      <c r="J9" s="6">
        <v>0.27</v>
      </c>
      <c r="K9" s="6">
        <v>0.31</v>
      </c>
      <c r="L9" s="6">
        <v>0.20100000000000001</v>
      </c>
    </row>
    <row r="12" spans="1:12" x14ac:dyDescent="0.35">
      <c r="A12" t="s">
        <v>0</v>
      </c>
    </row>
    <row r="13" spans="1:12" x14ac:dyDescent="0.35">
      <c r="B13" s="7" t="s">
        <v>1</v>
      </c>
      <c r="C13" s="7" t="s">
        <v>2</v>
      </c>
      <c r="D13" s="7" t="s">
        <v>3</v>
      </c>
      <c r="E13" s="7" t="s">
        <v>4</v>
      </c>
    </row>
    <row r="14" spans="1:12" x14ac:dyDescent="0.35">
      <c r="A14" t="s">
        <v>5</v>
      </c>
      <c r="B14" s="3">
        <v>1.4159999999999999</v>
      </c>
      <c r="C14" s="1">
        <f>B14-B19</f>
        <v>1.3379999999999999</v>
      </c>
      <c r="D14" s="1">
        <v>160</v>
      </c>
      <c r="E14" s="8">
        <f>(27.979*C14*C14)+(80.558*C14)+(1.8932)</f>
        <v>159.76904087599999</v>
      </c>
    </row>
    <row r="15" spans="1:12" x14ac:dyDescent="0.35">
      <c r="A15" t="s">
        <v>6</v>
      </c>
      <c r="B15" s="3">
        <v>0.85199999999999998</v>
      </c>
      <c r="C15" s="1">
        <f>B15-B19</f>
        <v>0.77400000000000002</v>
      </c>
      <c r="D15" s="1">
        <v>80</v>
      </c>
      <c r="E15" s="8">
        <f t="shared" ref="E15:E19" si="0">(27.979*C15*C15)+(80.558*C15)+(1.8932)</f>
        <v>81.006639403999998</v>
      </c>
    </row>
    <row r="16" spans="1:12" x14ac:dyDescent="0.35">
      <c r="A16" t="s">
        <v>7</v>
      </c>
      <c r="B16" s="3">
        <v>0.47600000000000003</v>
      </c>
      <c r="C16" s="1">
        <f>B16-B19</f>
        <v>0.39800000000000002</v>
      </c>
      <c r="D16" s="1">
        <v>40</v>
      </c>
      <c r="E16" s="8">
        <f t="shared" si="0"/>
        <v>38.387269516000003</v>
      </c>
    </row>
    <row r="17" spans="1:11" x14ac:dyDescent="0.35">
      <c r="A17" t="s">
        <v>8</v>
      </c>
      <c r="B17" s="3">
        <v>0.30399999999999999</v>
      </c>
      <c r="C17" s="1">
        <f>B17-B19</f>
        <v>0.22599999999999998</v>
      </c>
      <c r="D17" s="1">
        <v>20</v>
      </c>
      <c r="E17" s="8">
        <f t="shared" si="0"/>
        <v>21.528363404</v>
      </c>
    </row>
    <row r="18" spans="1:11" x14ac:dyDescent="0.35">
      <c r="A18" t="s">
        <v>9</v>
      </c>
      <c r="B18" s="3">
        <v>0.14499999999999999</v>
      </c>
      <c r="C18" s="1">
        <f>B18-B19</f>
        <v>6.699999999999999E-2</v>
      </c>
      <c r="D18" s="1">
        <v>10</v>
      </c>
      <c r="E18" s="8">
        <f t="shared" si="0"/>
        <v>7.4161837310000003</v>
      </c>
    </row>
    <row r="19" spans="1:11" x14ac:dyDescent="0.35">
      <c r="A19" t="s">
        <v>10</v>
      </c>
      <c r="B19" s="4">
        <v>7.8E-2</v>
      </c>
      <c r="C19" s="1">
        <f>B19-B19</f>
        <v>0</v>
      </c>
      <c r="D19" s="1">
        <v>0</v>
      </c>
      <c r="E19" s="8">
        <f t="shared" si="0"/>
        <v>1.8932</v>
      </c>
    </row>
    <row r="20" spans="1:11" x14ac:dyDescent="0.35">
      <c r="E20" s="12"/>
    </row>
    <row r="21" spans="1:11" x14ac:dyDescent="0.35">
      <c r="E21" s="12"/>
    </row>
    <row r="22" spans="1:11" x14ac:dyDescent="0.35">
      <c r="E22" s="12"/>
    </row>
    <row r="23" spans="1:11" x14ac:dyDescent="0.35">
      <c r="E23" s="12"/>
    </row>
    <row r="24" spans="1:11" x14ac:dyDescent="0.35">
      <c r="E24" s="12"/>
    </row>
    <row r="25" spans="1:11" x14ac:dyDescent="0.35">
      <c r="E25" s="12"/>
    </row>
    <row r="26" spans="1:11" x14ac:dyDescent="0.35">
      <c r="E26" s="12"/>
    </row>
    <row r="27" spans="1:11" x14ac:dyDescent="0.35">
      <c r="E27" s="12"/>
    </row>
    <row r="28" spans="1:11" x14ac:dyDescent="0.35">
      <c r="E28" s="12"/>
      <c r="H28" s="9"/>
      <c r="I28" s="9" t="s">
        <v>15</v>
      </c>
      <c r="J28" s="9"/>
      <c r="K28" s="9"/>
    </row>
    <row r="29" spans="1:11" x14ac:dyDescent="0.35">
      <c r="E29" s="12"/>
    </row>
    <row r="30" spans="1:11" x14ac:dyDescent="0.35">
      <c r="E30" s="12"/>
    </row>
    <row r="31" spans="1:11" x14ac:dyDescent="0.35">
      <c r="E31" s="12"/>
    </row>
    <row r="32" spans="1:11" x14ac:dyDescent="0.35">
      <c r="A32" s="10" t="s">
        <v>12</v>
      </c>
      <c r="B32" s="6" t="s">
        <v>13</v>
      </c>
      <c r="C32" s="11" t="s">
        <v>14</v>
      </c>
      <c r="D32" s="1" t="s">
        <v>2</v>
      </c>
      <c r="E32" s="8" t="s">
        <v>4</v>
      </c>
    </row>
    <row r="33" spans="1:5" x14ac:dyDescent="0.35">
      <c r="A33" s="29" t="s">
        <v>36</v>
      </c>
      <c r="B33" s="29"/>
      <c r="C33" s="29"/>
      <c r="D33" s="29"/>
      <c r="E33" s="29"/>
    </row>
    <row r="34" spans="1:5" x14ac:dyDescent="0.35">
      <c r="A34" s="23" t="s">
        <v>37</v>
      </c>
      <c r="B34" s="6">
        <v>0.16</v>
      </c>
      <c r="C34" s="4">
        <v>7.8E-2</v>
      </c>
      <c r="D34" s="1">
        <f t="shared" ref="D34:D78" si="1">(B34-C34)</f>
        <v>8.2000000000000003E-2</v>
      </c>
      <c r="E34" s="8">
        <f t="shared" ref="E34:E78" si="2">(27.979*D34*D34)+(80.558*D34)+(1.8932)</f>
        <v>8.6870867960000009</v>
      </c>
    </row>
    <row r="35" spans="1:5" x14ac:dyDescent="0.35">
      <c r="A35" s="23" t="s">
        <v>39</v>
      </c>
      <c r="B35" s="6">
        <v>0.39500000000000002</v>
      </c>
      <c r="C35" s="4">
        <v>7.8E-2</v>
      </c>
      <c r="D35" s="1">
        <f t="shared" si="1"/>
        <v>0.317</v>
      </c>
      <c r="E35" s="8">
        <f t="shared" si="2"/>
        <v>30.241667731000003</v>
      </c>
    </row>
    <row r="36" spans="1:5" x14ac:dyDescent="0.35">
      <c r="A36" s="23" t="s">
        <v>40</v>
      </c>
      <c r="B36" s="6">
        <v>0.23300000000000001</v>
      </c>
      <c r="C36" s="4">
        <v>7.8E-2</v>
      </c>
      <c r="D36" s="1">
        <f t="shared" si="1"/>
        <v>0.15500000000000003</v>
      </c>
      <c r="E36" s="8">
        <f t="shared" si="2"/>
        <v>15.051885475000004</v>
      </c>
    </row>
    <row r="37" spans="1:5" x14ac:dyDescent="0.35">
      <c r="A37" s="23" t="s">
        <v>41</v>
      </c>
      <c r="B37" s="6">
        <v>0.17400000000000002</v>
      </c>
      <c r="C37" s="4">
        <v>7.8E-2</v>
      </c>
      <c r="D37" s="1">
        <f t="shared" si="1"/>
        <v>9.6000000000000016E-2</v>
      </c>
      <c r="E37" s="8">
        <f t="shared" si="2"/>
        <v>9.8846224640000013</v>
      </c>
    </row>
    <row r="38" spans="1:5" x14ac:dyDescent="0.35">
      <c r="A38" s="23" t="s">
        <v>43</v>
      </c>
      <c r="B38" s="6">
        <v>0.186</v>
      </c>
      <c r="C38" s="4">
        <v>7.8E-2</v>
      </c>
      <c r="D38" s="1">
        <f t="shared" si="1"/>
        <v>0.108</v>
      </c>
      <c r="E38" s="8">
        <f t="shared" si="2"/>
        <v>10.919811056</v>
      </c>
    </row>
    <row r="39" spans="1:5" x14ac:dyDescent="0.35">
      <c r="A39" s="23" t="s">
        <v>44</v>
      </c>
      <c r="B39" s="6">
        <v>0.161</v>
      </c>
      <c r="C39" s="4">
        <v>7.8E-2</v>
      </c>
      <c r="D39" s="1">
        <f t="shared" si="1"/>
        <v>8.3000000000000004E-2</v>
      </c>
      <c r="E39" s="8">
        <f t="shared" si="2"/>
        <v>8.7722613310000011</v>
      </c>
    </row>
    <row r="40" spans="1:5" x14ac:dyDescent="0.35">
      <c r="A40" s="23" t="s">
        <v>46</v>
      </c>
      <c r="B40" s="6">
        <v>0.19</v>
      </c>
      <c r="C40" s="4">
        <v>7.8E-2</v>
      </c>
      <c r="D40" s="1">
        <f t="shared" si="1"/>
        <v>0.112</v>
      </c>
      <c r="E40" s="8">
        <f t="shared" si="2"/>
        <v>11.266664576</v>
      </c>
    </row>
    <row r="41" spans="1:5" x14ac:dyDescent="0.35">
      <c r="A41" s="23" t="s">
        <v>50</v>
      </c>
      <c r="B41" s="6">
        <v>0.39400000000000002</v>
      </c>
      <c r="C41" s="4">
        <v>7.8E-2</v>
      </c>
      <c r="D41" s="1">
        <f t="shared" si="1"/>
        <v>0.316</v>
      </c>
      <c r="E41" s="8">
        <f t="shared" si="2"/>
        <v>30.143399024000004</v>
      </c>
    </row>
    <row r="42" spans="1:5" x14ac:dyDescent="0.35">
      <c r="A42" s="23" t="s">
        <v>51</v>
      </c>
      <c r="B42" s="6">
        <v>0.24399999999999999</v>
      </c>
      <c r="C42" s="4">
        <v>7.8E-2</v>
      </c>
      <c r="D42" s="1">
        <f t="shared" si="1"/>
        <v>0.16599999999999998</v>
      </c>
      <c r="E42" s="8">
        <f t="shared" si="2"/>
        <v>16.036817323999998</v>
      </c>
    </row>
    <row r="43" spans="1:5" x14ac:dyDescent="0.35">
      <c r="A43" s="23" t="s">
        <v>52</v>
      </c>
      <c r="B43" s="6">
        <v>0.36399999999999999</v>
      </c>
      <c r="C43" s="4">
        <v>7.8E-2</v>
      </c>
      <c r="D43" s="1">
        <f t="shared" si="1"/>
        <v>0.28599999999999998</v>
      </c>
      <c r="E43" s="8">
        <f t="shared" si="2"/>
        <v>27.221358283999997</v>
      </c>
    </row>
    <row r="44" spans="1:5" x14ac:dyDescent="0.35">
      <c r="A44" s="23" t="s">
        <v>53</v>
      </c>
      <c r="B44" s="6">
        <v>0.20800000000000002</v>
      </c>
      <c r="C44" s="4">
        <v>7.8E-2</v>
      </c>
      <c r="D44" s="1">
        <f t="shared" si="1"/>
        <v>0.13</v>
      </c>
      <c r="E44" s="8">
        <f t="shared" si="2"/>
        <v>12.838585100000001</v>
      </c>
    </row>
    <row r="45" spans="1:5" x14ac:dyDescent="0.35">
      <c r="A45" s="23" t="s">
        <v>54</v>
      </c>
      <c r="B45" s="6">
        <v>0.151</v>
      </c>
      <c r="C45" s="4">
        <v>7.8E-2</v>
      </c>
      <c r="D45" s="1">
        <f t="shared" si="1"/>
        <v>7.2999999999999995E-2</v>
      </c>
      <c r="E45" s="8">
        <f t="shared" si="2"/>
        <v>7.9230340910000008</v>
      </c>
    </row>
    <row r="46" spans="1:5" x14ac:dyDescent="0.35">
      <c r="A46" s="23" t="s">
        <v>55</v>
      </c>
      <c r="B46" s="6">
        <v>0.21299999999999999</v>
      </c>
      <c r="C46" s="4">
        <v>7.8E-2</v>
      </c>
      <c r="D46" s="1">
        <f t="shared" si="1"/>
        <v>0.13500000000000001</v>
      </c>
      <c r="E46" s="8">
        <f t="shared" si="2"/>
        <v>13.278447275000001</v>
      </c>
    </row>
    <row r="47" spans="1:5" x14ac:dyDescent="0.35">
      <c r="A47" s="23" t="s">
        <v>57</v>
      </c>
      <c r="B47" s="6">
        <v>0.17599999999999999</v>
      </c>
      <c r="C47" s="4">
        <v>7.8E-2</v>
      </c>
      <c r="D47" s="1">
        <f t="shared" si="1"/>
        <v>9.799999999999999E-2</v>
      </c>
      <c r="E47" s="8">
        <f t="shared" si="2"/>
        <v>10.056594316</v>
      </c>
    </row>
    <row r="48" spans="1:5" x14ac:dyDescent="0.35">
      <c r="A48" s="23" t="s">
        <v>58</v>
      </c>
      <c r="B48" s="6">
        <v>0.17100000000000001</v>
      </c>
      <c r="C48" s="4">
        <v>7.8E-2</v>
      </c>
      <c r="D48" s="1">
        <f t="shared" si="1"/>
        <v>9.3000000000000013E-2</v>
      </c>
      <c r="E48" s="8">
        <f t="shared" si="2"/>
        <v>9.6270843710000022</v>
      </c>
    </row>
    <row r="49" spans="1:5" x14ac:dyDescent="0.35">
      <c r="A49" s="23" t="s">
        <v>59</v>
      </c>
      <c r="B49" s="6">
        <v>0.44500000000000001</v>
      </c>
      <c r="C49" s="4">
        <v>7.8E-2</v>
      </c>
      <c r="D49" s="1">
        <f t="shared" si="1"/>
        <v>0.36699999999999999</v>
      </c>
      <c r="E49" s="8">
        <f t="shared" si="2"/>
        <v>35.226449531</v>
      </c>
    </row>
    <row r="50" spans="1:5" x14ac:dyDescent="0.35">
      <c r="A50" s="23" t="s">
        <v>60</v>
      </c>
      <c r="B50" s="6">
        <v>0.158</v>
      </c>
      <c r="C50" s="4">
        <v>7.8E-2</v>
      </c>
      <c r="D50" s="1">
        <f t="shared" si="1"/>
        <v>0.08</v>
      </c>
      <c r="E50" s="8">
        <f t="shared" si="2"/>
        <v>8.5169056000000012</v>
      </c>
    </row>
    <row r="51" spans="1:5" x14ac:dyDescent="0.35">
      <c r="A51" s="23" t="s">
        <v>61</v>
      </c>
      <c r="B51" s="6">
        <v>0.16300000000000001</v>
      </c>
      <c r="C51" s="4">
        <v>7.8E-2</v>
      </c>
      <c r="D51" s="1">
        <f t="shared" si="1"/>
        <v>8.5000000000000006E-2</v>
      </c>
      <c r="E51" s="8">
        <f t="shared" si="2"/>
        <v>8.9427782750000002</v>
      </c>
    </row>
    <row r="52" spans="1:5" x14ac:dyDescent="0.35">
      <c r="A52" s="23" t="s">
        <v>64</v>
      </c>
      <c r="B52" s="6">
        <v>0.246</v>
      </c>
      <c r="C52" s="4">
        <v>7.8E-2</v>
      </c>
      <c r="D52" s="1">
        <f t="shared" si="1"/>
        <v>0.16799999999999998</v>
      </c>
      <c r="E52" s="8">
        <f t="shared" si="2"/>
        <v>16.216623295999998</v>
      </c>
    </row>
    <row r="53" spans="1:5" x14ac:dyDescent="0.35">
      <c r="A53" s="23" t="s">
        <v>65</v>
      </c>
      <c r="B53" s="6">
        <v>0.223</v>
      </c>
      <c r="C53" s="4">
        <v>7.8E-2</v>
      </c>
      <c r="D53" s="1">
        <f t="shared" si="1"/>
        <v>0.14500000000000002</v>
      </c>
      <c r="E53" s="8">
        <f t="shared" si="2"/>
        <v>14.162368475000003</v>
      </c>
    </row>
    <row r="54" spans="1:5" x14ac:dyDescent="0.35">
      <c r="A54" s="23" t="s">
        <v>66</v>
      </c>
      <c r="B54" s="6">
        <v>0.18</v>
      </c>
      <c r="C54" s="4">
        <v>7.8E-2</v>
      </c>
      <c r="D54" s="1">
        <f t="shared" si="1"/>
        <v>0.10199999999999999</v>
      </c>
      <c r="E54" s="8">
        <f t="shared" si="2"/>
        <v>10.401209516</v>
      </c>
    </row>
    <row r="55" spans="1:5" x14ac:dyDescent="0.35">
      <c r="A55" s="23" t="s">
        <v>67</v>
      </c>
      <c r="B55" s="6">
        <v>0.40600000000000003</v>
      </c>
      <c r="C55" s="4">
        <v>7.8E-2</v>
      </c>
      <c r="D55" s="1">
        <f t="shared" si="1"/>
        <v>0.32800000000000001</v>
      </c>
      <c r="E55" s="8">
        <f t="shared" si="2"/>
        <v>31.326316736000003</v>
      </c>
    </row>
    <row r="56" spans="1:5" x14ac:dyDescent="0.35">
      <c r="A56" s="23" t="s">
        <v>68</v>
      </c>
      <c r="B56" s="6">
        <v>0.47900000000000004</v>
      </c>
      <c r="C56" s="4">
        <v>7.8E-2</v>
      </c>
      <c r="D56" s="1">
        <f t="shared" si="1"/>
        <v>0.40100000000000002</v>
      </c>
      <c r="E56" s="8">
        <f t="shared" si="2"/>
        <v>38.696009179000001</v>
      </c>
    </row>
    <row r="57" spans="1:5" x14ac:dyDescent="0.35">
      <c r="A57" s="23" t="s">
        <v>70</v>
      </c>
      <c r="B57" s="6">
        <v>0.54700000000000004</v>
      </c>
      <c r="C57" s="4">
        <v>7.8E-2</v>
      </c>
      <c r="D57" s="1">
        <f t="shared" si="1"/>
        <v>0.46900000000000003</v>
      </c>
      <c r="E57" s="8">
        <f t="shared" si="2"/>
        <v>45.829190819000004</v>
      </c>
    </row>
    <row r="58" spans="1:5" x14ac:dyDescent="0.35">
      <c r="A58" s="23" t="s">
        <v>72</v>
      </c>
      <c r="B58" s="6">
        <v>0.17899999999999999</v>
      </c>
      <c r="C58" s="4">
        <v>7.8E-2</v>
      </c>
      <c r="D58" s="1">
        <f t="shared" si="1"/>
        <v>0.10099999999999999</v>
      </c>
      <c r="E58" s="8">
        <f t="shared" si="2"/>
        <v>10.314971779</v>
      </c>
    </row>
    <row r="59" spans="1:5" x14ac:dyDescent="0.35">
      <c r="A59" s="23" t="s">
        <v>73</v>
      </c>
      <c r="B59" s="6">
        <v>0.157</v>
      </c>
      <c r="C59" s="4">
        <v>7.8E-2</v>
      </c>
      <c r="D59" s="1">
        <f t="shared" si="1"/>
        <v>7.9000000000000001E-2</v>
      </c>
      <c r="E59" s="8">
        <f t="shared" si="2"/>
        <v>8.4318989389999999</v>
      </c>
    </row>
    <row r="60" spans="1:5" x14ac:dyDescent="0.35">
      <c r="A60" s="23" t="s">
        <v>74</v>
      </c>
      <c r="B60" s="6">
        <v>0.216</v>
      </c>
      <c r="C60" s="4">
        <v>7.8E-2</v>
      </c>
      <c r="D60" s="1">
        <f t="shared" si="1"/>
        <v>0.13800000000000001</v>
      </c>
      <c r="E60" s="8">
        <f t="shared" si="2"/>
        <v>13.543036076000002</v>
      </c>
    </row>
    <row r="61" spans="1:5" x14ac:dyDescent="0.35">
      <c r="A61" s="23" t="s">
        <v>75</v>
      </c>
      <c r="B61" s="6">
        <v>0.24099999999999999</v>
      </c>
      <c r="C61" s="4">
        <v>7.8E-2</v>
      </c>
      <c r="D61" s="1">
        <f t="shared" si="1"/>
        <v>0.16299999999999998</v>
      </c>
      <c r="E61" s="8">
        <f t="shared" si="2"/>
        <v>15.767528050999999</v>
      </c>
    </row>
    <row r="62" spans="1:5" x14ac:dyDescent="0.35">
      <c r="A62" s="23" t="s">
        <v>77</v>
      </c>
      <c r="B62" s="6">
        <v>0.187</v>
      </c>
      <c r="C62" s="4">
        <v>7.8E-2</v>
      </c>
      <c r="D62" s="1">
        <f t="shared" si="1"/>
        <v>0.109</v>
      </c>
      <c r="E62" s="8">
        <f t="shared" si="2"/>
        <v>11.006440499</v>
      </c>
    </row>
    <row r="63" spans="1:5" x14ac:dyDescent="0.35">
      <c r="A63" s="23" t="s">
        <v>78</v>
      </c>
      <c r="B63" s="6">
        <v>0.18</v>
      </c>
      <c r="C63" s="4">
        <v>7.8E-2</v>
      </c>
      <c r="D63" s="1">
        <f t="shared" si="1"/>
        <v>0.10199999999999999</v>
      </c>
      <c r="E63" s="8">
        <f t="shared" si="2"/>
        <v>10.401209516</v>
      </c>
    </row>
    <row r="64" spans="1:5" x14ac:dyDescent="0.35">
      <c r="A64" s="23" t="s">
        <v>79</v>
      </c>
      <c r="B64" s="6">
        <v>0.23500000000000001</v>
      </c>
      <c r="C64" s="4">
        <v>7.8E-2</v>
      </c>
      <c r="D64" s="1">
        <f t="shared" si="1"/>
        <v>0.15700000000000003</v>
      </c>
      <c r="E64" s="8">
        <f t="shared" si="2"/>
        <v>15.230460371000003</v>
      </c>
    </row>
    <row r="65" spans="1:5" x14ac:dyDescent="0.35">
      <c r="A65" s="23" t="s">
        <v>80</v>
      </c>
      <c r="B65" s="6">
        <v>0.20500000000000002</v>
      </c>
      <c r="C65" s="4">
        <v>7.8E-2</v>
      </c>
      <c r="D65" s="1">
        <f t="shared" si="1"/>
        <v>0.127</v>
      </c>
      <c r="E65" s="8">
        <f t="shared" si="2"/>
        <v>12.575339291000001</v>
      </c>
    </row>
    <row r="66" spans="1:5" x14ac:dyDescent="0.35">
      <c r="A66" s="23" t="s">
        <v>81</v>
      </c>
      <c r="B66" s="6">
        <v>0.154</v>
      </c>
      <c r="C66" s="4">
        <v>7.8E-2</v>
      </c>
      <c r="D66" s="1">
        <f t="shared" si="1"/>
        <v>7.5999999999999998E-2</v>
      </c>
      <c r="E66" s="8">
        <f t="shared" si="2"/>
        <v>8.1772147040000007</v>
      </c>
    </row>
    <row r="67" spans="1:5" x14ac:dyDescent="0.35">
      <c r="A67" s="23" t="s">
        <v>93</v>
      </c>
      <c r="B67" s="6">
        <v>0.218</v>
      </c>
      <c r="C67" s="4">
        <v>7.8E-2</v>
      </c>
      <c r="D67" s="1">
        <f t="shared" si="1"/>
        <v>0.14000000000000001</v>
      </c>
      <c r="E67" s="8">
        <f t="shared" si="2"/>
        <v>13.719708400000002</v>
      </c>
    </row>
    <row r="68" spans="1:5" x14ac:dyDescent="0.35">
      <c r="A68" s="23" t="s">
        <v>83</v>
      </c>
      <c r="B68" s="6">
        <v>0.17599999999999999</v>
      </c>
      <c r="C68" s="4">
        <v>7.8E-2</v>
      </c>
      <c r="D68" s="1">
        <f t="shared" si="1"/>
        <v>9.799999999999999E-2</v>
      </c>
      <c r="E68" s="8">
        <f t="shared" si="2"/>
        <v>10.056594316</v>
      </c>
    </row>
    <row r="69" spans="1:5" x14ac:dyDescent="0.35">
      <c r="A69" s="23" t="s">
        <v>84</v>
      </c>
      <c r="B69" s="6">
        <v>0.253</v>
      </c>
      <c r="C69" s="4">
        <v>7.8E-2</v>
      </c>
      <c r="D69" s="1">
        <f t="shared" si="1"/>
        <v>0.17499999999999999</v>
      </c>
      <c r="E69" s="8">
        <f t="shared" si="2"/>
        <v>16.847706875</v>
      </c>
    </row>
    <row r="70" spans="1:5" x14ac:dyDescent="0.35">
      <c r="A70" s="23" t="s">
        <v>85</v>
      </c>
      <c r="B70" s="6">
        <v>0.26800000000000002</v>
      </c>
      <c r="C70" s="4">
        <v>7.8E-2</v>
      </c>
      <c r="D70" s="1">
        <f t="shared" si="1"/>
        <v>0.19</v>
      </c>
      <c r="E70" s="8">
        <f t="shared" si="2"/>
        <v>18.209261900000001</v>
      </c>
    </row>
    <row r="71" spans="1:5" x14ac:dyDescent="0.35">
      <c r="A71" s="23" t="s">
        <v>86</v>
      </c>
      <c r="B71" s="6">
        <v>0.21</v>
      </c>
      <c r="C71" s="4">
        <v>7.8E-2</v>
      </c>
      <c r="D71" s="1">
        <f t="shared" si="1"/>
        <v>0.13200000000000001</v>
      </c>
      <c r="E71" s="8">
        <f t="shared" si="2"/>
        <v>13.014362096000003</v>
      </c>
    </row>
    <row r="72" spans="1:5" x14ac:dyDescent="0.35">
      <c r="A72" s="23" t="s">
        <v>87</v>
      </c>
      <c r="B72" s="6">
        <v>0.39500000000000002</v>
      </c>
      <c r="C72" s="4">
        <v>7.8E-2</v>
      </c>
      <c r="D72" s="1">
        <f t="shared" si="1"/>
        <v>0.317</v>
      </c>
      <c r="E72" s="8">
        <f t="shared" si="2"/>
        <v>30.241667731000003</v>
      </c>
    </row>
    <row r="73" spans="1:5" x14ac:dyDescent="0.35">
      <c r="A73" s="23" t="s">
        <v>90</v>
      </c>
      <c r="B73" s="6">
        <v>0.378</v>
      </c>
      <c r="C73" s="4">
        <v>7.8E-2</v>
      </c>
      <c r="D73" s="1">
        <f t="shared" si="1"/>
        <v>0.3</v>
      </c>
      <c r="E73" s="8">
        <f t="shared" si="2"/>
        <v>28.578710000000001</v>
      </c>
    </row>
    <row r="74" spans="1:5" x14ac:dyDescent="0.35">
      <c r="A74" s="23" t="s">
        <v>91</v>
      </c>
      <c r="B74" s="6">
        <v>0.185</v>
      </c>
      <c r="C74" s="4">
        <v>7.8E-2</v>
      </c>
      <c r="D74" s="1">
        <f t="shared" si="1"/>
        <v>0.107</v>
      </c>
      <c r="E74" s="8">
        <f t="shared" si="2"/>
        <v>10.833237571000002</v>
      </c>
    </row>
    <row r="75" spans="1:5" x14ac:dyDescent="0.35">
      <c r="A75" s="23" t="s">
        <v>92</v>
      </c>
      <c r="B75" s="6">
        <v>0.193</v>
      </c>
      <c r="C75" s="4">
        <v>7.8E-2</v>
      </c>
      <c r="D75" s="1">
        <f t="shared" si="1"/>
        <v>0.115</v>
      </c>
      <c r="E75" s="8">
        <f t="shared" si="2"/>
        <v>11.527392275000002</v>
      </c>
    </row>
    <row r="76" spans="1:5" x14ac:dyDescent="0.35">
      <c r="A76" s="23" t="s">
        <v>93</v>
      </c>
      <c r="B76" s="6">
        <v>0.26900000000000002</v>
      </c>
      <c r="C76" s="4">
        <v>7.8E-2</v>
      </c>
      <c r="D76" s="1">
        <f t="shared" si="1"/>
        <v>0.191</v>
      </c>
      <c r="E76" s="8">
        <f t="shared" si="2"/>
        <v>18.300479899000003</v>
      </c>
    </row>
    <row r="77" spans="1:5" x14ac:dyDescent="0.35">
      <c r="A77" s="23" t="s">
        <v>94</v>
      </c>
      <c r="B77" s="6">
        <v>0.23400000000000001</v>
      </c>
      <c r="C77" s="4">
        <v>7.8E-2</v>
      </c>
      <c r="D77" s="1">
        <f t="shared" si="1"/>
        <v>0.15600000000000003</v>
      </c>
      <c r="E77" s="8">
        <f t="shared" si="2"/>
        <v>15.141144944000004</v>
      </c>
    </row>
    <row r="78" spans="1:5" x14ac:dyDescent="0.35">
      <c r="A78" s="23" t="s">
        <v>95</v>
      </c>
      <c r="B78" s="6">
        <v>0.29799999999999999</v>
      </c>
      <c r="C78" s="4">
        <v>7.8E-2</v>
      </c>
      <c r="D78" s="1">
        <f t="shared" si="1"/>
        <v>0.21999999999999997</v>
      </c>
      <c r="E78" s="8">
        <f t="shared" si="2"/>
        <v>20.9701436</v>
      </c>
    </row>
    <row r="79" spans="1:5" x14ac:dyDescent="0.35">
      <c r="A79" s="28" t="s">
        <v>97</v>
      </c>
      <c r="B79" s="21"/>
      <c r="C79" s="21"/>
      <c r="D79" s="21"/>
      <c r="E79" s="21"/>
    </row>
    <row r="80" spans="1:5" x14ac:dyDescent="0.35">
      <c r="A80" s="23" t="s">
        <v>98</v>
      </c>
      <c r="B80" s="6">
        <v>0.65900000000000003</v>
      </c>
      <c r="C80" s="4">
        <v>7.8E-2</v>
      </c>
      <c r="D80" s="1">
        <f t="shared" ref="D80:D124" si="3">(B80-C80)</f>
        <v>0.58100000000000007</v>
      </c>
      <c r="E80" s="8">
        <f t="shared" ref="E80:E124" si="4">(27.979*D80*D80)+(80.558*D80)+(1.8932)</f>
        <v>58.14201721900001</v>
      </c>
    </row>
    <row r="81" spans="1:5" x14ac:dyDescent="0.35">
      <c r="A81" s="23" t="s">
        <v>99</v>
      </c>
      <c r="B81" s="6">
        <v>0.42</v>
      </c>
      <c r="C81" s="4">
        <v>7.8E-2</v>
      </c>
      <c r="D81" s="1">
        <f t="shared" si="3"/>
        <v>0.34199999999999997</v>
      </c>
      <c r="E81" s="8">
        <f t="shared" si="4"/>
        <v>32.716571756</v>
      </c>
    </row>
    <row r="82" spans="1:5" x14ac:dyDescent="0.35">
      <c r="A82" s="23" t="s">
        <v>100</v>
      </c>
      <c r="B82" s="6">
        <v>0.23200000000000001</v>
      </c>
      <c r="C82" s="4">
        <v>7.8E-2</v>
      </c>
      <c r="D82" s="1">
        <f t="shared" si="3"/>
        <v>0.15400000000000003</v>
      </c>
      <c r="E82" s="8">
        <f t="shared" si="4"/>
        <v>14.962681964000003</v>
      </c>
    </row>
    <row r="83" spans="1:5" x14ac:dyDescent="0.35">
      <c r="A83" s="23" t="s">
        <v>101</v>
      </c>
      <c r="B83" s="6">
        <v>0.26</v>
      </c>
      <c r="C83" s="4">
        <v>7.8E-2</v>
      </c>
      <c r="D83" s="1">
        <f t="shared" si="3"/>
        <v>0.182</v>
      </c>
      <c r="E83" s="8">
        <f t="shared" si="4"/>
        <v>17.481532395999999</v>
      </c>
    </row>
    <row r="84" spans="1:5" x14ac:dyDescent="0.35">
      <c r="A84" s="23" t="s">
        <v>102</v>
      </c>
      <c r="B84" s="6">
        <v>0.28100000000000003</v>
      </c>
      <c r="C84" s="4">
        <v>7.8E-2</v>
      </c>
      <c r="D84" s="1">
        <f t="shared" si="3"/>
        <v>0.20300000000000001</v>
      </c>
      <c r="E84" s="8">
        <f t="shared" si="4"/>
        <v>19.399460611000002</v>
      </c>
    </row>
    <row r="85" spans="1:5" x14ac:dyDescent="0.35">
      <c r="A85" s="23" t="s">
        <v>103</v>
      </c>
      <c r="B85" s="6">
        <v>0.503</v>
      </c>
      <c r="C85" s="4">
        <v>7.8E-2</v>
      </c>
      <c r="D85" s="1">
        <f t="shared" si="3"/>
        <v>0.42499999999999999</v>
      </c>
      <c r="E85" s="8">
        <f t="shared" si="4"/>
        <v>41.184056875000003</v>
      </c>
    </row>
    <row r="86" spans="1:5" x14ac:dyDescent="0.35">
      <c r="A86" s="23" t="s">
        <v>104</v>
      </c>
      <c r="B86" s="6">
        <v>0.45800000000000002</v>
      </c>
      <c r="C86" s="4">
        <v>7.8E-2</v>
      </c>
      <c r="D86" s="1">
        <f t="shared" si="3"/>
        <v>0.38</v>
      </c>
      <c r="E86" s="8">
        <f t="shared" si="4"/>
        <v>36.545407600000004</v>
      </c>
    </row>
    <row r="87" spans="1:5" x14ac:dyDescent="0.35">
      <c r="A87" s="23" t="s">
        <v>105</v>
      </c>
      <c r="B87" s="6">
        <v>0.30299999999999999</v>
      </c>
      <c r="C87" s="4">
        <v>7.8E-2</v>
      </c>
      <c r="D87" s="1">
        <f t="shared" si="3"/>
        <v>0.22499999999999998</v>
      </c>
      <c r="E87" s="8">
        <f t="shared" si="4"/>
        <v>21.435186874999999</v>
      </c>
    </row>
    <row r="88" spans="1:5" x14ac:dyDescent="0.35">
      <c r="A88" s="23" t="s">
        <v>106</v>
      </c>
      <c r="B88" s="6">
        <v>0.34</v>
      </c>
      <c r="C88" s="4">
        <v>7.8E-2</v>
      </c>
      <c r="D88" s="1">
        <f t="shared" si="3"/>
        <v>0.26200000000000001</v>
      </c>
      <c r="E88" s="8">
        <f t="shared" si="4"/>
        <v>24.919986476000005</v>
      </c>
    </row>
    <row r="89" spans="1:5" x14ac:dyDescent="0.35">
      <c r="A89" s="23" t="s">
        <v>113</v>
      </c>
      <c r="B89" s="6">
        <v>0.32700000000000001</v>
      </c>
      <c r="C89" s="4">
        <v>7.8E-2</v>
      </c>
      <c r="D89" s="1">
        <f t="shared" si="3"/>
        <v>0.249</v>
      </c>
      <c r="E89" s="8">
        <f t="shared" si="4"/>
        <v>23.686867979000002</v>
      </c>
    </row>
    <row r="90" spans="1:5" x14ac:dyDescent="0.35">
      <c r="A90" s="23" t="s">
        <v>114</v>
      </c>
      <c r="B90" s="6">
        <v>0.73499999999999999</v>
      </c>
      <c r="C90" s="4">
        <v>7.8E-2</v>
      </c>
      <c r="D90" s="1">
        <f t="shared" si="3"/>
        <v>0.65700000000000003</v>
      </c>
      <c r="E90" s="8">
        <f t="shared" si="4"/>
        <v>66.896913370999997</v>
      </c>
    </row>
    <row r="91" spans="1:5" x14ac:dyDescent="0.35">
      <c r="A91" s="23" t="s">
        <v>115</v>
      </c>
      <c r="B91" s="6">
        <v>0.40500000000000003</v>
      </c>
      <c r="C91" s="4">
        <v>7.8E-2</v>
      </c>
      <c r="D91" s="1">
        <f t="shared" si="3"/>
        <v>0.32700000000000001</v>
      </c>
      <c r="E91" s="8">
        <f t="shared" si="4"/>
        <v>31.227432491000002</v>
      </c>
    </row>
    <row r="92" spans="1:5" x14ac:dyDescent="0.35">
      <c r="A92" s="23" t="s">
        <v>116</v>
      </c>
      <c r="B92" s="6">
        <v>0.182</v>
      </c>
      <c r="C92" s="4">
        <v>7.8E-2</v>
      </c>
      <c r="D92" s="1">
        <f t="shared" si="3"/>
        <v>0.104</v>
      </c>
      <c r="E92" s="8">
        <f t="shared" si="4"/>
        <v>10.573852864000001</v>
      </c>
    </row>
    <row r="93" spans="1:5" x14ac:dyDescent="0.35">
      <c r="A93" s="23" t="s">
        <v>117</v>
      </c>
      <c r="B93" s="6">
        <v>0.39400000000000002</v>
      </c>
      <c r="C93" s="4">
        <v>7.8E-2</v>
      </c>
      <c r="D93" s="1">
        <f t="shared" si="3"/>
        <v>0.316</v>
      </c>
      <c r="E93" s="8">
        <f t="shared" si="4"/>
        <v>30.143399024000004</v>
      </c>
    </row>
    <row r="94" spans="1:5" x14ac:dyDescent="0.35">
      <c r="A94" s="23" t="s">
        <v>118</v>
      </c>
      <c r="B94" s="6">
        <v>0.30199999999999999</v>
      </c>
      <c r="C94" s="4">
        <v>7.8E-2</v>
      </c>
      <c r="D94" s="1">
        <f t="shared" si="3"/>
        <v>0.22399999999999998</v>
      </c>
      <c r="E94" s="8">
        <f t="shared" si="4"/>
        <v>21.342066303999999</v>
      </c>
    </row>
    <row r="95" spans="1:5" x14ac:dyDescent="0.35">
      <c r="A95" s="23" t="s">
        <v>119</v>
      </c>
      <c r="B95" s="6">
        <v>0.42</v>
      </c>
      <c r="C95" s="4">
        <v>7.8E-2</v>
      </c>
      <c r="D95" s="1">
        <f t="shared" si="3"/>
        <v>0.34199999999999997</v>
      </c>
      <c r="E95" s="8">
        <f t="shared" si="4"/>
        <v>32.716571756</v>
      </c>
    </row>
    <row r="96" spans="1:5" x14ac:dyDescent="0.35">
      <c r="A96" s="23" t="s">
        <v>120</v>
      </c>
      <c r="B96" s="6">
        <v>0.28899999999999998</v>
      </c>
      <c r="C96" s="4">
        <v>7.8E-2</v>
      </c>
      <c r="D96" s="1">
        <f t="shared" si="3"/>
        <v>0.21099999999999997</v>
      </c>
      <c r="E96" s="8">
        <f t="shared" si="4"/>
        <v>20.136591058999997</v>
      </c>
    </row>
    <row r="97" spans="1:5" x14ac:dyDescent="0.35">
      <c r="A97" s="23" t="s">
        <v>121</v>
      </c>
      <c r="B97" s="6">
        <v>0.36499999999999999</v>
      </c>
      <c r="C97" s="4">
        <v>7.8E-2</v>
      </c>
      <c r="D97" s="1">
        <f t="shared" si="3"/>
        <v>0.28699999999999998</v>
      </c>
      <c r="E97" s="8">
        <f t="shared" si="4"/>
        <v>27.317948251000001</v>
      </c>
    </row>
    <row r="98" spans="1:5" x14ac:dyDescent="0.35">
      <c r="A98" s="23" t="s">
        <v>122</v>
      </c>
      <c r="B98" s="6">
        <v>0.20300000000000001</v>
      </c>
      <c r="C98" s="4">
        <v>7.8E-2</v>
      </c>
      <c r="D98" s="1">
        <f t="shared" si="3"/>
        <v>0.125</v>
      </c>
      <c r="E98" s="8">
        <f t="shared" si="4"/>
        <v>12.400121875000002</v>
      </c>
    </row>
    <row r="99" spans="1:5" x14ac:dyDescent="0.35">
      <c r="A99" s="23" t="s">
        <v>123</v>
      </c>
      <c r="B99" s="6">
        <v>0.251</v>
      </c>
      <c r="C99" s="4">
        <v>7.8E-2</v>
      </c>
      <c r="D99" s="1">
        <f t="shared" si="3"/>
        <v>0.17299999999999999</v>
      </c>
      <c r="E99" s="8">
        <f t="shared" si="4"/>
        <v>16.667117490999999</v>
      </c>
    </row>
    <row r="100" spans="1:5" x14ac:dyDescent="0.35">
      <c r="A100" s="23" t="s">
        <v>124</v>
      </c>
      <c r="B100" s="6">
        <v>0.30199999999999999</v>
      </c>
      <c r="C100" s="4">
        <v>7.8E-2</v>
      </c>
      <c r="D100" s="1">
        <f t="shared" si="3"/>
        <v>0.22399999999999998</v>
      </c>
      <c r="E100" s="8">
        <f t="shared" si="4"/>
        <v>21.342066303999999</v>
      </c>
    </row>
    <row r="101" spans="1:5" x14ac:dyDescent="0.35">
      <c r="A101" s="23" t="s">
        <v>128</v>
      </c>
      <c r="B101" s="6">
        <v>0.501</v>
      </c>
      <c r="C101" s="4">
        <v>7.8E-2</v>
      </c>
      <c r="D101" s="1">
        <f t="shared" si="3"/>
        <v>0.42299999999999999</v>
      </c>
      <c r="E101" s="8">
        <f t="shared" si="4"/>
        <v>40.975488491</v>
      </c>
    </row>
    <row r="102" spans="1:5" x14ac:dyDescent="0.35">
      <c r="A102" s="23" t="s">
        <v>129</v>
      </c>
      <c r="B102" s="6">
        <v>0.38</v>
      </c>
      <c r="C102" s="4">
        <v>7.8E-2</v>
      </c>
      <c r="D102" s="1">
        <f t="shared" si="3"/>
        <v>0.30199999999999999</v>
      </c>
      <c r="E102" s="8">
        <f t="shared" si="4"/>
        <v>28.773512715999999</v>
      </c>
    </row>
    <row r="103" spans="1:5" x14ac:dyDescent="0.35">
      <c r="A103" s="23" t="s">
        <v>130</v>
      </c>
      <c r="B103" s="6">
        <v>0.70399999999999996</v>
      </c>
      <c r="C103" s="4">
        <v>7.8E-2</v>
      </c>
      <c r="D103" s="1">
        <f t="shared" si="3"/>
        <v>0.626</v>
      </c>
      <c r="E103" s="8">
        <f t="shared" si="4"/>
        <v>63.286806604000006</v>
      </c>
    </row>
    <row r="104" spans="1:5" x14ac:dyDescent="0.35">
      <c r="A104" s="23" t="s">
        <v>131</v>
      </c>
      <c r="B104" s="6">
        <v>0.27600000000000002</v>
      </c>
      <c r="C104" s="4">
        <v>7.8E-2</v>
      </c>
      <c r="D104" s="1">
        <f t="shared" si="3"/>
        <v>0.19800000000000001</v>
      </c>
      <c r="E104" s="8">
        <f t="shared" si="4"/>
        <v>18.940572716000002</v>
      </c>
    </row>
    <row r="105" spans="1:5" x14ac:dyDescent="0.35">
      <c r="A105" s="23" t="s">
        <v>132</v>
      </c>
      <c r="B105" s="6">
        <v>0.34200000000000003</v>
      </c>
      <c r="C105" s="4">
        <v>7.8E-2</v>
      </c>
      <c r="D105" s="1">
        <f t="shared" si="3"/>
        <v>0.26400000000000001</v>
      </c>
      <c r="E105" s="8">
        <f t="shared" si="4"/>
        <v>25.110536384000003</v>
      </c>
    </row>
    <row r="106" spans="1:5" x14ac:dyDescent="0.35">
      <c r="A106" s="23" t="s">
        <v>133</v>
      </c>
      <c r="B106" s="6">
        <v>0.33700000000000002</v>
      </c>
      <c r="C106" s="4">
        <v>7.8E-2</v>
      </c>
      <c r="D106" s="1">
        <f t="shared" si="3"/>
        <v>0.25900000000000001</v>
      </c>
      <c r="E106" s="8">
        <f t="shared" si="4"/>
        <v>24.634581299000001</v>
      </c>
    </row>
    <row r="107" spans="1:5" x14ac:dyDescent="0.35">
      <c r="A107" s="23" t="s">
        <v>134</v>
      </c>
      <c r="B107" s="6">
        <v>0.23800000000000002</v>
      </c>
      <c r="C107" s="4">
        <v>7.8E-2</v>
      </c>
      <c r="D107" s="1">
        <f t="shared" si="3"/>
        <v>0.16000000000000003</v>
      </c>
      <c r="E107" s="8">
        <f t="shared" si="4"/>
        <v>15.498742400000003</v>
      </c>
    </row>
    <row r="108" spans="1:5" x14ac:dyDescent="0.35">
      <c r="A108" s="23" t="s">
        <v>135</v>
      </c>
      <c r="B108" s="6">
        <v>0.27</v>
      </c>
      <c r="C108" s="4">
        <v>7.8E-2</v>
      </c>
      <c r="D108" s="1">
        <f t="shared" si="3"/>
        <v>0.192</v>
      </c>
      <c r="E108" s="8">
        <f t="shared" si="4"/>
        <v>18.391753856000001</v>
      </c>
    </row>
    <row r="109" spans="1:5" x14ac:dyDescent="0.35">
      <c r="A109" s="23" t="s">
        <v>136</v>
      </c>
      <c r="B109" s="6">
        <v>0.38100000000000001</v>
      </c>
      <c r="C109" s="4">
        <v>7.8E-2</v>
      </c>
      <c r="D109" s="1">
        <f t="shared" si="3"/>
        <v>0.30299999999999999</v>
      </c>
      <c r="E109" s="8">
        <f t="shared" si="4"/>
        <v>28.870998011000001</v>
      </c>
    </row>
    <row r="110" spans="1:5" x14ac:dyDescent="0.35">
      <c r="A110" s="23" t="s">
        <v>137</v>
      </c>
      <c r="B110" s="6">
        <v>0.28000000000000003</v>
      </c>
      <c r="C110" s="4">
        <v>7.8E-2</v>
      </c>
      <c r="D110" s="1">
        <f t="shared" si="3"/>
        <v>0.20200000000000001</v>
      </c>
      <c r="E110" s="8">
        <f t="shared" si="4"/>
        <v>19.307571116000002</v>
      </c>
    </row>
    <row r="111" spans="1:5" x14ac:dyDescent="0.35">
      <c r="A111" s="23" t="s">
        <v>138</v>
      </c>
      <c r="B111" s="6">
        <v>0.27300000000000002</v>
      </c>
      <c r="C111" s="4">
        <v>7.8E-2</v>
      </c>
      <c r="D111" s="1">
        <f t="shared" si="3"/>
        <v>0.19500000000000001</v>
      </c>
      <c r="E111" s="8">
        <f t="shared" si="4"/>
        <v>18.665911475000001</v>
      </c>
    </row>
    <row r="112" spans="1:5" x14ac:dyDescent="0.35">
      <c r="A112" s="23" t="s">
        <v>139</v>
      </c>
      <c r="B112" s="6">
        <v>0.23600000000000002</v>
      </c>
      <c r="C112" s="4">
        <v>7.8E-2</v>
      </c>
      <c r="D112" s="1">
        <f t="shared" si="3"/>
        <v>0.15800000000000003</v>
      </c>
      <c r="E112" s="8">
        <f t="shared" si="4"/>
        <v>15.319831756000003</v>
      </c>
    </row>
    <row r="113" spans="1:5" x14ac:dyDescent="0.35">
      <c r="A113" s="23" t="s">
        <v>143</v>
      </c>
      <c r="B113" s="6">
        <v>0.3</v>
      </c>
      <c r="C113" s="4">
        <v>7.8E-2</v>
      </c>
      <c r="D113" s="1">
        <f t="shared" si="3"/>
        <v>0.22199999999999998</v>
      </c>
      <c r="E113" s="8">
        <f t="shared" si="4"/>
        <v>21.155993036000002</v>
      </c>
    </row>
    <row r="114" spans="1:5" x14ac:dyDescent="0.35">
      <c r="A114" s="23" t="s">
        <v>144</v>
      </c>
      <c r="B114" s="6">
        <v>0.33700000000000002</v>
      </c>
      <c r="C114" s="4">
        <v>7.8E-2</v>
      </c>
      <c r="D114" s="1">
        <f t="shared" si="3"/>
        <v>0.25900000000000001</v>
      </c>
      <c r="E114" s="8">
        <f t="shared" si="4"/>
        <v>24.634581299000001</v>
      </c>
    </row>
    <row r="115" spans="1:5" x14ac:dyDescent="0.35">
      <c r="A115" s="23" t="s">
        <v>145</v>
      </c>
      <c r="B115" s="6">
        <v>0.218</v>
      </c>
      <c r="C115" s="4">
        <v>7.8E-2</v>
      </c>
      <c r="D115" s="1">
        <f t="shared" si="3"/>
        <v>0.14000000000000001</v>
      </c>
      <c r="E115" s="8">
        <f t="shared" si="4"/>
        <v>13.719708400000002</v>
      </c>
    </row>
    <row r="116" spans="1:5" x14ac:dyDescent="0.35">
      <c r="A116" s="23" t="s">
        <v>146</v>
      </c>
      <c r="B116" s="6">
        <v>0.31</v>
      </c>
      <c r="C116" s="4">
        <v>7.8E-2</v>
      </c>
      <c r="D116" s="1">
        <f t="shared" si="3"/>
        <v>0.23199999999999998</v>
      </c>
      <c r="E116" s="8">
        <f t="shared" si="4"/>
        <v>22.088597696000001</v>
      </c>
    </row>
    <row r="117" spans="1:5" x14ac:dyDescent="0.35">
      <c r="A117" s="23" t="s">
        <v>147</v>
      </c>
      <c r="B117" s="6">
        <v>0.40200000000000002</v>
      </c>
      <c r="C117" s="4">
        <v>7.8E-2</v>
      </c>
      <c r="D117" s="1">
        <f t="shared" si="3"/>
        <v>0.32400000000000001</v>
      </c>
      <c r="E117" s="8">
        <f t="shared" si="4"/>
        <v>30.931115504000001</v>
      </c>
    </row>
    <row r="118" spans="1:5" x14ac:dyDescent="0.35">
      <c r="A118" s="23" t="s">
        <v>148</v>
      </c>
      <c r="B118" s="6">
        <v>0.79900000000000004</v>
      </c>
      <c r="C118" s="4">
        <v>7.8E-2</v>
      </c>
      <c r="D118" s="1">
        <f t="shared" si="3"/>
        <v>0.72100000000000009</v>
      </c>
      <c r="E118" s="8">
        <f t="shared" si="4"/>
        <v>74.520149339000014</v>
      </c>
    </row>
    <row r="119" spans="1:5" x14ac:dyDescent="0.35">
      <c r="A119" s="23" t="s">
        <v>149</v>
      </c>
      <c r="B119" s="6">
        <v>0.45700000000000002</v>
      </c>
      <c r="C119" s="4">
        <v>7.8E-2</v>
      </c>
      <c r="D119" s="1">
        <f t="shared" si="3"/>
        <v>0.379</v>
      </c>
      <c r="E119" s="8">
        <f t="shared" si="4"/>
        <v>36.443613539000005</v>
      </c>
    </row>
    <row r="120" spans="1:5" x14ac:dyDescent="0.35">
      <c r="A120" s="23" t="s">
        <v>150</v>
      </c>
      <c r="B120" s="6">
        <v>0.23800000000000002</v>
      </c>
      <c r="C120" s="4">
        <v>7.8E-2</v>
      </c>
      <c r="D120" s="1">
        <f t="shared" si="3"/>
        <v>0.16000000000000003</v>
      </c>
      <c r="E120" s="8">
        <f t="shared" si="4"/>
        <v>15.498742400000003</v>
      </c>
    </row>
    <row r="121" spans="1:5" x14ac:dyDescent="0.35">
      <c r="A121" s="23" t="s">
        <v>151</v>
      </c>
      <c r="B121" s="6">
        <v>0.22600000000000001</v>
      </c>
      <c r="C121" s="4">
        <v>7.8E-2</v>
      </c>
      <c r="D121" s="1">
        <f t="shared" si="3"/>
        <v>0.14800000000000002</v>
      </c>
      <c r="E121" s="8">
        <f t="shared" si="4"/>
        <v>14.428636016000002</v>
      </c>
    </row>
    <row r="122" spans="1:5" x14ac:dyDescent="0.35">
      <c r="A122" s="23" t="s">
        <v>152</v>
      </c>
      <c r="B122" s="6">
        <v>0.19600000000000001</v>
      </c>
      <c r="C122" s="4">
        <v>7.8E-2</v>
      </c>
      <c r="D122" s="1">
        <f t="shared" si="3"/>
        <v>0.11800000000000001</v>
      </c>
      <c r="E122" s="8">
        <f t="shared" si="4"/>
        <v>11.788623596000003</v>
      </c>
    </row>
    <row r="123" spans="1:5" x14ac:dyDescent="0.35">
      <c r="A123" s="23" t="s">
        <v>153</v>
      </c>
      <c r="B123" s="6">
        <v>0.23900000000000002</v>
      </c>
      <c r="C123" s="4">
        <v>7.8E-2</v>
      </c>
      <c r="D123" s="1">
        <f t="shared" si="3"/>
        <v>0.16100000000000003</v>
      </c>
      <c r="E123" s="8">
        <f t="shared" si="4"/>
        <v>15.588281659000003</v>
      </c>
    </row>
    <row r="124" spans="1:5" x14ac:dyDescent="0.35">
      <c r="A124" s="23" t="s">
        <v>154</v>
      </c>
      <c r="B124" s="6">
        <v>0.20100000000000001</v>
      </c>
      <c r="C124" s="4">
        <v>7.8E-2</v>
      </c>
      <c r="D124" s="1">
        <f t="shared" si="3"/>
        <v>0.12300000000000001</v>
      </c>
      <c r="E124" s="8">
        <f t="shared" si="4"/>
        <v>12.225128291000001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23"/>
  <sheetViews>
    <sheetView workbookViewId="0">
      <selection activeCell="K1" sqref="K1"/>
    </sheetView>
  </sheetViews>
  <sheetFormatPr defaultRowHeight="14.5" x14ac:dyDescent="0.35"/>
  <cols>
    <col min="1" max="1" width="20.54296875" customWidth="1"/>
    <col min="2" max="3" width="15.54296875" customWidth="1"/>
    <col min="4" max="4" width="14.6328125" customWidth="1"/>
    <col min="5" max="5" width="14.453125" customWidth="1"/>
    <col min="6" max="6" width="12.54296875" customWidth="1"/>
    <col min="7" max="7" width="12.90625" customWidth="1"/>
    <col min="8" max="8" width="13.08984375" customWidth="1"/>
    <col min="9" max="9" width="10.54296875" customWidth="1"/>
    <col min="10" max="10" width="11.1796875" customWidth="1"/>
    <col min="11" max="11" width="11.08984375" customWidth="1"/>
  </cols>
  <sheetData>
    <row r="1" spans="1:11" x14ac:dyDescent="0.35">
      <c r="A1" s="7" t="s">
        <v>28</v>
      </c>
      <c r="B1" s="7" t="s">
        <v>29</v>
      </c>
      <c r="C1" s="7" t="s">
        <v>30</v>
      </c>
      <c r="D1" s="7" t="s">
        <v>31</v>
      </c>
      <c r="E1" s="7" t="s">
        <v>32</v>
      </c>
      <c r="F1" s="7" t="s">
        <v>33</v>
      </c>
      <c r="G1" s="7" t="s">
        <v>34</v>
      </c>
      <c r="H1" s="7" t="s">
        <v>35</v>
      </c>
      <c r="I1" s="7" t="s">
        <v>216</v>
      </c>
      <c r="J1" s="7" t="s">
        <v>217</v>
      </c>
      <c r="K1" s="7" t="s">
        <v>218</v>
      </c>
    </row>
    <row r="2" spans="1:11" x14ac:dyDescent="0.35">
      <c r="A2" s="3" t="s">
        <v>36</v>
      </c>
      <c r="B2" s="3"/>
      <c r="C2" s="3"/>
      <c r="D2" s="22"/>
      <c r="E2" s="3"/>
      <c r="F2" s="3"/>
      <c r="G2" s="3"/>
      <c r="H2" s="3"/>
      <c r="I2" s="19"/>
      <c r="J2" s="19"/>
      <c r="K2" s="19"/>
    </row>
    <row r="3" spans="1:11" x14ac:dyDescent="0.35">
      <c r="A3" s="23" t="s">
        <v>37</v>
      </c>
      <c r="B3" s="5">
        <v>62</v>
      </c>
      <c r="C3" s="5">
        <v>42.2</v>
      </c>
      <c r="D3" s="24">
        <v>1.07</v>
      </c>
      <c r="E3" s="5">
        <v>64</v>
      </c>
      <c r="F3" s="5">
        <v>22</v>
      </c>
      <c r="G3" s="5">
        <v>3.7</v>
      </c>
      <c r="H3" s="5">
        <v>10.32</v>
      </c>
      <c r="I3" s="33">
        <v>146.5</v>
      </c>
      <c r="J3" s="33">
        <v>4.7300000000000004</v>
      </c>
      <c r="K3" s="33">
        <v>110</v>
      </c>
    </row>
    <row r="4" spans="1:11" x14ac:dyDescent="0.35">
      <c r="A4" s="23" t="s">
        <v>38</v>
      </c>
      <c r="B4" s="5">
        <v>79</v>
      </c>
      <c r="C4" s="5">
        <v>47.2</v>
      </c>
      <c r="D4" s="24">
        <v>1.18</v>
      </c>
      <c r="E4" s="5">
        <v>87</v>
      </c>
      <c r="F4" s="5">
        <v>19</v>
      </c>
      <c r="G4" s="5">
        <v>3.77</v>
      </c>
      <c r="H4" s="5">
        <v>11.19</v>
      </c>
      <c r="I4" s="33">
        <v>145.9</v>
      </c>
      <c r="J4" s="33">
        <v>5.08</v>
      </c>
      <c r="K4" s="33">
        <v>107</v>
      </c>
    </row>
    <row r="5" spans="1:11" x14ac:dyDescent="0.35">
      <c r="A5" s="23" t="s">
        <v>39</v>
      </c>
      <c r="B5" s="5">
        <v>91</v>
      </c>
      <c r="C5" s="5">
        <v>39.9</v>
      </c>
      <c r="D5" s="24">
        <v>1.02</v>
      </c>
      <c r="E5" s="5">
        <v>74</v>
      </c>
      <c r="F5" s="5">
        <v>20</v>
      </c>
      <c r="G5" s="5">
        <v>3.69</v>
      </c>
      <c r="H5" s="5">
        <v>10.72</v>
      </c>
      <c r="I5" s="33">
        <v>146.1</v>
      </c>
      <c r="J5" s="33">
        <v>4.76</v>
      </c>
      <c r="K5" s="33">
        <v>107</v>
      </c>
    </row>
    <row r="6" spans="1:11" x14ac:dyDescent="0.35">
      <c r="A6" s="23" t="s">
        <v>40</v>
      </c>
      <c r="B6" s="5">
        <v>61</v>
      </c>
      <c r="C6" s="5">
        <v>46.1</v>
      </c>
      <c r="D6" s="25">
        <v>1.1399999999999999</v>
      </c>
      <c r="E6" s="5">
        <v>64</v>
      </c>
      <c r="F6" s="5">
        <v>15</v>
      </c>
      <c r="G6" s="5">
        <v>3.39</v>
      </c>
      <c r="H6" s="5">
        <v>10.039999999999999</v>
      </c>
      <c r="I6" s="33">
        <v>144.4</v>
      </c>
      <c r="J6" s="33">
        <v>5.56</v>
      </c>
      <c r="K6" s="33">
        <v>107</v>
      </c>
    </row>
    <row r="7" spans="1:11" x14ac:dyDescent="0.35">
      <c r="A7" s="23" t="s">
        <v>41</v>
      </c>
      <c r="B7" s="5">
        <v>50</v>
      </c>
      <c r="C7" s="5">
        <v>44.6</v>
      </c>
      <c r="D7" s="24">
        <v>0.92</v>
      </c>
      <c r="E7" s="5">
        <v>68</v>
      </c>
      <c r="F7" s="5">
        <v>18</v>
      </c>
      <c r="G7" s="5">
        <v>3.24</v>
      </c>
      <c r="H7" s="5">
        <v>8.76</v>
      </c>
      <c r="I7" s="33">
        <v>145.30000000000001</v>
      </c>
      <c r="J7" s="33">
        <v>5.33</v>
      </c>
      <c r="K7" s="33">
        <v>109</v>
      </c>
    </row>
    <row r="8" spans="1:11" x14ac:dyDescent="0.35">
      <c r="A8" s="23" t="s">
        <v>42</v>
      </c>
      <c r="B8" s="5">
        <v>106</v>
      </c>
      <c r="C8" s="5">
        <v>48.9</v>
      </c>
      <c r="D8" s="24">
        <v>1.18</v>
      </c>
      <c r="E8" s="5">
        <v>71</v>
      </c>
      <c r="F8" s="5">
        <v>24</v>
      </c>
      <c r="G8" s="5">
        <v>4.29</v>
      </c>
      <c r="H8" s="5">
        <v>12.25</v>
      </c>
      <c r="I8" s="33">
        <v>144.6</v>
      </c>
      <c r="J8" s="33">
        <v>4.97</v>
      </c>
      <c r="K8" s="33">
        <v>104</v>
      </c>
    </row>
    <row r="9" spans="1:11" x14ac:dyDescent="0.35">
      <c r="A9" s="23" t="s">
        <v>43</v>
      </c>
      <c r="B9" s="5">
        <v>89</v>
      </c>
      <c r="C9" s="5">
        <v>45.1</v>
      </c>
      <c r="D9" s="24">
        <v>1.17</v>
      </c>
      <c r="E9" s="5">
        <v>80</v>
      </c>
      <c r="F9" s="5">
        <v>24</v>
      </c>
      <c r="G9" s="5">
        <v>3.99</v>
      </c>
      <c r="H9" s="5">
        <v>12.28</v>
      </c>
      <c r="I9" s="33">
        <v>145.6</v>
      </c>
      <c r="J9" s="33">
        <v>4.78</v>
      </c>
      <c r="K9" s="33">
        <v>110</v>
      </c>
    </row>
    <row r="10" spans="1:11" x14ac:dyDescent="0.35">
      <c r="A10" s="23" t="s">
        <v>44</v>
      </c>
      <c r="B10" s="5">
        <v>66</v>
      </c>
      <c r="C10" s="5">
        <v>47.8</v>
      </c>
      <c r="D10" s="24">
        <v>1.1499999999999999</v>
      </c>
      <c r="E10" s="5">
        <v>77</v>
      </c>
      <c r="F10" s="5">
        <v>30</v>
      </c>
      <c r="G10" s="5">
        <v>4.28</v>
      </c>
      <c r="H10" s="5">
        <v>12.04</v>
      </c>
      <c r="I10" s="33">
        <v>144.4</v>
      </c>
      <c r="J10" s="33">
        <v>5.03</v>
      </c>
      <c r="K10" s="33">
        <v>107</v>
      </c>
    </row>
    <row r="11" spans="1:11" x14ac:dyDescent="0.35">
      <c r="A11" s="23" t="s">
        <v>45</v>
      </c>
      <c r="B11" s="5">
        <v>82</v>
      </c>
      <c r="C11" s="5">
        <v>52.7</v>
      </c>
      <c r="D11" s="24">
        <v>1.23</v>
      </c>
      <c r="E11" s="5">
        <v>87</v>
      </c>
      <c r="F11" s="5">
        <v>16</v>
      </c>
      <c r="G11" s="5">
        <v>4.0599999999999996</v>
      </c>
      <c r="H11" s="5">
        <v>12.32</v>
      </c>
      <c r="I11" s="33">
        <v>144.9</v>
      </c>
      <c r="J11" s="33">
        <v>5.34</v>
      </c>
      <c r="K11" s="33">
        <v>107</v>
      </c>
    </row>
    <row r="12" spans="1:11" x14ac:dyDescent="0.35">
      <c r="A12" s="23" t="s">
        <v>46</v>
      </c>
      <c r="B12" s="5">
        <v>108</v>
      </c>
      <c r="C12" s="5">
        <v>37.799999999999997</v>
      </c>
      <c r="D12" s="24">
        <v>1.21</v>
      </c>
      <c r="E12" s="5">
        <v>77</v>
      </c>
      <c r="F12" s="5">
        <v>24</v>
      </c>
      <c r="G12" s="5">
        <v>4.3</v>
      </c>
      <c r="H12" s="5">
        <v>12.43</v>
      </c>
      <c r="I12" s="33">
        <v>145.6</v>
      </c>
      <c r="J12" s="33">
        <v>5.22</v>
      </c>
      <c r="K12" s="33">
        <v>107</v>
      </c>
    </row>
    <row r="13" spans="1:11" x14ac:dyDescent="0.35">
      <c r="A13" s="23" t="s">
        <v>47</v>
      </c>
      <c r="B13" s="5">
        <v>69</v>
      </c>
      <c r="C13" s="5">
        <v>44.1</v>
      </c>
      <c r="D13" s="24">
        <v>0.99</v>
      </c>
      <c r="E13" s="5">
        <v>59</v>
      </c>
      <c r="F13" s="5">
        <v>31</v>
      </c>
      <c r="G13" s="5">
        <v>3.92</v>
      </c>
      <c r="H13" s="5">
        <v>10.4</v>
      </c>
      <c r="I13" s="33">
        <v>146.69999999999999</v>
      </c>
      <c r="J13" s="33">
        <v>4.63</v>
      </c>
      <c r="K13" s="33">
        <v>109</v>
      </c>
    </row>
    <row r="14" spans="1:11" x14ac:dyDescent="0.35">
      <c r="A14" s="23" t="s">
        <v>48</v>
      </c>
      <c r="B14" s="5">
        <v>72</v>
      </c>
      <c r="C14" s="5">
        <v>42.6</v>
      </c>
      <c r="D14" s="24">
        <v>1.03</v>
      </c>
      <c r="E14" s="5">
        <v>68</v>
      </c>
      <c r="F14" s="5">
        <v>42</v>
      </c>
      <c r="G14" s="5">
        <v>3.62</v>
      </c>
      <c r="H14" s="5">
        <v>10.44</v>
      </c>
      <c r="I14" s="33">
        <v>143</v>
      </c>
      <c r="J14" s="33">
        <v>5.23</v>
      </c>
      <c r="K14" s="33">
        <v>104</v>
      </c>
    </row>
    <row r="15" spans="1:11" x14ac:dyDescent="0.35">
      <c r="A15" s="23" t="s">
        <v>49</v>
      </c>
      <c r="B15" s="5">
        <v>45</v>
      </c>
      <c r="C15" s="5">
        <v>46.8</v>
      </c>
      <c r="D15" s="24">
        <v>1.06</v>
      </c>
      <c r="E15" s="5">
        <v>60</v>
      </c>
      <c r="F15" s="5">
        <v>34</v>
      </c>
      <c r="G15" s="5">
        <v>3.73</v>
      </c>
      <c r="H15" s="5">
        <v>10.46</v>
      </c>
      <c r="I15" s="33">
        <v>145.6</v>
      </c>
      <c r="J15" s="33">
        <v>4.88</v>
      </c>
      <c r="K15" s="33">
        <v>110</v>
      </c>
    </row>
    <row r="16" spans="1:11" x14ac:dyDescent="0.35">
      <c r="A16" s="23" t="s">
        <v>50</v>
      </c>
      <c r="B16" s="5">
        <v>68</v>
      </c>
      <c r="C16" s="5">
        <v>48</v>
      </c>
      <c r="D16" s="24">
        <v>1.0900000000000001</v>
      </c>
      <c r="E16" s="5">
        <v>62</v>
      </c>
      <c r="F16" s="5">
        <v>30</v>
      </c>
      <c r="G16" s="5">
        <v>3.61</v>
      </c>
      <c r="H16" s="5">
        <v>11.02</v>
      </c>
      <c r="I16" s="33">
        <v>143.1</v>
      </c>
      <c r="J16" s="33">
        <v>5.32</v>
      </c>
      <c r="K16" s="33">
        <v>106</v>
      </c>
    </row>
    <row r="17" spans="1:11" x14ac:dyDescent="0.35">
      <c r="A17" s="23" t="s">
        <v>51</v>
      </c>
      <c r="B17" s="5">
        <v>68</v>
      </c>
      <c r="C17" s="5">
        <v>37.700000000000003</v>
      </c>
      <c r="D17" s="24">
        <v>1.05</v>
      </c>
      <c r="E17" s="5">
        <v>68</v>
      </c>
      <c r="F17" s="5">
        <v>21</v>
      </c>
      <c r="G17" s="5">
        <v>3.78</v>
      </c>
      <c r="H17" s="5">
        <v>10.79</v>
      </c>
      <c r="I17" s="33">
        <v>144.6</v>
      </c>
      <c r="J17" s="33">
        <v>5.25</v>
      </c>
      <c r="K17" s="33">
        <v>105</v>
      </c>
    </row>
    <row r="18" spans="1:11" x14ac:dyDescent="0.35">
      <c r="A18" s="23" t="s">
        <v>52</v>
      </c>
      <c r="B18" s="5">
        <v>82</v>
      </c>
      <c r="C18" s="5">
        <v>59.5</v>
      </c>
      <c r="D18" s="24">
        <v>1.1299999999999999</v>
      </c>
      <c r="E18" s="5">
        <v>70</v>
      </c>
      <c r="F18" s="5">
        <v>80</v>
      </c>
      <c r="G18" s="5">
        <v>4.0999999999999996</v>
      </c>
      <c r="H18" s="5">
        <v>10.76</v>
      </c>
      <c r="I18" s="33">
        <v>146.4</v>
      </c>
      <c r="J18" s="33">
        <v>4.42</v>
      </c>
      <c r="K18" s="33">
        <v>111</v>
      </c>
    </row>
    <row r="19" spans="1:11" x14ac:dyDescent="0.35">
      <c r="A19" s="23" t="s">
        <v>53</v>
      </c>
      <c r="B19" s="5">
        <v>67</v>
      </c>
      <c r="C19" s="5">
        <v>59.1</v>
      </c>
      <c r="D19" s="24">
        <v>1.17</v>
      </c>
      <c r="E19" s="5">
        <v>60</v>
      </c>
      <c r="F19" s="5">
        <v>41</v>
      </c>
      <c r="G19" s="5">
        <v>3.85</v>
      </c>
      <c r="H19" s="5">
        <v>10.7</v>
      </c>
      <c r="I19" s="33">
        <v>144.9</v>
      </c>
      <c r="J19" s="33">
        <v>4.8</v>
      </c>
      <c r="K19" s="33">
        <v>109</v>
      </c>
    </row>
    <row r="20" spans="1:11" x14ac:dyDescent="0.35">
      <c r="A20" s="23" t="s">
        <v>54</v>
      </c>
      <c r="B20" s="5">
        <v>67</v>
      </c>
      <c r="C20" s="5">
        <v>60.4</v>
      </c>
      <c r="D20" s="24">
        <v>1.2</v>
      </c>
      <c r="E20" s="5">
        <v>57</v>
      </c>
      <c r="F20" s="5">
        <v>45</v>
      </c>
      <c r="G20" s="5">
        <v>3.66</v>
      </c>
      <c r="H20" s="5">
        <v>10.119999999999999</v>
      </c>
      <c r="I20" s="33">
        <v>150.19999999999999</v>
      </c>
      <c r="J20" s="33">
        <v>4.76</v>
      </c>
      <c r="K20" s="33">
        <v>114</v>
      </c>
    </row>
    <row r="21" spans="1:11" x14ac:dyDescent="0.35">
      <c r="A21" s="23" t="s">
        <v>55</v>
      </c>
      <c r="B21" s="5">
        <v>85</v>
      </c>
      <c r="C21" s="5">
        <v>48.9</v>
      </c>
      <c r="D21" s="24">
        <v>1</v>
      </c>
      <c r="E21" s="5">
        <v>51</v>
      </c>
      <c r="F21" s="5">
        <v>42</v>
      </c>
      <c r="G21" s="5">
        <v>3.88</v>
      </c>
      <c r="H21" s="5">
        <v>10.039999999999999</v>
      </c>
      <c r="I21" s="33">
        <v>145.30000000000001</v>
      </c>
      <c r="J21" s="33">
        <v>4.5</v>
      </c>
      <c r="K21" s="33">
        <v>109</v>
      </c>
    </row>
    <row r="22" spans="1:11" x14ac:dyDescent="0.35">
      <c r="A22" s="23" t="s">
        <v>56</v>
      </c>
      <c r="B22" s="5">
        <v>86</v>
      </c>
      <c r="C22" s="5">
        <v>55.5</v>
      </c>
      <c r="D22" s="24">
        <v>1.23</v>
      </c>
      <c r="E22" s="5">
        <v>84</v>
      </c>
      <c r="F22" s="5">
        <v>68</v>
      </c>
      <c r="G22" s="5">
        <v>3.98</v>
      </c>
      <c r="H22" s="5">
        <v>10.95</v>
      </c>
      <c r="I22" s="33">
        <v>141.4</v>
      </c>
      <c r="J22" s="33">
        <v>4.4000000000000004</v>
      </c>
      <c r="K22" s="33">
        <v>107</v>
      </c>
    </row>
    <row r="23" spans="1:11" x14ac:dyDescent="0.35">
      <c r="A23" s="23" t="s">
        <v>57</v>
      </c>
      <c r="B23" s="5">
        <v>74</v>
      </c>
      <c r="C23" s="5">
        <v>54.2</v>
      </c>
      <c r="D23" s="24">
        <v>1.1299999999999999</v>
      </c>
      <c r="E23" s="5">
        <v>56</v>
      </c>
      <c r="F23" s="5">
        <v>17</v>
      </c>
      <c r="G23" s="5">
        <v>4.0999999999999996</v>
      </c>
      <c r="H23" s="5">
        <v>10.09</v>
      </c>
      <c r="I23" s="33">
        <v>145</v>
      </c>
      <c r="J23" s="33">
        <v>4.8899999999999997</v>
      </c>
      <c r="K23" s="33">
        <v>111</v>
      </c>
    </row>
    <row r="24" spans="1:11" x14ac:dyDescent="0.35">
      <c r="A24" s="23" t="s">
        <v>58</v>
      </c>
      <c r="B24" s="5">
        <v>88</v>
      </c>
      <c r="C24" s="5">
        <v>54.3</v>
      </c>
      <c r="D24" s="24">
        <v>1.22</v>
      </c>
      <c r="E24" s="5">
        <v>68</v>
      </c>
      <c r="F24" s="5">
        <v>35</v>
      </c>
      <c r="G24" s="5">
        <v>4.0999999999999996</v>
      </c>
      <c r="H24" s="5">
        <v>10.78</v>
      </c>
      <c r="I24" s="33">
        <v>145.69999999999999</v>
      </c>
      <c r="J24" s="33">
        <v>4.58</v>
      </c>
      <c r="K24" s="33">
        <v>109</v>
      </c>
    </row>
    <row r="25" spans="1:11" x14ac:dyDescent="0.35">
      <c r="A25" s="23" t="s">
        <v>59</v>
      </c>
      <c r="B25" s="5">
        <v>83</v>
      </c>
      <c r="C25" s="5">
        <v>54.6</v>
      </c>
      <c r="D25" s="24">
        <v>1.19</v>
      </c>
      <c r="E25" s="5">
        <v>60</v>
      </c>
      <c r="F25" s="5">
        <v>32</v>
      </c>
      <c r="G25" s="5">
        <v>3.86</v>
      </c>
      <c r="H25" s="5">
        <v>11.14</v>
      </c>
      <c r="I25" s="33">
        <v>140</v>
      </c>
      <c r="J25" s="33">
        <v>4.6500000000000004</v>
      </c>
      <c r="K25" s="33">
        <v>108</v>
      </c>
    </row>
    <row r="26" spans="1:11" x14ac:dyDescent="0.35">
      <c r="A26" s="23" t="s">
        <v>60</v>
      </c>
      <c r="B26" s="5">
        <v>67</v>
      </c>
      <c r="C26" s="5">
        <v>52.8</v>
      </c>
      <c r="D26" s="24">
        <v>1.23</v>
      </c>
      <c r="E26" s="5">
        <v>59</v>
      </c>
      <c r="F26" s="5">
        <v>36</v>
      </c>
      <c r="G26" s="5">
        <v>4.22</v>
      </c>
      <c r="H26" s="5">
        <v>12</v>
      </c>
      <c r="I26" s="33">
        <v>138.4</v>
      </c>
      <c r="J26" s="33">
        <v>4.42</v>
      </c>
      <c r="K26" s="33">
        <v>106</v>
      </c>
    </row>
    <row r="27" spans="1:11" x14ac:dyDescent="0.35">
      <c r="A27" s="23" t="s">
        <v>61</v>
      </c>
      <c r="B27" s="5">
        <v>64</v>
      </c>
      <c r="C27" s="5">
        <v>43.4</v>
      </c>
      <c r="D27" s="24">
        <v>1.0900000000000001</v>
      </c>
      <c r="E27" s="5">
        <v>53</v>
      </c>
      <c r="F27" s="5">
        <v>44</v>
      </c>
      <c r="G27" s="5">
        <v>3.64</v>
      </c>
      <c r="H27" s="5">
        <v>10.3</v>
      </c>
      <c r="I27" s="33">
        <v>141.69999999999999</v>
      </c>
      <c r="J27" s="33">
        <v>4.3600000000000003</v>
      </c>
      <c r="K27" s="33">
        <v>105</v>
      </c>
    </row>
    <row r="28" spans="1:11" x14ac:dyDescent="0.35">
      <c r="A28" s="23" t="s">
        <v>62</v>
      </c>
      <c r="B28" s="5">
        <v>69</v>
      </c>
      <c r="C28" s="5">
        <v>58.8</v>
      </c>
      <c r="D28" s="24">
        <v>1.08</v>
      </c>
      <c r="E28" s="5">
        <v>60</v>
      </c>
      <c r="F28" s="5">
        <v>51</v>
      </c>
      <c r="G28" s="5">
        <v>3.78</v>
      </c>
      <c r="H28" s="5">
        <v>10.47</v>
      </c>
      <c r="I28" s="33">
        <v>141.69999999999999</v>
      </c>
      <c r="J28" s="33">
        <v>4.66</v>
      </c>
      <c r="K28" s="33">
        <v>105</v>
      </c>
    </row>
    <row r="29" spans="1:11" x14ac:dyDescent="0.35">
      <c r="A29" s="23" t="s">
        <v>63</v>
      </c>
      <c r="B29" s="5">
        <v>74</v>
      </c>
      <c r="C29" s="5">
        <v>64.099999999999994</v>
      </c>
      <c r="D29" s="24">
        <v>1.1299999999999999</v>
      </c>
      <c r="E29" s="5">
        <v>54</v>
      </c>
      <c r="F29" s="5">
        <v>32</v>
      </c>
      <c r="G29" s="5">
        <v>4.25</v>
      </c>
      <c r="H29" s="5">
        <v>10.98</v>
      </c>
      <c r="I29" s="33">
        <v>140.6</v>
      </c>
      <c r="J29" s="33">
        <v>4.8099999999999996</v>
      </c>
      <c r="K29" s="33">
        <v>106</v>
      </c>
    </row>
    <row r="30" spans="1:11" x14ac:dyDescent="0.35">
      <c r="A30" s="23" t="s">
        <v>64</v>
      </c>
      <c r="B30" s="5">
        <v>65</v>
      </c>
      <c r="C30" s="5">
        <v>57.4</v>
      </c>
      <c r="D30" s="24">
        <v>1.04</v>
      </c>
      <c r="E30" s="5">
        <v>69</v>
      </c>
      <c r="F30" s="5">
        <v>46</v>
      </c>
      <c r="G30" s="5">
        <v>3.71</v>
      </c>
      <c r="H30" s="5">
        <v>10.39</v>
      </c>
      <c r="I30" s="33">
        <v>144.4</v>
      </c>
      <c r="J30" s="33">
        <v>4.78</v>
      </c>
      <c r="K30" s="33">
        <v>110</v>
      </c>
    </row>
    <row r="31" spans="1:11" x14ac:dyDescent="0.35">
      <c r="A31" s="23" t="s">
        <v>65</v>
      </c>
      <c r="B31" s="5">
        <v>78</v>
      </c>
      <c r="C31" s="5">
        <v>52.6</v>
      </c>
      <c r="D31" s="24">
        <v>1.03</v>
      </c>
      <c r="E31" s="5">
        <v>66</v>
      </c>
      <c r="F31" s="5">
        <v>20</v>
      </c>
      <c r="G31" s="5">
        <v>3.66</v>
      </c>
      <c r="H31" s="5">
        <v>9.7100000000000009</v>
      </c>
      <c r="I31" s="33">
        <v>143.69999999999999</v>
      </c>
      <c r="J31" s="33">
        <v>4.8099999999999996</v>
      </c>
      <c r="K31" s="33">
        <v>112</v>
      </c>
    </row>
    <row r="32" spans="1:11" x14ac:dyDescent="0.35">
      <c r="A32" s="23" t="s">
        <v>66</v>
      </c>
      <c r="B32" s="5">
        <v>57</v>
      </c>
      <c r="C32" s="5">
        <v>61.4</v>
      </c>
      <c r="D32" s="24">
        <v>1.28</v>
      </c>
      <c r="E32" s="5">
        <v>64</v>
      </c>
      <c r="F32" s="5">
        <v>44</v>
      </c>
      <c r="G32" s="5">
        <v>4.25</v>
      </c>
      <c r="H32" s="5">
        <v>12.1</v>
      </c>
      <c r="I32" s="33">
        <v>146.4</v>
      </c>
      <c r="J32" s="33">
        <v>4.66</v>
      </c>
      <c r="K32" s="33">
        <v>113</v>
      </c>
    </row>
    <row r="33" spans="1:11" x14ac:dyDescent="0.35">
      <c r="A33" s="23" t="s">
        <v>67</v>
      </c>
      <c r="B33" s="5">
        <v>68</v>
      </c>
      <c r="C33" s="5">
        <v>49.4</v>
      </c>
      <c r="D33" s="24">
        <v>0.9</v>
      </c>
      <c r="E33" s="5">
        <v>57</v>
      </c>
      <c r="F33" s="5">
        <v>29</v>
      </c>
      <c r="G33" s="5">
        <v>3.5</v>
      </c>
      <c r="H33" s="5">
        <v>8.42</v>
      </c>
      <c r="I33" s="33">
        <v>145.30000000000001</v>
      </c>
      <c r="J33" s="33">
        <v>5.68</v>
      </c>
      <c r="K33" s="33">
        <v>112</v>
      </c>
    </row>
    <row r="34" spans="1:11" x14ac:dyDescent="0.35">
      <c r="A34" s="23" t="s">
        <v>68</v>
      </c>
      <c r="B34" s="5">
        <v>75</v>
      </c>
      <c r="C34" s="5">
        <v>59.7</v>
      </c>
      <c r="D34" s="24">
        <v>1.1499999999999999</v>
      </c>
      <c r="E34" s="5">
        <v>61</v>
      </c>
      <c r="F34" s="5">
        <v>51</v>
      </c>
      <c r="G34" s="5">
        <v>3.74</v>
      </c>
      <c r="H34" s="5">
        <v>10.36</v>
      </c>
      <c r="I34" s="33">
        <v>142.5</v>
      </c>
      <c r="J34" s="33">
        <v>5.12</v>
      </c>
      <c r="K34" s="33">
        <v>110</v>
      </c>
    </row>
    <row r="35" spans="1:11" x14ac:dyDescent="0.35">
      <c r="A35" s="23" t="s">
        <v>69</v>
      </c>
      <c r="B35" s="5">
        <v>86</v>
      </c>
      <c r="C35" s="5">
        <v>71.5</v>
      </c>
      <c r="D35" s="24">
        <v>1.0900000000000001</v>
      </c>
      <c r="E35" s="5">
        <v>73</v>
      </c>
      <c r="F35" s="5">
        <v>32</v>
      </c>
      <c r="G35" s="5">
        <v>4.01</v>
      </c>
      <c r="H35" s="5">
        <v>11.64</v>
      </c>
      <c r="I35" s="33">
        <v>147.69999999999999</v>
      </c>
      <c r="J35" s="33">
        <v>4.21</v>
      </c>
      <c r="K35" s="33">
        <v>109</v>
      </c>
    </row>
    <row r="36" spans="1:11" x14ac:dyDescent="0.35">
      <c r="A36" s="23" t="s">
        <v>70</v>
      </c>
      <c r="B36" s="5">
        <v>90</v>
      </c>
      <c r="C36" s="5">
        <v>63.4</v>
      </c>
      <c r="D36" s="24">
        <v>1.28</v>
      </c>
      <c r="E36" s="5">
        <v>62</v>
      </c>
      <c r="F36" s="5">
        <v>31</v>
      </c>
      <c r="G36" s="5">
        <v>4.57</v>
      </c>
      <c r="H36" s="5">
        <v>11.76</v>
      </c>
      <c r="I36" s="33">
        <v>141.9</v>
      </c>
      <c r="J36" s="33">
        <v>5.17</v>
      </c>
      <c r="K36" s="33">
        <v>108</v>
      </c>
    </row>
    <row r="37" spans="1:11" x14ac:dyDescent="0.35">
      <c r="A37" s="23" t="s">
        <v>71</v>
      </c>
      <c r="B37" s="5">
        <v>72</v>
      </c>
      <c r="C37" s="5">
        <v>55.2</v>
      </c>
      <c r="D37" s="24">
        <v>1.2</v>
      </c>
      <c r="E37" s="5">
        <v>59</v>
      </c>
      <c r="F37" s="5">
        <v>45</v>
      </c>
      <c r="G37" s="5">
        <v>4.04</v>
      </c>
      <c r="H37" s="5">
        <v>11.47</v>
      </c>
      <c r="I37" s="33">
        <v>137.69999999999999</v>
      </c>
      <c r="J37" s="33">
        <v>4.67</v>
      </c>
      <c r="K37" s="33">
        <v>105</v>
      </c>
    </row>
    <row r="38" spans="1:11" x14ac:dyDescent="0.35">
      <c r="A38" s="23" t="s">
        <v>72</v>
      </c>
      <c r="B38" s="5">
        <v>68</v>
      </c>
      <c r="C38" s="5">
        <v>64</v>
      </c>
      <c r="D38" s="24">
        <v>1.04</v>
      </c>
      <c r="E38" s="5">
        <v>72</v>
      </c>
      <c r="F38" s="5">
        <v>38</v>
      </c>
      <c r="G38" s="5">
        <v>3.88</v>
      </c>
      <c r="H38" s="5">
        <v>10.55</v>
      </c>
      <c r="I38" s="33">
        <v>148.1</v>
      </c>
      <c r="J38" s="33">
        <v>4.59</v>
      </c>
      <c r="K38" s="33">
        <v>112</v>
      </c>
    </row>
    <row r="39" spans="1:11" x14ac:dyDescent="0.35">
      <c r="A39" s="23" t="s">
        <v>73</v>
      </c>
      <c r="B39" s="5">
        <v>67</v>
      </c>
      <c r="C39" s="5">
        <v>58</v>
      </c>
      <c r="D39" s="24">
        <v>1.0900000000000001</v>
      </c>
      <c r="E39" s="5">
        <v>61</v>
      </c>
      <c r="F39" s="5">
        <v>40</v>
      </c>
      <c r="G39" s="5">
        <v>3.6</v>
      </c>
      <c r="H39" s="5">
        <v>9.68</v>
      </c>
      <c r="I39" s="33">
        <v>145.80000000000001</v>
      </c>
      <c r="J39" s="33">
        <v>4.3899999999999997</v>
      </c>
      <c r="K39" s="33">
        <v>111</v>
      </c>
    </row>
    <row r="40" spans="1:11" x14ac:dyDescent="0.35">
      <c r="A40" s="23" t="s">
        <v>74</v>
      </c>
      <c r="B40" s="5">
        <v>67</v>
      </c>
      <c r="C40" s="5">
        <v>49.7</v>
      </c>
      <c r="D40" s="24">
        <v>1.02</v>
      </c>
      <c r="E40" s="5">
        <v>54</v>
      </c>
      <c r="F40" s="26">
        <v>35</v>
      </c>
      <c r="G40" s="5">
        <v>3.7</v>
      </c>
      <c r="H40" s="5">
        <v>9.58</v>
      </c>
      <c r="I40" s="33">
        <v>142.69999999999999</v>
      </c>
      <c r="J40" s="33">
        <v>4.99</v>
      </c>
      <c r="K40" s="33">
        <v>111</v>
      </c>
    </row>
    <row r="41" spans="1:11" x14ac:dyDescent="0.35">
      <c r="A41" s="23" t="s">
        <v>75</v>
      </c>
      <c r="B41" s="5">
        <v>71</v>
      </c>
      <c r="C41" s="5">
        <v>64.8</v>
      </c>
      <c r="D41" s="24">
        <v>1.42</v>
      </c>
      <c r="E41" s="5">
        <v>63</v>
      </c>
      <c r="F41" s="5">
        <v>30</v>
      </c>
      <c r="G41" s="5">
        <v>4.24</v>
      </c>
      <c r="H41" s="5">
        <v>11.55</v>
      </c>
      <c r="I41" s="33">
        <v>142.1</v>
      </c>
      <c r="J41" s="33">
        <v>4.7</v>
      </c>
      <c r="K41" s="33">
        <v>109</v>
      </c>
    </row>
    <row r="42" spans="1:11" x14ac:dyDescent="0.35">
      <c r="A42" s="23" t="s">
        <v>76</v>
      </c>
      <c r="B42" s="5">
        <v>85</v>
      </c>
      <c r="C42" s="5">
        <v>60.6</v>
      </c>
      <c r="D42" s="24">
        <v>1.17</v>
      </c>
      <c r="E42" s="5">
        <v>93</v>
      </c>
      <c r="F42" s="5">
        <v>37</v>
      </c>
      <c r="G42" s="5">
        <v>3.68</v>
      </c>
      <c r="H42" s="5">
        <v>10.14</v>
      </c>
      <c r="I42" s="33">
        <v>147.1</v>
      </c>
      <c r="J42" s="33">
        <v>5.76</v>
      </c>
      <c r="K42" s="33">
        <v>110</v>
      </c>
    </row>
    <row r="43" spans="1:11" x14ac:dyDescent="0.35">
      <c r="A43" s="23" t="s">
        <v>77</v>
      </c>
      <c r="B43" s="5">
        <v>84</v>
      </c>
      <c r="C43" s="5">
        <v>59.9</v>
      </c>
      <c r="D43" s="24">
        <v>1.23</v>
      </c>
      <c r="E43" s="5">
        <v>54</v>
      </c>
      <c r="F43" s="5">
        <v>36</v>
      </c>
      <c r="G43" s="5">
        <v>4.22</v>
      </c>
      <c r="H43" s="5">
        <v>10.32</v>
      </c>
      <c r="I43" s="33">
        <v>142.9</v>
      </c>
      <c r="J43" s="33">
        <v>5.22</v>
      </c>
      <c r="K43" s="33">
        <v>112</v>
      </c>
    </row>
    <row r="44" spans="1:11" x14ac:dyDescent="0.35">
      <c r="A44" s="23" t="s">
        <v>78</v>
      </c>
      <c r="B44" s="5">
        <v>90</v>
      </c>
      <c r="C44" s="5">
        <v>57.5</v>
      </c>
      <c r="D44" s="24">
        <v>1.25</v>
      </c>
      <c r="E44" s="5">
        <v>73</v>
      </c>
      <c r="F44" s="5">
        <v>49</v>
      </c>
      <c r="G44" s="5">
        <v>4.3</v>
      </c>
      <c r="H44" s="5">
        <v>10.99</v>
      </c>
      <c r="I44" s="33">
        <v>142.19999999999999</v>
      </c>
      <c r="J44" s="33">
        <v>4.28</v>
      </c>
      <c r="K44" s="33">
        <v>106</v>
      </c>
    </row>
    <row r="45" spans="1:11" x14ac:dyDescent="0.35">
      <c r="A45" s="23" t="s">
        <v>79</v>
      </c>
      <c r="B45" s="5">
        <v>78</v>
      </c>
      <c r="C45" s="5">
        <v>61.5</v>
      </c>
      <c r="D45" s="24">
        <v>1.08</v>
      </c>
      <c r="E45" s="5">
        <v>74</v>
      </c>
      <c r="F45" s="5">
        <v>28</v>
      </c>
      <c r="G45" s="5">
        <v>3.8</v>
      </c>
      <c r="H45" s="5">
        <v>9.67</v>
      </c>
      <c r="I45" s="33">
        <v>145.1</v>
      </c>
      <c r="J45" s="33">
        <v>4.67</v>
      </c>
      <c r="K45" s="33">
        <v>110</v>
      </c>
    </row>
    <row r="46" spans="1:11" x14ac:dyDescent="0.35">
      <c r="A46" s="23" t="s">
        <v>80</v>
      </c>
      <c r="B46" s="5">
        <v>91</v>
      </c>
      <c r="C46" s="5">
        <v>61.3</v>
      </c>
      <c r="D46" s="24">
        <v>1.21</v>
      </c>
      <c r="E46" s="5">
        <v>63</v>
      </c>
      <c r="F46" s="5">
        <v>45</v>
      </c>
      <c r="G46" s="5">
        <v>4.3600000000000003</v>
      </c>
      <c r="H46" s="5">
        <v>11.55</v>
      </c>
      <c r="I46" s="33">
        <v>142.80000000000001</v>
      </c>
      <c r="J46" s="33">
        <v>4.88</v>
      </c>
      <c r="K46" s="33">
        <v>107</v>
      </c>
    </row>
    <row r="47" spans="1:11" x14ac:dyDescent="0.35">
      <c r="A47" s="23" t="s">
        <v>81</v>
      </c>
      <c r="B47" s="5">
        <v>69</v>
      </c>
      <c r="C47" s="5">
        <v>48.3</v>
      </c>
      <c r="D47" s="24">
        <v>1.2</v>
      </c>
      <c r="E47" s="5">
        <v>50</v>
      </c>
      <c r="F47" s="5">
        <v>35</v>
      </c>
      <c r="G47" s="5">
        <v>3.8</v>
      </c>
      <c r="H47" s="5">
        <v>10.76</v>
      </c>
      <c r="I47" s="33">
        <v>141.1</v>
      </c>
      <c r="J47" s="33">
        <v>4.1100000000000003</v>
      </c>
      <c r="K47" s="33">
        <v>105</v>
      </c>
    </row>
    <row r="48" spans="1:11" x14ac:dyDescent="0.35">
      <c r="A48" s="23" t="s">
        <v>82</v>
      </c>
      <c r="B48" s="5">
        <v>60</v>
      </c>
      <c r="C48" s="5">
        <v>58.2</v>
      </c>
      <c r="D48" s="24">
        <v>1.19</v>
      </c>
      <c r="E48" s="5">
        <v>63</v>
      </c>
      <c r="F48" s="5">
        <v>69</v>
      </c>
      <c r="G48" s="5">
        <v>3.71</v>
      </c>
      <c r="H48" s="5">
        <v>10.08</v>
      </c>
      <c r="I48" s="33">
        <v>145.5</v>
      </c>
      <c r="J48" s="33">
        <v>4.41</v>
      </c>
      <c r="K48" s="33">
        <v>110</v>
      </c>
    </row>
    <row r="49" spans="1:11" x14ac:dyDescent="0.35">
      <c r="A49" s="23" t="s">
        <v>83</v>
      </c>
      <c r="B49" s="5">
        <v>71</v>
      </c>
      <c r="C49" s="5">
        <v>60.3</v>
      </c>
      <c r="D49" s="24">
        <v>1.44</v>
      </c>
      <c r="E49" s="5">
        <v>67</v>
      </c>
      <c r="F49" s="5">
        <v>26</v>
      </c>
      <c r="G49" s="5">
        <v>4.1399999999999997</v>
      </c>
      <c r="H49" s="5">
        <v>11.38</v>
      </c>
      <c r="I49" s="33">
        <v>141.80000000000001</v>
      </c>
      <c r="J49" s="33">
        <v>4.4000000000000004</v>
      </c>
      <c r="K49" s="33">
        <v>108</v>
      </c>
    </row>
    <row r="50" spans="1:11" x14ac:dyDescent="0.35">
      <c r="A50" s="23" t="s">
        <v>84</v>
      </c>
      <c r="B50" s="5">
        <v>76</v>
      </c>
      <c r="C50" s="5">
        <v>55.4</v>
      </c>
      <c r="D50" s="24">
        <v>1.06</v>
      </c>
      <c r="E50" s="5">
        <v>80</v>
      </c>
      <c r="F50" s="5">
        <v>28</v>
      </c>
      <c r="G50" s="5">
        <v>3.96</v>
      </c>
      <c r="H50" s="5">
        <v>10.42</v>
      </c>
      <c r="I50" s="33">
        <v>143.6</v>
      </c>
      <c r="J50" s="33">
        <v>4.88</v>
      </c>
      <c r="K50" s="33">
        <v>110</v>
      </c>
    </row>
    <row r="51" spans="1:11" x14ac:dyDescent="0.35">
      <c r="A51" s="23" t="s">
        <v>85</v>
      </c>
      <c r="B51" s="5">
        <v>73</v>
      </c>
      <c r="C51" s="5">
        <v>43.6</v>
      </c>
      <c r="D51" s="24">
        <v>1.04</v>
      </c>
      <c r="E51" s="5">
        <v>57</v>
      </c>
      <c r="F51" s="26">
        <v>34</v>
      </c>
      <c r="G51" s="5">
        <v>3.89</v>
      </c>
      <c r="H51" s="5">
        <v>9.94</v>
      </c>
      <c r="I51" s="33">
        <v>136.30000000000001</v>
      </c>
      <c r="J51" s="33">
        <v>4.5199999999999996</v>
      </c>
      <c r="K51" s="33">
        <v>103</v>
      </c>
    </row>
    <row r="52" spans="1:11" x14ac:dyDescent="0.35">
      <c r="A52" s="23" t="s">
        <v>86</v>
      </c>
      <c r="B52" s="5">
        <v>76</v>
      </c>
      <c r="C52" s="5">
        <v>44.5</v>
      </c>
      <c r="D52" s="24">
        <v>1.25</v>
      </c>
      <c r="E52" s="5">
        <v>57</v>
      </c>
      <c r="F52" s="5">
        <v>36</v>
      </c>
      <c r="G52" s="5">
        <v>4.17</v>
      </c>
      <c r="H52" s="5">
        <v>11.3</v>
      </c>
      <c r="I52" s="33">
        <v>141.30000000000001</v>
      </c>
      <c r="J52" s="33">
        <v>4.53</v>
      </c>
      <c r="K52" s="33">
        <v>105</v>
      </c>
    </row>
    <row r="53" spans="1:11" x14ac:dyDescent="0.35">
      <c r="A53" s="23" t="s">
        <v>87</v>
      </c>
      <c r="B53" s="5">
        <v>77</v>
      </c>
      <c r="C53" s="5">
        <v>55.3</v>
      </c>
      <c r="D53" s="24">
        <v>1.19</v>
      </c>
      <c r="E53" s="5">
        <v>72</v>
      </c>
      <c r="F53" s="5">
        <v>34</v>
      </c>
      <c r="G53" s="5">
        <v>4.0199999999999996</v>
      </c>
      <c r="H53" s="5">
        <v>11.05</v>
      </c>
      <c r="I53" s="33">
        <v>145.30000000000001</v>
      </c>
      <c r="J53" s="33">
        <v>4.8600000000000003</v>
      </c>
      <c r="K53" s="33">
        <v>111</v>
      </c>
    </row>
    <row r="54" spans="1:11" x14ac:dyDescent="0.35">
      <c r="A54" s="23" t="s">
        <v>88</v>
      </c>
      <c r="B54" s="5">
        <v>74</v>
      </c>
      <c r="C54" s="5">
        <v>53.5</v>
      </c>
      <c r="D54" s="24">
        <v>1.1200000000000001</v>
      </c>
      <c r="E54" s="5">
        <v>94</v>
      </c>
      <c r="F54" s="5">
        <v>25</v>
      </c>
      <c r="G54" s="5">
        <v>4.1900000000000004</v>
      </c>
      <c r="H54" s="5">
        <v>10.86</v>
      </c>
      <c r="I54" s="33">
        <v>146.19999999999999</v>
      </c>
      <c r="J54" s="33">
        <v>4.8899999999999997</v>
      </c>
      <c r="K54" s="33">
        <v>111</v>
      </c>
    </row>
    <row r="55" spans="1:11" x14ac:dyDescent="0.35">
      <c r="A55" s="23" t="s">
        <v>89</v>
      </c>
      <c r="B55" s="5">
        <v>83</v>
      </c>
      <c r="C55" s="5">
        <v>65.099999999999994</v>
      </c>
      <c r="D55" s="24">
        <v>1.0900000000000001</v>
      </c>
      <c r="E55" s="5">
        <v>75</v>
      </c>
      <c r="F55" s="5">
        <v>20</v>
      </c>
      <c r="G55" s="5">
        <v>3.99</v>
      </c>
      <c r="H55" s="5">
        <v>10.8</v>
      </c>
      <c r="I55" s="33">
        <v>146.30000000000001</v>
      </c>
      <c r="J55" s="33">
        <v>4.4000000000000004</v>
      </c>
      <c r="K55" s="33">
        <v>109</v>
      </c>
    </row>
    <row r="56" spans="1:11" x14ac:dyDescent="0.35">
      <c r="A56" s="23" t="s">
        <v>90</v>
      </c>
      <c r="B56" s="5">
        <v>79</v>
      </c>
      <c r="C56" s="5">
        <v>56.2</v>
      </c>
      <c r="D56" s="24">
        <v>1.1499999999999999</v>
      </c>
      <c r="E56" s="5">
        <v>67</v>
      </c>
      <c r="F56" s="5">
        <v>32</v>
      </c>
      <c r="G56" s="5">
        <v>4.0999999999999996</v>
      </c>
      <c r="H56" s="5">
        <v>10.25</v>
      </c>
      <c r="I56" s="33">
        <v>146.5</v>
      </c>
      <c r="J56" s="33">
        <v>4.92</v>
      </c>
      <c r="K56" s="33">
        <v>110</v>
      </c>
    </row>
    <row r="57" spans="1:11" x14ac:dyDescent="0.35">
      <c r="A57" s="23" t="s">
        <v>91</v>
      </c>
      <c r="B57" s="5">
        <v>78</v>
      </c>
      <c r="C57" s="5">
        <v>64.099999999999994</v>
      </c>
      <c r="D57" s="24">
        <v>1.27</v>
      </c>
      <c r="E57" s="5">
        <v>69</v>
      </c>
      <c r="F57" s="5">
        <v>28</v>
      </c>
      <c r="G57" s="5">
        <v>4.57</v>
      </c>
      <c r="H57" s="5">
        <v>11.64</v>
      </c>
      <c r="I57" s="33">
        <v>143.69999999999999</v>
      </c>
      <c r="J57" s="33">
        <v>5.61</v>
      </c>
      <c r="K57" s="33">
        <v>110</v>
      </c>
    </row>
    <row r="58" spans="1:11" x14ac:dyDescent="0.35">
      <c r="A58" s="23" t="s">
        <v>92</v>
      </c>
      <c r="B58" s="5">
        <v>79</v>
      </c>
      <c r="C58" s="5">
        <v>65.3</v>
      </c>
      <c r="D58" s="24">
        <v>1.32</v>
      </c>
      <c r="E58" s="5">
        <v>86</v>
      </c>
      <c r="F58" s="5">
        <v>52</v>
      </c>
      <c r="G58" s="5">
        <v>4.42</v>
      </c>
      <c r="H58" s="5">
        <v>12.26</v>
      </c>
      <c r="I58" s="33">
        <v>143.4</v>
      </c>
      <c r="J58" s="33">
        <v>5.05</v>
      </c>
      <c r="K58" s="33">
        <v>107</v>
      </c>
    </row>
    <row r="59" spans="1:11" x14ac:dyDescent="0.35">
      <c r="A59" s="23" t="s">
        <v>93</v>
      </c>
      <c r="B59" s="5">
        <v>75</v>
      </c>
      <c r="C59" s="5">
        <v>48.3</v>
      </c>
      <c r="D59" s="24">
        <v>1.19</v>
      </c>
      <c r="E59" s="5">
        <v>62</v>
      </c>
      <c r="F59" s="5">
        <v>39</v>
      </c>
      <c r="G59" s="5">
        <v>4.22</v>
      </c>
      <c r="H59" s="5">
        <v>10.130000000000001</v>
      </c>
      <c r="I59" s="33">
        <v>147.69999999999999</v>
      </c>
      <c r="J59" s="33">
        <v>4.95</v>
      </c>
      <c r="K59" s="33">
        <v>113</v>
      </c>
    </row>
    <row r="60" spans="1:11" x14ac:dyDescent="0.35">
      <c r="A60" s="23" t="s">
        <v>94</v>
      </c>
      <c r="B60" s="5">
        <v>71</v>
      </c>
      <c r="C60" s="5">
        <v>53.8</v>
      </c>
      <c r="D60" s="24">
        <v>1.17</v>
      </c>
      <c r="E60" s="5">
        <v>100</v>
      </c>
      <c r="F60" s="5">
        <v>55</v>
      </c>
      <c r="G60" s="5">
        <v>3.92</v>
      </c>
      <c r="H60" s="5">
        <v>10.45</v>
      </c>
      <c r="I60" s="33">
        <v>144.19999999999999</v>
      </c>
      <c r="J60" s="33">
        <v>5.98</v>
      </c>
      <c r="K60" s="33">
        <v>108</v>
      </c>
    </row>
    <row r="61" spans="1:11" x14ac:dyDescent="0.35">
      <c r="A61" s="23" t="s">
        <v>95</v>
      </c>
      <c r="B61" s="5">
        <v>62</v>
      </c>
      <c r="C61" s="5">
        <v>57.3</v>
      </c>
      <c r="D61" s="24">
        <v>1.33</v>
      </c>
      <c r="E61" s="5">
        <v>64</v>
      </c>
      <c r="F61" s="5">
        <v>46</v>
      </c>
      <c r="G61" s="5">
        <v>4.1900000000000004</v>
      </c>
      <c r="H61" s="5">
        <v>12.11</v>
      </c>
      <c r="I61" s="33">
        <v>142.80000000000001</v>
      </c>
      <c r="J61" s="33">
        <v>4.47</v>
      </c>
      <c r="K61" s="33">
        <v>109</v>
      </c>
    </row>
    <row r="62" spans="1:11" x14ac:dyDescent="0.35">
      <c r="A62" s="23" t="s">
        <v>96</v>
      </c>
      <c r="B62" s="5">
        <v>81</v>
      </c>
      <c r="C62" s="5">
        <v>56</v>
      </c>
      <c r="D62" s="24">
        <v>1.22</v>
      </c>
      <c r="E62" s="5">
        <v>65</v>
      </c>
      <c r="F62" s="5">
        <v>33</v>
      </c>
      <c r="G62" s="5">
        <v>4.41</v>
      </c>
      <c r="H62" s="5">
        <v>11.48</v>
      </c>
      <c r="I62" s="33">
        <v>148.69999999999999</v>
      </c>
      <c r="J62" s="33">
        <v>4.5199999999999996</v>
      </c>
      <c r="K62" s="33">
        <v>112</v>
      </c>
    </row>
    <row r="63" spans="1:11" x14ac:dyDescent="0.35">
      <c r="A63" s="3" t="s">
        <v>97</v>
      </c>
      <c r="B63" s="2"/>
      <c r="C63" s="2"/>
      <c r="D63" s="27"/>
      <c r="E63" s="2"/>
      <c r="F63" s="2"/>
      <c r="G63" s="2"/>
      <c r="H63" s="2"/>
      <c r="I63" s="34"/>
      <c r="J63" s="34"/>
      <c r="K63" s="34"/>
    </row>
    <row r="64" spans="1:11" x14ac:dyDescent="0.35">
      <c r="A64" s="23" t="s">
        <v>98</v>
      </c>
      <c r="B64" s="5">
        <v>85</v>
      </c>
      <c r="C64" s="5">
        <v>36.200000000000003</v>
      </c>
      <c r="D64" s="24">
        <v>1.1499999999999999</v>
      </c>
      <c r="E64" s="5">
        <v>85</v>
      </c>
      <c r="F64" s="5">
        <v>36</v>
      </c>
      <c r="G64" s="5">
        <v>3.6</v>
      </c>
      <c r="H64" s="5">
        <v>11.03</v>
      </c>
      <c r="I64" s="33">
        <v>149.69999999999999</v>
      </c>
      <c r="J64" s="33">
        <v>5.72</v>
      </c>
      <c r="K64" s="33">
        <v>111</v>
      </c>
    </row>
    <row r="65" spans="1:11" x14ac:dyDescent="0.35">
      <c r="A65" s="23" t="s">
        <v>99</v>
      </c>
      <c r="B65" s="5">
        <v>73</v>
      </c>
      <c r="C65" s="5">
        <v>49.5</v>
      </c>
      <c r="D65" s="24">
        <v>1.29</v>
      </c>
      <c r="E65" s="5">
        <v>74</v>
      </c>
      <c r="F65" s="5">
        <v>38</v>
      </c>
      <c r="G65" s="5">
        <v>3.85</v>
      </c>
      <c r="H65" s="5">
        <v>10.81</v>
      </c>
      <c r="I65" s="33">
        <v>145.5</v>
      </c>
      <c r="J65" s="33">
        <v>4.8</v>
      </c>
      <c r="K65" s="33">
        <v>108</v>
      </c>
    </row>
    <row r="66" spans="1:11" x14ac:dyDescent="0.35">
      <c r="A66" s="23" t="s">
        <v>100</v>
      </c>
      <c r="B66" s="5">
        <v>89</v>
      </c>
      <c r="C66" s="5">
        <v>51.1</v>
      </c>
      <c r="D66" s="24">
        <v>1.38</v>
      </c>
      <c r="E66" s="5">
        <v>83</v>
      </c>
      <c r="F66" s="5">
        <v>34</v>
      </c>
      <c r="G66" s="5">
        <v>4.3499999999999996</v>
      </c>
      <c r="H66" s="5">
        <v>11.84</v>
      </c>
      <c r="I66" s="33">
        <v>147.4</v>
      </c>
      <c r="J66" s="33">
        <v>4.59</v>
      </c>
      <c r="K66" s="33">
        <v>106</v>
      </c>
    </row>
    <row r="67" spans="1:11" x14ac:dyDescent="0.35">
      <c r="A67" s="23" t="s">
        <v>101</v>
      </c>
      <c r="B67" s="5">
        <v>67</v>
      </c>
      <c r="C67" s="5">
        <v>50.1</v>
      </c>
      <c r="D67" s="24">
        <v>1.36</v>
      </c>
      <c r="E67" s="5">
        <v>87</v>
      </c>
      <c r="F67" s="5">
        <v>31</v>
      </c>
      <c r="G67" s="5">
        <v>4.1100000000000003</v>
      </c>
      <c r="H67" s="5">
        <v>11.23</v>
      </c>
      <c r="I67" s="33">
        <v>143.9</v>
      </c>
      <c r="J67" s="33">
        <v>5.31</v>
      </c>
      <c r="K67" s="33">
        <v>106</v>
      </c>
    </row>
    <row r="68" spans="1:11" x14ac:dyDescent="0.35">
      <c r="A68" s="23" t="s">
        <v>102</v>
      </c>
      <c r="B68" s="5">
        <v>67</v>
      </c>
      <c r="C68" s="5">
        <v>47.7</v>
      </c>
      <c r="D68" s="24">
        <v>1.36</v>
      </c>
      <c r="E68" s="5">
        <v>86</v>
      </c>
      <c r="F68" s="5">
        <v>44</v>
      </c>
      <c r="G68" s="5">
        <v>4.0599999999999996</v>
      </c>
      <c r="H68" s="5">
        <v>11.98</v>
      </c>
      <c r="I68" s="33">
        <v>145</v>
      </c>
      <c r="J68" s="33">
        <v>5.32</v>
      </c>
      <c r="K68" s="33">
        <v>108</v>
      </c>
    </row>
    <row r="69" spans="1:11" x14ac:dyDescent="0.35">
      <c r="A69" s="23" t="s">
        <v>103</v>
      </c>
      <c r="B69" s="5">
        <v>61</v>
      </c>
      <c r="C69" s="5">
        <v>40.5</v>
      </c>
      <c r="D69" s="24">
        <v>1.39</v>
      </c>
      <c r="E69" s="5">
        <v>60</v>
      </c>
      <c r="F69" s="5">
        <v>33</v>
      </c>
      <c r="G69" s="5">
        <v>4.1900000000000004</v>
      </c>
      <c r="H69" s="5">
        <v>11.28</v>
      </c>
      <c r="I69" s="33">
        <v>135.69999999999999</v>
      </c>
      <c r="J69" s="33">
        <v>4.91</v>
      </c>
      <c r="K69" s="33">
        <v>100</v>
      </c>
    </row>
    <row r="70" spans="1:11" x14ac:dyDescent="0.35">
      <c r="A70" s="23" t="s">
        <v>104</v>
      </c>
      <c r="B70" s="5">
        <v>65</v>
      </c>
      <c r="C70" s="5">
        <v>38</v>
      </c>
      <c r="D70" s="24">
        <v>1.22</v>
      </c>
      <c r="E70" s="5">
        <v>79</v>
      </c>
      <c r="F70" s="5">
        <v>42</v>
      </c>
      <c r="G70" s="5">
        <v>4.07</v>
      </c>
      <c r="H70" s="5">
        <v>11.68</v>
      </c>
      <c r="I70" s="33">
        <v>141.9</v>
      </c>
      <c r="J70" s="33">
        <v>5.44</v>
      </c>
      <c r="K70" s="33">
        <v>106</v>
      </c>
    </row>
    <row r="71" spans="1:11" x14ac:dyDescent="0.35">
      <c r="A71" s="23" t="s">
        <v>105</v>
      </c>
      <c r="B71" s="5">
        <v>77</v>
      </c>
      <c r="C71" s="5">
        <v>55.9</v>
      </c>
      <c r="D71" s="24">
        <v>1.5</v>
      </c>
      <c r="E71" s="5">
        <v>85</v>
      </c>
      <c r="F71" s="5">
        <v>25</v>
      </c>
      <c r="G71" s="5">
        <v>4.16</v>
      </c>
      <c r="H71" s="5">
        <v>11.55</v>
      </c>
      <c r="I71" s="33">
        <v>143.30000000000001</v>
      </c>
      <c r="J71" s="33">
        <v>5.17</v>
      </c>
      <c r="K71" s="33">
        <v>105</v>
      </c>
    </row>
    <row r="72" spans="1:11" x14ac:dyDescent="0.35">
      <c r="A72" s="23" t="s">
        <v>106</v>
      </c>
      <c r="B72" s="5">
        <v>62</v>
      </c>
      <c r="C72" s="5">
        <v>50.1</v>
      </c>
      <c r="D72" s="24">
        <v>1.45</v>
      </c>
      <c r="E72" s="5">
        <v>81</v>
      </c>
      <c r="F72" s="5">
        <v>47</v>
      </c>
      <c r="G72" s="5">
        <v>3.97</v>
      </c>
      <c r="H72" s="5">
        <v>10.75</v>
      </c>
      <c r="I72" s="33">
        <v>135.30000000000001</v>
      </c>
      <c r="J72" s="33">
        <v>5.01</v>
      </c>
      <c r="K72" s="33">
        <v>99</v>
      </c>
    </row>
    <row r="73" spans="1:11" x14ac:dyDescent="0.35">
      <c r="A73" s="23" t="s">
        <v>107</v>
      </c>
      <c r="B73" s="5">
        <v>58</v>
      </c>
      <c r="C73" s="5">
        <v>48.6</v>
      </c>
      <c r="D73" s="24">
        <v>1.1299999999999999</v>
      </c>
      <c r="E73" s="5">
        <v>56</v>
      </c>
      <c r="F73" s="5">
        <v>21</v>
      </c>
      <c r="G73" s="5">
        <v>3.53</v>
      </c>
      <c r="H73" s="5">
        <v>8.4700000000000006</v>
      </c>
      <c r="I73" s="33">
        <v>142.9</v>
      </c>
      <c r="J73" s="33">
        <v>5.21</v>
      </c>
      <c r="K73" s="33">
        <v>106</v>
      </c>
    </row>
    <row r="74" spans="1:11" x14ac:dyDescent="0.35">
      <c r="A74" s="23" t="s">
        <v>108</v>
      </c>
      <c r="B74" s="5">
        <v>62</v>
      </c>
      <c r="C74" s="5">
        <v>42.5</v>
      </c>
      <c r="D74" s="24">
        <v>1.1499999999999999</v>
      </c>
      <c r="E74" s="5">
        <v>60</v>
      </c>
      <c r="F74" s="5">
        <v>40</v>
      </c>
      <c r="G74" s="5">
        <v>3.29</v>
      </c>
      <c r="H74" s="5">
        <v>9.89</v>
      </c>
      <c r="I74" s="33">
        <v>139.9</v>
      </c>
      <c r="J74" s="33">
        <v>4.59</v>
      </c>
      <c r="K74" s="33">
        <v>103</v>
      </c>
    </row>
    <row r="75" spans="1:11" x14ac:dyDescent="0.35">
      <c r="A75" s="23" t="s">
        <v>109</v>
      </c>
      <c r="B75" s="5">
        <v>75</v>
      </c>
      <c r="C75" s="5">
        <v>31.8</v>
      </c>
      <c r="D75" s="5">
        <v>0.99</v>
      </c>
      <c r="E75" s="5">
        <v>70</v>
      </c>
      <c r="F75" s="5">
        <v>25</v>
      </c>
      <c r="G75" s="5">
        <v>3.08</v>
      </c>
      <c r="H75" s="5">
        <v>9.23</v>
      </c>
      <c r="I75" s="33">
        <v>144.1</v>
      </c>
      <c r="J75" s="33">
        <v>4.97</v>
      </c>
      <c r="K75" s="33">
        <v>107</v>
      </c>
    </row>
    <row r="76" spans="1:11" x14ac:dyDescent="0.35">
      <c r="A76" s="23" t="s">
        <v>110</v>
      </c>
      <c r="B76" s="5">
        <v>101</v>
      </c>
      <c r="C76" s="5">
        <v>40.9</v>
      </c>
      <c r="D76" s="5">
        <v>1.25</v>
      </c>
      <c r="E76" s="5">
        <v>83</v>
      </c>
      <c r="F76" s="5">
        <v>29</v>
      </c>
      <c r="G76" s="5">
        <v>4.13</v>
      </c>
      <c r="H76" s="5">
        <v>11.09</v>
      </c>
      <c r="I76" s="33">
        <v>137.69999999999999</v>
      </c>
      <c r="J76" s="33">
        <v>5.41</v>
      </c>
      <c r="K76" s="33">
        <v>102</v>
      </c>
    </row>
    <row r="77" spans="1:11" x14ac:dyDescent="0.35">
      <c r="A77" s="23" t="s">
        <v>111</v>
      </c>
      <c r="B77" s="5">
        <v>70</v>
      </c>
      <c r="C77" s="5">
        <v>49.8</v>
      </c>
      <c r="D77" s="5">
        <v>1.55</v>
      </c>
      <c r="E77" s="5">
        <v>84</v>
      </c>
      <c r="F77" s="5">
        <v>55</v>
      </c>
      <c r="G77" s="5">
        <v>4.53</v>
      </c>
      <c r="H77" s="5">
        <v>11.46</v>
      </c>
      <c r="I77" s="33">
        <v>144.1</v>
      </c>
      <c r="J77" s="33">
        <v>5.32</v>
      </c>
      <c r="K77" s="33">
        <v>105</v>
      </c>
    </row>
    <row r="78" spans="1:11" x14ac:dyDescent="0.35">
      <c r="A78" s="23" t="s">
        <v>112</v>
      </c>
      <c r="B78" s="5">
        <v>98</v>
      </c>
      <c r="C78" s="5">
        <v>60.9</v>
      </c>
      <c r="D78" s="5">
        <v>1.76</v>
      </c>
      <c r="E78" s="5">
        <v>96</v>
      </c>
      <c r="F78" s="5">
        <v>58</v>
      </c>
      <c r="G78" s="5">
        <v>4.99</v>
      </c>
      <c r="H78" s="5">
        <v>14.7</v>
      </c>
      <c r="I78" s="33">
        <v>152.19999999999999</v>
      </c>
      <c r="J78" s="33">
        <v>5.1100000000000003</v>
      </c>
      <c r="K78" s="33">
        <v>114</v>
      </c>
    </row>
    <row r="79" spans="1:11" x14ac:dyDescent="0.35">
      <c r="A79" s="23" t="s">
        <v>113</v>
      </c>
      <c r="B79" s="5">
        <v>73</v>
      </c>
      <c r="C79" s="5">
        <v>50.6</v>
      </c>
      <c r="D79" s="5">
        <v>1.29</v>
      </c>
      <c r="E79" s="5">
        <v>74</v>
      </c>
      <c r="F79" s="5">
        <v>45</v>
      </c>
      <c r="G79" s="5">
        <v>3.86</v>
      </c>
      <c r="H79" s="5">
        <v>10.24</v>
      </c>
      <c r="I79" s="33">
        <v>140.30000000000001</v>
      </c>
      <c r="J79" s="33">
        <v>4.7</v>
      </c>
      <c r="K79" s="33">
        <v>105</v>
      </c>
    </row>
    <row r="80" spans="1:11" x14ac:dyDescent="0.35">
      <c r="A80" s="23" t="s">
        <v>114</v>
      </c>
      <c r="B80" s="5">
        <v>67</v>
      </c>
      <c r="C80" s="5">
        <v>52.2</v>
      </c>
      <c r="D80" s="5">
        <v>1.29</v>
      </c>
      <c r="E80" s="5">
        <v>72</v>
      </c>
      <c r="F80" s="5">
        <v>33</v>
      </c>
      <c r="G80" s="5">
        <v>4.3</v>
      </c>
      <c r="H80" s="5">
        <v>10.42</v>
      </c>
      <c r="I80" s="33">
        <v>149.19999999999999</v>
      </c>
      <c r="J80" s="33">
        <v>4.58</v>
      </c>
      <c r="K80" s="33">
        <v>111</v>
      </c>
    </row>
    <row r="81" spans="1:11" x14ac:dyDescent="0.35">
      <c r="A81" s="23" t="s">
        <v>115</v>
      </c>
      <c r="B81" s="5">
        <v>68</v>
      </c>
      <c r="C81" s="5">
        <v>47.2</v>
      </c>
      <c r="D81" s="5">
        <v>1.49</v>
      </c>
      <c r="E81" s="5">
        <v>58</v>
      </c>
      <c r="F81" s="5">
        <v>32</v>
      </c>
      <c r="G81" s="5">
        <v>4.21</v>
      </c>
      <c r="H81" s="5">
        <v>10.63</v>
      </c>
      <c r="I81" s="33">
        <v>141.9</v>
      </c>
      <c r="J81" s="33">
        <v>4.59</v>
      </c>
      <c r="K81" s="33">
        <v>107</v>
      </c>
    </row>
    <row r="82" spans="1:11" x14ac:dyDescent="0.35">
      <c r="A82" s="23" t="s">
        <v>116</v>
      </c>
      <c r="B82" s="5">
        <v>86</v>
      </c>
      <c r="C82" s="5">
        <v>43.4</v>
      </c>
      <c r="D82" s="5">
        <v>1.49</v>
      </c>
      <c r="E82" s="5">
        <v>53</v>
      </c>
      <c r="F82" s="5">
        <v>34</v>
      </c>
      <c r="G82" s="5">
        <v>4.46</v>
      </c>
      <c r="H82" s="5">
        <v>11.02</v>
      </c>
      <c r="I82" s="33">
        <v>137.80000000000001</v>
      </c>
      <c r="J82" s="33">
        <v>5.56</v>
      </c>
      <c r="K82" s="33">
        <v>102</v>
      </c>
    </row>
    <row r="83" spans="1:11" x14ac:dyDescent="0.35">
      <c r="A83" s="23" t="s">
        <v>117</v>
      </c>
      <c r="B83" s="5">
        <v>76</v>
      </c>
      <c r="C83" s="5">
        <v>57</v>
      </c>
      <c r="D83" s="5">
        <v>1.23</v>
      </c>
      <c r="E83" s="5">
        <v>60</v>
      </c>
      <c r="F83" s="5">
        <v>22</v>
      </c>
      <c r="G83" s="5">
        <v>3.85</v>
      </c>
      <c r="H83" s="5">
        <v>9.7200000000000006</v>
      </c>
      <c r="I83" s="33">
        <v>144.4</v>
      </c>
      <c r="J83" s="33">
        <v>5.16</v>
      </c>
      <c r="K83" s="33">
        <v>106</v>
      </c>
    </row>
    <row r="84" spans="1:11" x14ac:dyDescent="0.35">
      <c r="A84" s="23" t="s">
        <v>118</v>
      </c>
      <c r="B84" s="5">
        <v>77</v>
      </c>
      <c r="C84" s="5">
        <v>53.2</v>
      </c>
      <c r="D84" s="5">
        <v>1.43</v>
      </c>
      <c r="E84" s="5">
        <v>75</v>
      </c>
      <c r="F84" s="5">
        <v>64</v>
      </c>
      <c r="G84" s="5">
        <v>4.2</v>
      </c>
      <c r="H84" s="5">
        <v>12</v>
      </c>
      <c r="I84" s="33">
        <v>146.4</v>
      </c>
      <c r="J84" s="33">
        <v>4.63</v>
      </c>
      <c r="K84" s="33">
        <v>110</v>
      </c>
    </row>
    <row r="85" spans="1:11" x14ac:dyDescent="0.35">
      <c r="A85" s="23" t="s">
        <v>119</v>
      </c>
      <c r="B85" s="5">
        <v>69</v>
      </c>
      <c r="C85" s="5">
        <v>45.5</v>
      </c>
      <c r="D85" s="5">
        <v>1.1299999999999999</v>
      </c>
      <c r="E85" s="5">
        <v>64</v>
      </c>
      <c r="F85" s="5">
        <v>27</v>
      </c>
      <c r="G85" s="5">
        <v>3.77</v>
      </c>
      <c r="H85" s="5">
        <v>9.31</v>
      </c>
      <c r="I85" s="33">
        <v>137.9</v>
      </c>
      <c r="J85" s="33">
        <v>5.22</v>
      </c>
      <c r="K85" s="33">
        <v>106</v>
      </c>
    </row>
    <row r="86" spans="1:11" x14ac:dyDescent="0.35">
      <c r="A86" s="23" t="s">
        <v>120</v>
      </c>
      <c r="B86" s="5">
        <v>55</v>
      </c>
      <c r="C86" s="5">
        <v>46.3</v>
      </c>
      <c r="D86" s="5">
        <v>1.32</v>
      </c>
      <c r="E86" s="5">
        <v>68</v>
      </c>
      <c r="F86" s="5">
        <v>52</v>
      </c>
      <c r="G86" s="5">
        <v>3.6</v>
      </c>
      <c r="H86" s="5">
        <v>9</v>
      </c>
      <c r="I86" s="33">
        <v>137.5</v>
      </c>
      <c r="J86" s="33">
        <v>4.83</v>
      </c>
      <c r="K86" s="33">
        <v>104</v>
      </c>
    </row>
    <row r="87" spans="1:11" x14ac:dyDescent="0.35">
      <c r="A87" s="23" t="s">
        <v>121</v>
      </c>
      <c r="B87" s="5">
        <v>60</v>
      </c>
      <c r="C87" s="5">
        <v>34.6</v>
      </c>
      <c r="D87" s="5">
        <v>1.0900000000000001</v>
      </c>
      <c r="E87" s="5">
        <v>64</v>
      </c>
      <c r="F87" s="5">
        <v>93</v>
      </c>
      <c r="G87" s="5">
        <v>3.6</v>
      </c>
      <c r="H87" s="5">
        <v>9.8000000000000007</v>
      </c>
      <c r="I87" s="33">
        <v>142.9</v>
      </c>
      <c r="J87" s="33">
        <v>4.9800000000000004</v>
      </c>
      <c r="K87" s="33">
        <v>107</v>
      </c>
    </row>
    <row r="88" spans="1:11" x14ac:dyDescent="0.35">
      <c r="A88" s="23" t="s">
        <v>122</v>
      </c>
      <c r="B88" s="5">
        <v>71</v>
      </c>
      <c r="C88" s="5">
        <v>44.5</v>
      </c>
      <c r="D88" s="5">
        <v>1.1100000000000001</v>
      </c>
      <c r="E88" s="5">
        <v>61</v>
      </c>
      <c r="F88" s="5">
        <v>66</v>
      </c>
      <c r="G88" s="5">
        <v>3.71</v>
      </c>
      <c r="H88" s="5">
        <v>8.34</v>
      </c>
      <c r="I88" s="33">
        <v>139.6</v>
      </c>
      <c r="J88" s="33">
        <v>4.55</v>
      </c>
      <c r="K88" s="33">
        <v>104</v>
      </c>
    </row>
    <row r="89" spans="1:11" x14ac:dyDescent="0.35">
      <c r="A89" s="23" t="s">
        <v>123</v>
      </c>
      <c r="B89" s="5">
        <v>72</v>
      </c>
      <c r="C89" s="5">
        <v>49.8</v>
      </c>
      <c r="D89" s="5">
        <v>1.23</v>
      </c>
      <c r="E89" s="5">
        <v>64</v>
      </c>
      <c r="F89" s="5">
        <v>35</v>
      </c>
      <c r="G89" s="5">
        <v>3.7</v>
      </c>
      <c r="H89" s="5">
        <v>9.31</v>
      </c>
      <c r="I89" s="33">
        <v>142.5</v>
      </c>
      <c r="J89" s="33">
        <v>4.79</v>
      </c>
      <c r="K89" s="33">
        <v>107</v>
      </c>
    </row>
    <row r="90" spans="1:11" x14ac:dyDescent="0.35">
      <c r="A90" s="23" t="s">
        <v>124</v>
      </c>
      <c r="B90" s="5">
        <v>62</v>
      </c>
      <c r="C90" s="5">
        <v>50.3</v>
      </c>
      <c r="D90" s="5">
        <v>1.07</v>
      </c>
      <c r="E90" s="5">
        <v>55</v>
      </c>
      <c r="F90" s="5">
        <v>24</v>
      </c>
      <c r="G90" s="5">
        <v>3.66</v>
      </c>
      <c r="H90" s="5">
        <v>9.39</v>
      </c>
      <c r="I90" s="33">
        <v>142.5</v>
      </c>
      <c r="J90" s="33">
        <v>4.92</v>
      </c>
      <c r="K90" s="33">
        <v>107</v>
      </c>
    </row>
    <row r="91" spans="1:11" x14ac:dyDescent="0.35">
      <c r="A91" s="23" t="s">
        <v>125</v>
      </c>
      <c r="B91" s="5">
        <v>69</v>
      </c>
      <c r="C91" s="5">
        <v>58</v>
      </c>
      <c r="D91" s="5">
        <v>1.25</v>
      </c>
      <c r="E91" s="5">
        <v>59</v>
      </c>
      <c r="F91" s="5">
        <v>29</v>
      </c>
      <c r="G91" s="5">
        <v>3.85</v>
      </c>
      <c r="H91" s="5">
        <v>9.0399999999999991</v>
      </c>
      <c r="I91" s="33">
        <v>146</v>
      </c>
      <c r="J91" s="33">
        <v>4.55</v>
      </c>
      <c r="K91" s="33">
        <v>110</v>
      </c>
    </row>
    <row r="92" spans="1:11" x14ac:dyDescent="0.35">
      <c r="A92" s="23" t="s">
        <v>126</v>
      </c>
      <c r="B92" s="5">
        <v>77</v>
      </c>
      <c r="C92" s="5">
        <v>48.9</v>
      </c>
      <c r="D92" s="5">
        <v>1.41</v>
      </c>
      <c r="E92" s="5">
        <v>61</v>
      </c>
      <c r="F92" s="5">
        <v>47</v>
      </c>
      <c r="G92" s="5">
        <v>3.84</v>
      </c>
      <c r="H92" s="5">
        <v>11.21</v>
      </c>
      <c r="I92" s="33">
        <v>139.69999999999999</v>
      </c>
      <c r="J92" s="33">
        <v>4.8099999999999996</v>
      </c>
      <c r="K92" s="33">
        <v>105</v>
      </c>
    </row>
    <row r="93" spans="1:11" x14ac:dyDescent="0.35">
      <c r="A93" s="23" t="s">
        <v>127</v>
      </c>
      <c r="B93" s="5">
        <v>67</v>
      </c>
      <c r="C93" s="5">
        <v>54.2</v>
      </c>
      <c r="D93" s="5">
        <v>1.41</v>
      </c>
      <c r="E93" s="5">
        <v>90</v>
      </c>
      <c r="F93" s="5">
        <v>30</v>
      </c>
      <c r="G93" s="5">
        <v>3.94</v>
      </c>
      <c r="H93" s="5">
        <v>11.38</v>
      </c>
      <c r="I93" s="33">
        <v>145</v>
      </c>
      <c r="J93" s="33">
        <v>4.25</v>
      </c>
      <c r="K93" s="33">
        <v>110</v>
      </c>
    </row>
    <row r="94" spans="1:11" x14ac:dyDescent="0.35">
      <c r="A94" s="23" t="s">
        <v>128</v>
      </c>
      <c r="B94" s="5">
        <v>63</v>
      </c>
      <c r="C94" s="5">
        <v>46.1</v>
      </c>
      <c r="D94" s="5">
        <v>1.21</v>
      </c>
      <c r="E94" s="5">
        <v>57</v>
      </c>
      <c r="F94" s="5">
        <v>34</v>
      </c>
      <c r="G94" s="5">
        <v>3.55</v>
      </c>
      <c r="H94" s="5">
        <v>8.94</v>
      </c>
      <c r="I94" s="33">
        <v>134.5</v>
      </c>
      <c r="J94" s="33">
        <v>4.78</v>
      </c>
      <c r="K94" s="33">
        <v>101</v>
      </c>
    </row>
    <row r="95" spans="1:11" x14ac:dyDescent="0.35">
      <c r="A95" s="23" t="s">
        <v>129</v>
      </c>
      <c r="B95" s="5">
        <v>68</v>
      </c>
      <c r="C95" s="5">
        <v>47.4</v>
      </c>
      <c r="D95" s="5">
        <v>1.2</v>
      </c>
      <c r="E95" s="5">
        <v>44</v>
      </c>
      <c r="F95" s="5">
        <v>24</v>
      </c>
      <c r="G95" s="5">
        <v>3.6</v>
      </c>
      <c r="H95" s="5">
        <v>8.49</v>
      </c>
      <c r="I95" s="33">
        <v>142.19999999999999</v>
      </c>
      <c r="J95" s="33">
        <v>4.45</v>
      </c>
      <c r="K95" s="33">
        <v>106</v>
      </c>
    </row>
    <row r="96" spans="1:11" x14ac:dyDescent="0.35">
      <c r="A96" s="23" t="s">
        <v>130</v>
      </c>
      <c r="B96" s="5">
        <v>65</v>
      </c>
      <c r="C96" s="5">
        <v>51.7</v>
      </c>
      <c r="D96" s="5">
        <v>1.2</v>
      </c>
      <c r="E96" s="5">
        <v>58</v>
      </c>
      <c r="F96" s="5">
        <v>41</v>
      </c>
      <c r="G96" s="5">
        <v>3.72</v>
      </c>
      <c r="H96" s="5">
        <v>8.64</v>
      </c>
      <c r="I96" s="33">
        <v>141.9</v>
      </c>
      <c r="J96" s="33">
        <v>5.17</v>
      </c>
      <c r="K96" s="33">
        <v>105</v>
      </c>
    </row>
    <row r="97" spans="1:11" x14ac:dyDescent="0.35">
      <c r="A97" s="23" t="s">
        <v>131</v>
      </c>
      <c r="B97" s="5">
        <v>72</v>
      </c>
      <c r="C97" s="5">
        <v>50.6</v>
      </c>
      <c r="D97" s="5">
        <v>1.1399999999999999</v>
      </c>
      <c r="E97" s="5">
        <v>62</v>
      </c>
      <c r="F97" s="5">
        <v>35</v>
      </c>
      <c r="G97" s="5">
        <v>3.49</v>
      </c>
      <c r="H97" s="5">
        <v>8.56</v>
      </c>
      <c r="I97" s="33">
        <v>149.69999999999999</v>
      </c>
      <c r="J97" s="33">
        <v>5.0199999999999996</v>
      </c>
      <c r="K97" s="33">
        <v>113</v>
      </c>
    </row>
    <row r="98" spans="1:11" x14ac:dyDescent="0.35">
      <c r="A98" s="23" t="s">
        <v>132</v>
      </c>
      <c r="B98" s="5">
        <v>69</v>
      </c>
      <c r="C98" s="5">
        <v>47.9</v>
      </c>
      <c r="D98" s="5">
        <v>1.05</v>
      </c>
      <c r="E98" s="5">
        <v>62</v>
      </c>
      <c r="F98" s="5">
        <v>70</v>
      </c>
      <c r="G98" s="5">
        <v>3.76</v>
      </c>
      <c r="H98" s="5">
        <v>8.93</v>
      </c>
      <c r="I98" s="33">
        <v>146.9</v>
      </c>
      <c r="J98" s="33">
        <v>4.8899999999999997</v>
      </c>
      <c r="K98" s="33">
        <v>109</v>
      </c>
    </row>
    <row r="99" spans="1:11" x14ac:dyDescent="0.35">
      <c r="A99" s="23" t="s">
        <v>133</v>
      </c>
      <c r="B99" s="5">
        <v>71</v>
      </c>
      <c r="C99" s="5">
        <v>59.4</v>
      </c>
      <c r="D99" s="5">
        <v>1.0900000000000001</v>
      </c>
      <c r="E99" s="5">
        <v>63</v>
      </c>
      <c r="F99" s="5">
        <v>38</v>
      </c>
      <c r="G99" s="5">
        <v>3.44</v>
      </c>
      <c r="H99" s="5">
        <v>8.98</v>
      </c>
      <c r="I99" s="33">
        <v>144.30000000000001</v>
      </c>
      <c r="J99" s="33">
        <v>4.3</v>
      </c>
      <c r="K99" s="33">
        <v>108</v>
      </c>
    </row>
    <row r="100" spans="1:11" x14ac:dyDescent="0.35">
      <c r="A100" s="23" t="s">
        <v>134</v>
      </c>
      <c r="B100" s="5">
        <v>74</v>
      </c>
      <c r="C100" s="5">
        <v>40.5</v>
      </c>
      <c r="D100" s="5">
        <v>1.21</v>
      </c>
      <c r="E100" s="5">
        <v>52</v>
      </c>
      <c r="F100" s="5">
        <v>97</v>
      </c>
      <c r="G100" s="5">
        <v>3.98</v>
      </c>
      <c r="H100" s="5">
        <v>9.18</v>
      </c>
      <c r="I100" s="33">
        <v>141.1</v>
      </c>
      <c r="J100" s="33">
        <v>4.46</v>
      </c>
      <c r="K100" s="33">
        <v>105</v>
      </c>
    </row>
    <row r="101" spans="1:11" x14ac:dyDescent="0.35">
      <c r="A101" s="23" t="s">
        <v>135</v>
      </c>
      <c r="B101" s="5">
        <v>58</v>
      </c>
      <c r="C101" s="5">
        <v>46.1</v>
      </c>
      <c r="D101" s="5">
        <v>1.31</v>
      </c>
      <c r="E101" s="5">
        <v>70</v>
      </c>
      <c r="F101" s="5">
        <v>41</v>
      </c>
      <c r="G101" s="5">
        <v>3.65</v>
      </c>
      <c r="H101" s="5">
        <v>8.93</v>
      </c>
      <c r="I101" s="33">
        <v>149.6</v>
      </c>
      <c r="J101" s="33">
        <v>4.4000000000000004</v>
      </c>
      <c r="K101" s="33">
        <v>113</v>
      </c>
    </row>
    <row r="102" spans="1:11" x14ac:dyDescent="0.35">
      <c r="A102" s="23" t="s">
        <v>136</v>
      </c>
      <c r="B102" s="5">
        <v>72</v>
      </c>
      <c r="C102" s="5">
        <v>45.1</v>
      </c>
      <c r="D102" s="5">
        <v>1.1499999999999999</v>
      </c>
      <c r="E102" s="5">
        <v>67</v>
      </c>
      <c r="F102" s="5">
        <v>55</v>
      </c>
      <c r="G102" s="5">
        <v>3.98</v>
      </c>
      <c r="H102" s="5">
        <v>10.69</v>
      </c>
      <c r="I102" s="33">
        <v>148</v>
      </c>
      <c r="J102" s="33">
        <v>4.7699999999999996</v>
      </c>
      <c r="K102" s="33">
        <v>110</v>
      </c>
    </row>
    <row r="103" spans="1:11" x14ac:dyDescent="0.35">
      <c r="A103" s="23" t="s">
        <v>137</v>
      </c>
      <c r="B103" s="5">
        <v>68</v>
      </c>
      <c r="C103" s="5">
        <v>56</v>
      </c>
      <c r="D103" s="5">
        <v>1.17</v>
      </c>
      <c r="E103" s="5">
        <v>69</v>
      </c>
      <c r="F103" s="5">
        <v>48</v>
      </c>
      <c r="G103" s="5">
        <v>3.85</v>
      </c>
      <c r="H103" s="5">
        <v>8.58</v>
      </c>
      <c r="I103" s="33">
        <v>142.69999999999999</v>
      </c>
      <c r="J103" s="33">
        <v>4.74</v>
      </c>
      <c r="K103" s="33">
        <v>107</v>
      </c>
    </row>
    <row r="104" spans="1:11" x14ac:dyDescent="0.35">
      <c r="A104" s="23" t="s">
        <v>138</v>
      </c>
      <c r="B104" s="5">
        <v>77</v>
      </c>
      <c r="C104" s="5">
        <v>56.2</v>
      </c>
      <c r="D104" s="5">
        <v>1.27</v>
      </c>
      <c r="E104" s="5">
        <v>66</v>
      </c>
      <c r="F104" s="5">
        <v>48</v>
      </c>
      <c r="G104" s="5">
        <v>3.83</v>
      </c>
      <c r="H104" s="5">
        <v>9.91</v>
      </c>
      <c r="I104" s="33">
        <v>142.6</v>
      </c>
      <c r="J104" s="33">
        <v>4.95</v>
      </c>
      <c r="K104" s="33">
        <v>109</v>
      </c>
    </row>
    <row r="105" spans="1:11" x14ac:dyDescent="0.35">
      <c r="A105" s="23" t="s">
        <v>139</v>
      </c>
      <c r="B105" s="5">
        <v>73</v>
      </c>
      <c r="C105" s="5">
        <v>54.7</v>
      </c>
      <c r="D105" s="5">
        <v>1.1000000000000001</v>
      </c>
      <c r="E105" s="5">
        <v>65</v>
      </c>
      <c r="F105" s="5">
        <v>51</v>
      </c>
      <c r="G105" s="5">
        <v>3.76</v>
      </c>
      <c r="H105" s="5">
        <v>9.33</v>
      </c>
      <c r="I105" s="33">
        <v>145.9</v>
      </c>
      <c r="J105" s="33">
        <v>4.8499999999999996</v>
      </c>
      <c r="K105" s="33">
        <v>108</v>
      </c>
    </row>
    <row r="106" spans="1:11" x14ac:dyDescent="0.35">
      <c r="A106" s="23" t="s">
        <v>140</v>
      </c>
      <c r="B106" s="5">
        <v>80</v>
      </c>
      <c r="C106" s="5">
        <v>54.9</v>
      </c>
      <c r="D106" s="5">
        <v>1.44</v>
      </c>
      <c r="E106" s="5">
        <v>66</v>
      </c>
      <c r="F106" s="5">
        <v>27</v>
      </c>
      <c r="G106" s="5">
        <v>3.82</v>
      </c>
      <c r="H106" s="5">
        <v>11.37</v>
      </c>
      <c r="I106" s="33">
        <v>141.80000000000001</v>
      </c>
      <c r="J106" s="33">
        <v>4.54</v>
      </c>
      <c r="K106" s="33">
        <v>107</v>
      </c>
    </row>
    <row r="107" spans="1:11" x14ac:dyDescent="0.35">
      <c r="A107" s="23" t="s">
        <v>141</v>
      </c>
      <c r="B107" s="5">
        <v>69</v>
      </c>
      <c r="C107" s="5">
        <v>62.2</v>
      </c>
      <c r="D107" s="5">
        <v>1.22</v>
      </c>
      <c r="E107" s="5">
        <v>67</v>
      </c>
      <c r="F107" s="5">
        <v>16</v>
      </c>
      <c r="G107" s="5">
        <v>4.04</v>
      </c>
      <c r="H107" s="5">
        <v>9.5500000000000007</v>
      </c>
      <c r="I107" s="33">
        <v>143.19999999999999</v>
      </c>
      <c r="J107" s="33">
        <v>4.76</v>
      </c>
      <c r="K107" s="33">
        <v>107</v>
      </c>
    </row>
    <row r="108" spans="1:11" x14ac:dyDescent="0.35">
      <c r="A108" s="23" t="s">
        <v>142</v>
      </c>
      <c r="B108" s="5">
        <v>80</v>
      </c>
      <c r="C108" s="5">
        <v>60.7</v>
      </c>
      <c r="D108" s="5">
        <v>1.57</v>
      </c>
      <c r="E108" s="5">
        <v>103</v>
      </c>
      <c r="F108" s="5">
        <v>112</v>
      </c>
      <c r="G108" s="5">
        <v>4.4800000000000004</v>
      </c>
      <c r="H108" s="5">
        <v>12.89</v>
      </c>
      <c r="I108" s="33">
        <v>145.30000000000001</v>
      </c>
      <c r="J108" s="33">
        <v>4.7300000000000004</v>
      </c>
      <c r="K108" s="33">
        <v>108</v>
      </c>
    </row>
    <row r="109" spans="1:11" x14ac:dyDescent="0.35">
      <c r="A109" s="23" t="s">
        <v>143</v>
      </c>
      <c r="B109" s="5">
        <v>62</v>
      </c>
      <c r="C109" s="5">
        <v>49.6</v>
      </c>
      <c r="D109" s="5">
        <v>1.45</v>
      </c>
      <c r="E109" s="5">
        <v>76</v>
      </c>
      <c r="F109" s="5">
        <v>50</v>
      </c>
      <c r="G109" s="5">
        <v>3.9</v>
      </c>
      <c r="H109" s="5">
        <v>9.5500000000000007</v>
      </c>
      <c r="I109" s="33">
        <v>142.1</v>
      </c>
      <c r="J109" s="33">
        <v>4.8499999999999996</v>
      </c>
      <c r="K109" s="33">
        <v>106</v>
      </c>
    </row>
    <row r="110" spans="1:11" x14ac:dyDescent="0.35">
      <c r="A110" s="23" t="s">
        <v>144</v>
      </c>
      <c r="B110" s="5">
        <v>68</v>
      </c>
      <c r="C110" s="5">
        <v>43.7</v>
      </c>
      <c r="D110" s="5">
        <v>1.18</v>
      </c>
      <c r="E110" s="5">
        <v>62</v>
      </c>
      <c r="F110" s="5">
        <v>34</v>
      </c>
      <c r="G110" s="5">
        <v>3.49</v>
      </c>
      <c r="H110" s="5">
        <v>9.2100000000000009</v>
      </c>
      <c r="I110" s="33">
        <v>139</v>
      </c>
      <c r="J110" s="33">
        <v>4.76</v>
      </c>
      <c r="K110" s="33">
        <v>104</v>
      </c>
    </row>
    <row r="111" spans="1:11" x14ac:dyDescent="0.35">
      <c r="A111" s="23" t="s">
        <v>145</v>
      </c>
      <c r="B111" s="5">
        <v>71</v>
      </c>
      <c r="C111" s="5">
        <v>40.299999999999997</v>
      </c>
      <c r="D111" s="5">
        <v>1</v>
      </c>
      <c r="E111" s="5">
        <v>66</v>
      </c>
      <c r="F111" s="5">
        <v>42</v>
      </c>
      <c r="G111" s="5">
        <v>3.54</v>
      </c>
      <c r="H111" s="5">
        <v>8.11</v>
      </c>
      <c r="I111" s="33">
        <v>139.1</v>
      </c>
      <c r="J111" s="33">
        <v>4.63</v>
      </c>
      <c r="K111" s="33">
        <v>103</v>
      </c>
    </row>
    <row r="112" spans="1:11" x14ac:dyDescent="0.35">
      <c r="A112" s="23" t="s">
        <v>146</v>
      </c>
      <c r="B112" s="5">
        <v>67</v>
      </c>
      <c r="C112" s="5">
        <v>49.8</v>
      </c>
      <c r="D112" s="5">
        <v>1.06</v>
      </c>
      <c r="E112" s="5">
        <v>53</v>
      </c>
      <c r="F112" s="5">
        <v>85</v>
      </c>
      <c r="G112" s="5">
        <v>3.39</v>
      </c>
      <c r="H112" s="5">
        <v>8.2799999999999994</v>
      </c>
      <c r="I112" s="33">
        <v>133.6</v>
      </c>
      <c r="J112" s="33">
        <v>4.3</v>
      </c>
      <c r="K112" s="33">
        <v>99</v>
      </c>
    </row>
    <row r="113" spans="1:11" x14ac:dyDescent="0.35">
      <c r="A113" s="23" t="s">
        <v>147</v>
      </c>
      <c r="B113" s="5">
        <v>67</v>
      </c>
      <c r="C113" s="5">
        <v>42.9</v>
      </c>
      <c r="D113" s="5">
        <v>1.17</v>
      </c>
      <c r="E113" s="5">
        <v>54</v>
      </c>
      <c r="F113" s="5">
        <v>29</v>
      </c>
      <c r="G113" s="5">
        <v>4.18</v>
      </c>
      <c r="H113" s="5">
        <v>9.4600000000000009</v>
      </c>
      <c r="I113" s="33">
        <v>138.6</v>
      </c>
      <c r="J113" s="33">
        <v>4.42</v>
      </c>
      <c r="K113" s="33">
        <v>104</v>
      </c>
    </row>
    <row r="114" spans="1:11" x14ac:dyDescent="0.35">
      <c r="A114" s="23" t="s">
        <v>148</v>
      </c>
      <c r="B114" s="5">
        <v>69</v>
      </c>
      <c r="C114" s="5">
        <v>48.8</v>
      </c>
      <c r="D114" s="5">
        <v>1.27</v>
      </c>
      <c r="E114" s="5">
        <v>67</v>
      </c>
      <c r="F114" s="5">
        <v>65</v>
      </c>
      <c r="G114" s="5">
        <v>3.92</v>
      </c>
      <c r="H114" s="5">
        <v>9.5299999999999994</v>
      </c>
      <c r="I114" s="33">
        <v>143.5</v>
      </c>
      <c r="J114" s="33">
        <v>4.4000000000000004</v>
      </c>
      <c r="K114" s="33">
        <v>106</v>
      </c>
    </row>
    <row r="115" spans="1:11" x14ac:dyDescent="0.35">
      <c r="A115" s="23" t="s">
        <v>149</v>
      </c>
      <c r="B115" s="5">
        <v>85</v>
      </c>
      <c r="C115" s="5">
        <v>44.4</v>
      </c>
      <c r="D115" s="5">
        <v>1.29</v>
      </c>
      <c r="E115" s="5">
        <v>53</v>
      </c>
      <c r="F115" s="5">
        <v>32</v>
      </c>
      <c r="G115" s="5">
        <v>3.98</v>
      </c>
      <c r="H115" s="5">
        <v>9.5</v>
      </c>
      <c r="I115" s="33">
        <v>146.9</v>
      </c>
      <c r="J115" s="33">
        <v>4.67</v>
      </c>
      <c r="K115" s="33">
        <v>113</v>
      </c>
    </row>
    <row r="116" spans="1:11" x14ac:dyDescent="0.35">
      <c r="A116" s="23" t="s">
        <v>150</v>
      </c>
      <c r="B116" s="5">
        <v>64</v>
      </c>
      <c r="C116" s="5">
        <v>39.5</v>
      </c>
      <c r="D116" s="5">
        <v>1.02</v>
      </c>
      <c r="E116" s="5">
        <v>61</v>
      </c>
      <c r="F116" s="5">
        <v>47</v>
      </c>
      <c r="G116" s="5">
        <v>3.64</v>
      </c>
      <c r="H116" s="5">
        <v>9.3699999999999992</v>
      </c>
      <c r="I116" s="33">
        <v>143.69999999999999</v>
      </c>
      <c r="J116" s="33">
        <v>5.0199999999999996</v>
      </c>
      <c r="K116" s="33">
        <v>107</v>
      </c>
    </row>
    <row r="117" spans="1:11" x14ac:dyDescent="0.35">
      <c r="A117" s="23" t="s">
        <v>151</v>
      </c>
      <c r="B117" s="5">
        <v>69</v>
      </c>
      <c r="C117" s="5">
        <v>42.3</v>
      </c>
      <c r="D117" s="5">
        <v>1.06</v>
      </c>
      <c r="E117" s="5">
        <v>63</v>
      </c>
      <c r="F117" s="5">
        <v>35</v>
      </c>
      <c r="G117" s="5">
        <v>3.47</v>
      </c>
      <c r="H117" s="5">
        <v>8.42</v>
      </c>
      <c r="I117" s="33">
        <v>136.6</v>
      </c>
      <c r="J117" s="33">
        <v>4.6100000000000003</v>
      </c>
      <c r="K117" s="33">
        <v>102</v>
      </c>
    </row>
    <row r="118" spans="1:11" x14ac:dyDescent="0.35">
      <c r="A118" s="23" t="s">
        <v>152</v>
      </c>
      <c r="B118" s="5">
        <v>72</v>
      </c>
      <c r="C118" s="5">
        <v>49.5</v>
      </c>
      <c r="D118" s="5">
        <v>1.18</v>
      </c>
      <c r="E118" s="5">
        <v>70</v>
      </c>
      <c r="F118" s="5">
        <v>80</v>
      </c>
      <c r="G118" s="5">
        <v>3.89</v>
      </c>
      <c r="H118" s="5">
        <v>8.85</v>
      </c>
      <c r="I118" s="33">
        <v>144.69999999999999</v>
      </c>
      <c r="J118" s="33">
        <v>4.55</v>
      </c>
      <c r="K118" s="33">
        <v>109</v>
      </c>
    </row>
    <row r="119" spans="1:11" x14ac:dyDescent="0.35">
      <c r="A119" s="23" t="s">
        <v>153</v>
      </c>
      <c r="B119" s="5">
        <v>69</v>
      </c>
      <c r="C119" s="5">
        <v>48.8</v>
      </c>
      <c r="D119" s="5">
        <v>1.1000000000000001</v>
      </c>
      <c r="E119" s="5">
        <v>59</v>
      </c>
      <c r="F119" s="5">
        <v>30</v>
      </c>
      <c r="G119" s="5">
        <v>3.85</v>
      </c>
      <c r="H119" s="5">
        <v>9.2899999999999991</v>
      </c>
      <c r="I119" s="33">
        <v>145.69999999999999</v>
      </c>
      <c r="J119" s="33">
        <v>4.57</v>
      </c>
      <c r="K119" s="33">
        <v>110</v>
      </c>
    </row>
    <row r="120" spans="1:11" x14ac:dyDescent="0.35">
      <c r="A120" s="23" t="s">
        <v>154</v>
      </c>
      <c r="B120" s="5">
        <v>71</v>
      </c>
      <c r="C120" s="5">
        <v>51.7</v>
      </c>
      <c r="D120" s="5">
        <v>1.37</v>
      </c>
      <c r="E120" s="5">
        <v>75</v>
      </c>
      <c r="F120" s="5">
        <v>30</v>
      </c>
      <c r="G120" s="5">
        <v>3.84</v>
      </c>
      <c r="H120" s="5">
        <v>9.77</v>
      </c>
      <c r="I120" s="33">
        <v>142.80000000000001</v>
      </c>
      <c r="J120" s="33">
        <v>4.3099999999999996</v>
      </c>
      <c r="K120" s="33">
        <v>108</v>
      </c>
    </row>
    <row r="121" spans="1:11" x14ac:dyDescent="0.35">
      <c r="A121" s="23" t="s">
        <v>155</v>
      </c>
      <c r="B121" s="5">
        <v>87</v>
      </c>
      <c r="C121" s="5">
        <v>49.6</v>
      </c>
      <c r="D121" s="5">
        <v>1.53</v>
      </c>
      <c r="E121" s="5">
        <v>54</v>
      </c>
      <c r="F121" s="5">
        <v>24</v>
      </c>
      <c r="G121" s="5">
        <v>3.68</v>
      </c>
      <c r="H121" s="5">
        <v>13.68</v>
      </c>
      <c r="I121" s="33">
        <v>141.5</v>
      </c>
      <c r="J121" s="33">
        <v>4.42</v>
      </c>
      <c r="K121" s="33">
        <v>106</v>
      </c>
    </row>
    <row r="122" spans="1:11" x14ac:dyDescent="0.35">
      <c r="A122" s="23" t="s">
        <v>156</v>
      </c>
      <c r="B122" s="5">
        <v>75</v>
      </c>
      <c r="C122" s="5">
        <v>56.2</v>
      </c>
      <c r="D122" s="5">
        <v>1.24</v>
      </c>
      <c r="E122" s="5">
        <v>63</v>
      </c>
      <c r="F122" s="5">
        <v>20</v>
      </c>
      <c r="G122" s="5">
        <v>4.01</v>
      </c>
      <c r="H122" s="5">
        <v>9.24</v>
      </c>
      <c r="I122" s="33">
        <v>144.4</v>
      </c>
      <c r="J122" s="33">
        <v>4.24</v>
      </c>
      <c r="K122" s="33">
        <v>108</v>
      </c>
    </row>
    <row r="123" spans="1:11" x14ac:dyDescent="0.35">
      <c r="A123" s="23" t="s">
        <v>157</v>
      </c>
      <c r="B123" s="5">
        <v>64</v>
      </c>
      <c r="C123" s="5">
        <v>49.5</v>
      </c>
      <c r="D123" s="5">
        <v>1.35</v>
      </c>
      <c r="E123" s="5">
        <v>75</v>
      </c>
      <c r="F123" s="5">
        <v>41</v>
      </c>
      <c r="G123" s="5">
        <v>3.69</v>
      </c>
      <c r="H123" s="5">
        <v>9.91</v>
      </c>
      <c r="I123" s="33">
        <v>145</v>
      </c>
      <c r="J123" s="33">
        <v>5.07</v>
      </c>
      <c r="K123" s="33">
        <v>111</v>
      </c>
    </row>
  </sheetData>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90"/>
  <sheetViews>
    <sheetView tabSelected="1" workbookViewId="0">
      <selection activeCell="K20" sqref="K20"/>
    </sheetView>
  </sheetViews>
  <sheetFormatPr defaultRowHeight="14.5" x14ac:dyDescent="0.35"/>
  <cols>
    <col min="1" max="1" width="30.90625" customWidth="1"/>
    <col min="2" max="2" width="20.36328125" customWidth="1"/>
    <col min="3" max="3" width="18.6328125" customWidth="1"/>
    <col min="4" max="4" width="15.54296875" customWidth="1"/>
  </cols>
  <sheetData>
    <row r="1" spans="1:4" ht="15.5" thickTop="1" thickBot="1" x14ac:dyDescent="0.4">
      <c r="A1" s="13" t="s">
        <v>16</v>
      </c>
      <c r="B1" s="13" t="s">
        <v>17</v>
      </c>
      <c r="C1" s="13" t="s">
        <v>18</v>
      </c>
      <c r="D1" s="13" t="s">
        <v>19</v>
      </c>
    </row>
    <row r="2" spans="1:4" ht="15.5" thickTop="1" thickBot="1" x14ac:dyDescent="0.4">
      <c r="A2" s="17" t="s">
        <v>158</v>
      </c>
      <c r="B2" s="15" t="s">
        <v>20</v>
      </c>
      <c r="C2" s="16" t="s">
        <v>21</v>
      </c>
      <c r="D2" s="16" t="s">
        <v>22</v>
      </c>
    </row>
    <row r="3" spans="1:4" ht="15.5" thickTop="1" thickBot="1" x14ac:dyDescent="0.4">
      <c r="A3" s="17" t="s">
        <v>159</v>
      </c>
      <c r="B3" s="15" t="s">
        <v>20</v>
      </c>
      <c r="C3" s="16" t="s">
        <v>21</v>
      </c>
      <c r="D3" s="16" t="s">
        <v>22</v>
      </c>
    </row>
    <row r="4" spans="1:4" ht="15.5" thickTop="1" thickBot="1" x14ac:dyDescent="0.4">
      <c r="A4" s="17" t="s">
        <v>160</v>
      </c>
      <c r="B4" s="15" t="s">
        <v>20</v>
      </c>
      <c r="C4" s="16" t="s">
        <v>21</v>
      </c>
      <c r="D4" s="16" t="s">
        <v>22</v>
      </c>
    </row>
    <row r="5" spans="1:4" ht="15.5" thickTop="1" thickBot="1" x14ac:dyDescent="0.4">
      <c r="A5" s="14" t="s">
        <v>161</v>
      </c>
      <c r="B5" s="15" t="s">
        <v>20</v>
      </c>
      <c r="C5" s="16" t="s">
        <v>21</v>
      </c>
      <c r="D5" s="16" t="s">
        <v>22</v>
      </c>
    </row>
    <row r="6" spans="1:4" ht="15.5" thickTop="1" thickBot="1" x14ac:dyDescent="0.4">
      <c r="A6" s="17" t="s">
        <v>162</v>
      </c>
      <c r="B6" s="15" t="s">
        <v>20</v>
      </c>
      <c r="C6" s="16" t="s">
        <v>21</v>
      </c>
      <c r="D6" s="16" t="s">
        <v>22</v>
      </c>
    </row>
    <row r="7" spans="1:4" ht="15.5" thickTop="1" thickBot="1" x14ac:dyDescent="0.4">
      <c r="A7" s="17" t="s">
        <v>163</v>
      </c>
      <c r="B7" s="15" t="s">
        <v>20</v>
      </c>
      <c r="C7" s="16" t="s">
        <v>21</v>
      </c>
      <c r="D7" s="16" t="s">
        <v>22</v>
      </c>
    </row>
    <row r="8" spans="1:4" ht="15.5" thickTop="1" thickBot="1" x14ac:dyDescent="0.4">
      <c r="A8" s="17" t="s">
        <v>164</v>
      </c>
      <c r="B8" s="15" t="s">
        <v>20</v>
      </c>
      <c r="C8" s="16" t="s">
        <v>21</v>
      </c>
      <c r="D8" s="16" t="s">
        <v>22</v>
      </c>
    </row>
    <row r="9" spans="1:4" ht="15.5" thickTop="1" thickBot="1" x14ac:dyDescent="0.4">
      <c r="A9" s="17" t="s">
        <v>165</v>
      </c>
      <c r="B9" s="15" t="s">
        <v>221</v>
      </c>
      <c r="C9" s="16" t="s">
        <v>23</v>
      </c>
      <c r="D9" s="16" t="s">
        <v>24</v>
      </c>
    </row>
    <row r="10" spans="1:4" ht="15.5" thickTop="1" thickBot="1" x14ac:dyDescent="0.4">
      <c r="A10" s="17" t="s">
        <v>166</v>
      </c>
      <c r="B10" s="15" t="s">
        <v>20</v>
      </c>
      <c r="C10" s="16" t="s">
        <v>23</v>
      </c>
      <c r="D10" s="16" t="s">
        <v>24</v>
      </c>
    </row>
    <row r="11" spans="1:4" ht="15.5" thickTop="1" thickBot="1" x14ac:dyDescent="0.4">
      <c r="A11" s="17" t="s">
        <v>216</v>
      </c>
      <c r="B11" s="15" t="s">
        <v>20</v>
      </c>
      <c r="C11" s="16" t="s">
        <v>226</v>
      </c>
      <c r="D11" s="16" t="s">
        <v>225</v>
      </c>
    </row>
    <row r="12" spans="1:4" ht="15.5" thickTop="1" thickBot="1" x14ac:dyDescent="0.4">
      <c r="A12" s="17" t="s">
        <v>217</v>
      </c>
      <c r="B12" s="15" t="s">
        <v>20</v>
      </c>
      <c r="C12" s="16" t="s">
        <v>226</v>
      </c>
      <c r="D12" s="16" t="s">
        <v>225</v>
      </c>
    </row>
    <row r="13" spans="1:4" ht="15.5" thickTop="1" thickBot="1" x14ac:dyDescent="0.4">
      <c r="A13" s="17" t="s">
        <v>218</v>
      </c>
      <c r="B13" s="15" t="s">
        <v>20</v>
      </c>
      <c r="C13" s="16" t="s">
        <v>226</v>
      </c>
      <c r="D13" s="16" t="s">
        <v>225</v>
      </c>
    </row>
    <row r="14" spans="1:4" ht="15" thickTop="1" x14ac:dyDescent="0.35">
      <c r="A14" s="18" t="s">
        <v>25</v>
      </c>
      <c r="B14" s="19"/>
      <c r="C14" s="19"/>
    </row>
    <row r="15" spans="1:4" x14ac:dyDescent="0.35">
      <c r="A15" s="18" t="s">
        <v>26</v>
      </c>
      <c r="B15" s="19"/>
      <c r="C15" s="19"/>
    </row>
    <row r="16" spans="1:4" x14ac:dyDescent="0.35">
      <c r="A16" s="18" t="s">
        <v>27</v>
      </c>
      <c r="B16" s="19"/>
      <c r="C16" s="19"/>
    </row>
    <row r="17" spans="1:3" x14ac:dyDescent="0.35">
      <c r="A17" s="20" t="s">
        <v>167</v>
      </c>
      <c r="B17" s="21"/>
      <c r="C17" s="21"/>
    </row>
    <row r="121" spans="1:1" ht="15.5" x14ac:dyDescent="0.35">
      <c r="A121" s="30" t="s">
        <v>168</v>
      </c>
    </row>
    <row r="122" spans="1:1" ht="15.5" x14ac:dyDescent="0.35">
      <c r="A122" s="30" t="s">
        <v>169</v>
      </c>
    </row>
    <row r="123" spans="1:1" ht="15.5" x14ac:dyDescent="0.35">
      <c r="A123" s="30" t="s">
        <v>170</v>
      </c>
    </row>
    <row r="124" spans="1:1" ht="15.5" x14ac:dyDescent="0.35">
      <c r="A124" s="30" t="s">
        <v>171</v>
      </c>
    </row>
    <row r="125" spans="1:1" ht="15.5" x14ac:dyDescent="0.35">
      <c r="A125" s="30" t="s">
        <v>172</v>
      </c>
    </row>
    <row r="126" spans="1:1" ht="15.5" x14ac:dyDescent="0.35">
      <c r="A126" s="31"/>
    </row>
    <row r="128" spans="1:1" ht="15.5" x14ac:dyDescent="0.35">
      <c r="A128" s="30" t="s">
        <v>173</v>
      </c>
    </row>
    <row r="129" spans="1:5" ht="15.5" x14ac:dyDescent="0.35">
      <c r="A129" s="30" t="s">
        <v>174</v>
      </c>
    </row>
    <row r="130" spans="1:5" ht="15.5" x14ac:dyDescent="0.35">
      <c r="A130" s="30" t="s">
        <v>175</v>
      </c>
    </row>
    <row r="131" spans="1:5" ht="15.5" x14ac:dyDescent="0.35">
      <c r="A131" s="30" t="s">
        <v>176</v>
      </c>
    </row>
    <row r="132" spans="1:5" ht="15.5" x14ac:dyDescent="0.35">
      <c r="A132" s="30" t="s">
        <v>177</v>
      </c>
    </row>
    <row r="133" spans="1:5" ht="15.5" x14ac:dyDescent="0.35">
      <c r="A133" s="30" t="s">
        <v>178</v>
      </c>
    </row>
    <row r="136" spans="1:5" ht="15.5" x14ac:dyDescent="0.35">
      <c r="A136" s="30" t="s">
        <v>179</v>
      </c>
      <c r="B136" s="30"/>
      <c r="C136" s="30"/>
      <c r="D136" s="30"/>
      <c r="E136" s="30"/>
    </row>
    <row r="137" spans="1:5" ht="15.5" x14ac:dyDescent="0.35">
      <c r="A137" s="30" t="s">
        <v>180</v>
      </c>
      <c r="B137" s="30"/>
      <c r="C137" s="30"/>
      <c r="D137" s="30"/>
      <c r="E137" s="30"/>
    </row>
    <row r="138" spans="1:5" ht="15.5" x14ac:dyDescent="0.35">
      <c r="A138" s="30" t="s">
        <v>181</v>
      </c>
      <c r="B138" s="30"/>
      <c r="C138" s="30"/>
      <c r="D138" s="30"/>
      <c r="E138" s="30"/>
    </row>
    <row r="139" spans="1:5" ht="15.5" x14ac:dyDescent="0.35">
      <c r="A139" s="30" t="s">
        <v>182</v>
      </c>
      <c r="B139" s="30"/>
      <c r="C139" s="30"/>
      <c r="D139" s="30"/>
      <c r="E139" s="30"/>
    </row>
    <row r="140" spans="1:5" ht="15.5" x14ac:dyDescent="0.35">
      <c r="A140" s="30" t="s">
        <v>183</v>
      </c>
      <c r="B140" s="30"/>
      <c r="C140" s="30"/>
      <c r="D140" s="30"/>
      <c r="E140" s="30"/>
    </row>
    <row r="141" spans="1:5" ht="15.5" x14ac:dyDescent="0.35">
      <c r="A141" s="30" t="s">
        <v>184</v>
      </c>
      <c r="B141" s="30"/>
      <c r="C141" s="30"/>
      <c r="D141" s="30"/>
      <c r="E141" s="30"/>
    </row>
    <row r="142" spans="1:5" ht="15.5" x14ac:dyDescent="0.35">
      <c r="A142" s="30" t="s">
        <v>185</v>
      </c>
      <c r="B142" s="30"/>
      <c r="C142" s="30"/>
      <c r="D142" s="30"/>
      <c r="E142" s="30"/>
    </row>
    <row r="143" spans="1:5" ht="15.5" x14ac:dyDescent="0.35">
      <c r="A143" s="30" t="s">
        <v>186</v>
      </c>
      <c r="B143" s="30"/>
      <c r="C143" s="30"/>
      <c r="D143" s="30"/>
      <c r="E143" s="30"/>
    </row>
    <row r="144" spans="1:5" ht="15.5" x14ac:dyDescent="0.35">
      <c r="A144" s="30" t="s">
        <v>187</v>
      </c>
      <c r="B144" s="30"/>
      <c r="C144" s="30"/>
      <c r="D144" s="30"/>
      <c r="E144" s="30"/>
    </row>
    <row r="147" spans="1:5" ht="15.5" x14ac:dyDescent="0.35">
      <c r="A147" s="30" t="s">
        <v>188</v>
      </c>
      <c r="B147" s="30"/>
      <c r="C147" s="30"/>
      <c r="D147" s="30"/>
      <c r="E147" s="30"/>
    </row>
    <row r="148" spans="1:5" ht="15.5" x14ac:dyDescent="0.35">
      <c r="A148" s="30" t="s">
        <v>189</v>
      </c>
      <c r="B148" s="30"/>
      <c r="C148" s="30"/>
      <c r="D148" s="30"/>
      <c r="E148" s="30"/>
    </row>
    <row r="149" spans="1:5" ht="15.5" x14ac:dyDescent="0.35">
      <c r="A149" s="30" t="s">
        <v>190</v>
      </c>
      <c r="B149" s="30"/>
      <c r="C149" s="30"/>
      <c r="D149" s="30"/>
      <c r="E149" s="30"/>
    </row>
    <row r="150" spans="1:5" ht="15.5" x14ac:dyDescent="0.35">
      <c r="A150" s="30" t="s">
        <v>191</v>
      </c>
      <c r="B150" s="30"/>
      <c r="C150" s="30"/>
      <c r="D150" s="30"/>
      <c r="E150" s="30"/>
    </row>
    <row r="151" spans="1:5" ht="15.5" x14ac:dyDescent="0.35">
      <c r="A151" s="30" t="s">
        <v>192</v>
      </c>
      <c r="B151" s="30"/>
      <c r="C151" s="30"/>
      <c r="D151" s="30"/>
      <c r="E151" s="30"/>
    </row>
    <row r="152" spans="1:5" ht="15.5" x14ac:dyDescent="0.35">
      <c r="A152" s="30" t="s">
        <v>193</v>
      </c>
      <c r="B152" s="30"/>
      <c r="C152" s="30"/>
      <c r="D152" s="30"/>
      <c r="E152" s="30"/>
    </row>
    <row r="155" spans="1:5" ht="15.5" x14ac:dyDescent="0.35">
      <c r="A155" s="30" t="s">
        <v>194</v>
      </c>
      <c r="B155" s="30"/>
      <c r="C155" s="30"/>
    </row>
    <row r="156" spans="1:5" ht="15.5" x14ac:dyDescent="0.35">
      <c r="A156" s="30" t="s">
        <v>195</v>
      </c>
      <c r="B156" s="30"/>
      <c r="C156" s="30"/>
    </row>
    <row r="157" spans="1:5" ht="15.5" x14ac:dyDescent="0.35">
      <c r="A157" s="30" t="s">
        <v>196</v>
      </c>
      <c r="B157" s="30"/>
      <c r="C157" s="30"/>
    </row>
    <row r="158" spans="1:5" ht="15.5" x14ac:dyDescent="0.35">
      <c r="A158" s="30" t="s">
        <v>183</v>
      </c>
      <c r="B158" s="30"/>
      <c r="C158" s="30"/>
    </row>
    <row r="159" spans="1:5" ht="15.5" x14ac:dyDescent="0.35">
      <c r="A159" s="30" t="s">
        <v>197</v>
      </c>
      <c r="B159" s="30"/>
      <c r="C159" s="30"/>
    </row>
    <row r="162" spans="1:11" ht="15.5" x14ac:dyDescent="0.35">
      <c r="A162" s="32" t="s">
        <v>198</v>
      </c>
      <c r="B162" s="30"/>
      <c r="C162" s="30"/>
      <c r="D162" s="30"/>
      <c r="E162" s="30"/>
      <c r="F162" s="30"/>
      <c r="G162" s="30"/>
      <c r="H162" s="30"/>
      <c r="I162" s="30"/>
      <c r="J162" s="30"/>
      <c r="K162" s="30"/>
    </row>
    <row r="163" spans="1:11" ht="15.5" x14ac:dyDescent="0.35">
      <c r="A163" s="30" t="s">
        <v>199</v>
      </c>
      <c r="B163" s="30"/>
      <c r="C163" s="30"/>
      <c r="D163" s="30"/>
      <c r="E163" s="30"/>
      <c r="F163" s="30"/>
      <c r="G163" s="30"/>
      <c r="H163" s="30"/>
      <c r="I163" s="30"/>
      <c r="J163" s="30"/>
      <c r="K163" s="30"/>
    </row>
    <row r="164" spans="1:11" ht="15.5" x14ac:dyDescent="0.35">
      <c r="A164" s="30" t="s">
        <v>200</v>
      </c>
      <c r="B164" s="30"/>
      <c r="C164" s="30"/>
      <c r="D164" s="30"/>
      <c r="E164" s="30"/>
      <c r="F164" s="30"/>
      <c r="G164" s="30"/>
      <c r="H164" s="30"/>
      <c r="I164" s="30"/>
      <c r="J164" s="30"/>
      <c r="K164" s="30"/>
    </row>
    <row r="165" spans="1:11" ht="15.5" x14ac:dyDescent="0.35">
      <c r="A165" s="30" t="s">
        <v>201</v>
      </c>
      <c r="B165" s="30"/>
      <c r="C165" s="30"/>
      <c r="D165" s="30"/>
      <c r="E165" s="30"/>
      <c r="F165" s="30"/>
      <c r="G165" s="30"/>
      <c r="H165" s="30"/>
      <c r="I165" s="30"/>
      <c r="J165" s="30"/>
      <c r="K165" s="30"/>
    </row>
    <row r="166" spans="1:11" ht="15.5" x14ac:dyDescent="0.35">
      <c r="A166" s="30" t="s">
        <v>202</v>
      </c>
      <c r="B166" s="30"/>
      <c r="C166" s="30"/>
      <c r="D166" s="30"/>
      <c r="E166" s="30"/>
      <c r="F166" s="30"/>
      <c r="G166" s="30"/>
      <c r="H166" s="30"/>
      <c r="I166" s="30"/>
      <c r="J166" s="30"/>
      <c r="K166" s="30"/>
    </row>
    <row r="167" spans="1:11" ht="15.5" x14ac:dyDescent="0.35">
      <c r="A167" s="30" t="s">
        <v>203</v>
      </c>
      <c r="B167" s="30"/>
      <c r="C167" s="30"/>
      <c r="D167" s="30"/>
      <c r="E167" s="30"/>
      <c r="F167" s="30"/>
      <c r="G167" s="30"/>
      <c r="H167" s="30"/>
      <c r="I167" s="30"/>
      <c r="J167" s="30"/>
      <c r="K167" s="30"/>
    </row>
    <row r="168" spans="1:11" ht="15.5" x14ac:dyDescent="0.35">
      <c r="A168" s="30" t="s">
        <v>204</v>
      </c>
      <c r="B168" s="30"/>
      <c r="C168" s="30"/>
      <c r="D168" s="30"/>
      <c r="E168" s="30"/>
      <c r="F168" s="30"/>
      <c r="G168" s="30"/>
      <c r="H168" s="30"/>
      <c r="I168" s="30"/>
      <c r="J168" s="30"/>
      <c r="K168" s="30"/>
    </row>
    <row r="172" spans="1:11" ht="15.5" x14ac:dyDescent="0.35">
      <c r="A172" s="30" t="s">
        <v>205</v>
      </c>
      <c r="B172" s="30"/>
      <c r="C172" s="30"/>
      <c r="D172" s="30"/>
      <c r="E172" s="30"/>
      <c r="F172" s="30"/>
      <c r="G172" s="30"/>
      <c r="H172" s="30"/>
      <c r="I172" s="30"/>
      <c r="J172" s="30"/>
      <c r="K172" s="30"/>
    </row>
    <row r="173" spans="1:11" ht="15.5" x14ac:dyDescent="0.35">
      <c r="A173" s="30" t="s">
        <v>206</v>
      </c>
      <c r="B173" s="30"/>
      <c r="C173" s="30"/>
      <c r="D173" s="30"/>
      <c r="E173" s="30"/>
      <c r="F173" s="30"/>
      <c r="G173" s="30"/>
      <c r="H173" s="30"/>
      <c r="I173" s="30"/>
      <c r="J173" s="30"/>
      <c r="K173" s="30"/>
    </row>
    <row r="174" spans="1:11" ht="15.5" x14ac:dyDescent="0.35">
      <c r="A174" s="30" t="s">
        <v>207</v>
      </c>
      <c r="B174" s="30"/>
      <c r="C174" s="30"/>
      <c r="D174" s="30"/>
      <c r="E174" s="30"/>
      <c r="F174" s="30"/>
      <c r="G174" s="30"/>
      <c r="H174" s="30"/>
      <c r="I174" s="30"/>
      <c r="J174" s="30"/>
      <c r="K174" s="30"/>
    </row>
    <row r="175" spans="1:11" ht="15.5" x14ac:dyDescent="0.35">
      <c r="A175" s="30" t="s">
        <v>208</v>
      </c>
      <c r="B175" s="30"/>
      <c r="C175" s="30"/>
      <c r="D175" s="30"/>
      <c r="E175" s="30"/>
      <c r="F175" s="30"/>
      <c r="G175" s="30"/>
      <c r="H175" s="30"/>
      <c r="I175" s="30"/>
      <c r="J175" s="30"/>
      <c r="K175" s="30"/>
    </row>
    <row r="176" spans="1:11" ht="15.5" x14ac:dyDescent="0.35">
      <c r="A176" s="30" t="s">
        <v>209</v>
      </c>
      <c r="B176" s="30"/>
      <c r="C176" s="30"/>
      <c r="D176" s="30"/>
      <c r="E176" s="30"/>
      <c r="F176" s="30"/>
      <c r="G176" s="30"/>
      <c r="H176" s="30"/>
      <c r="I176" s="30"/>
      <c r="J176" s="30"/>
      <c r="K176" s="30"/>
    </row>
    <row r="179" spans="1:2" ht="15.5" x14ac:dyDescent="0.35">
      <c r="A179" s="32" t="s">
        <v>219</v>
      </c>
      <c r="B179" s="9"/>
    </row>
    <row r="180" spans="1:2" x14ac:dyDescent="0.35">
      <c r="A180" t="s">
        <v>222</v>
      </c>
    </row>
    <row r="181" spans="1:2" x14ac:dyDescent="0.35">
      <c r="A181" t="s">
        <v>223</v>
      </c>
    </row>
    <row r="182" spans="1:2" x14ac:dyDescent="0.35">
      <c r="A182" t="s">
        <v>224</v>
      </c>
    </row>
    <row r="183" spans="1:2" x14ac:dyDescent="0.35">
      <c r="A183" t="s">
        <v>210</v>
      </c>
    </row>
    <row r="185" spans="1:2" x14ac:dyDescent="0.35">
      <c r="A185" s="9" t="s">
        <v>220</v>
      </c>
    </row>
    <row r="186" spans="1:2" x14ac:dyDescent="0.35">
      <c r="A186" t="s">
        <v>211</v>
      </c>
    </row>
    <row r="187" spans="1:2" x14ac:dyDescent="0.35">
      <c r="A187" t="s">
        <v>212</v>
      </c>
    </row>
    <row r="188" spans="1:2" x14ac:dyDescent="0.35">
      <c r="A188" t="s">
        <v>215</v>
      </c>
    </row>
    <row r="189" spans="1:2" x14ac:dyDescent="0.35">
      <c r="A189" t="s">
        <v>213</v>
      </c>
    </row>
    <row r="190" spans="1:2" x14ac:dyDescent="0.35">
      <c r="A190" t="s">
        <v>214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CORTİSOL</vt:lpstr>
      <vt:lpstr>ADH</vt:lpstr>
      <vt:lpstr>BİYOKİMYA</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2021-09-28T14:10:55Z</dcterms:created>
  <dcterms:modified xsi:type="dcterms:W3CDTF">2021-10-04T08:03:44Z</dcterms:modified>
</cp:coreProperties>
</file>