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nfo\Desktop\"/>
    </mc:Choice>
  </mc:AlternateContent>
  <bookViews>
    <workbookView xWindow="0" yWindow="0" windowWidth="23040" windowHeight="8376"/>
  </bookViews>
  <sheets>
    <sheet name="IL1-BETA" sheetId="1" r:id="rId1"/>
    <sheet name="VEGF" sheetId="2" r:id="rId2"/>
    <sheet name="IL-6" sheetId="3" r:id="rId3"/>
    <sheet name="TAS-TOS-OSI" sheetId="4" r:id="rId4"/>
    <sheet name="Materyal-metod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4" l="1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2" i="4"/>
  <c r="E57" i="3" l="1"/>
  <c r="D35" i="3"/>
  <c r="E35" i="3" s="1"/>
  <c r="D36" i="3"/>
  <c r="E36" i="3" s="1"/>
  <c r="D37" i="3"/>
  <c r="E37" i="3" s="1"/>
  <c r="D38" i="3"/>
  <c r="E38" i="3" s="1"/>
  <c r="D39" i="3"/>
  <c r="E39" i="3" s="1"/>
  <c r="D40" i="3"/>
  <c r="E40" i="3" s="1"/>
  <c r="D41" i="3"/>
  <c r="E41" i="3" s="1"/>
  <c r="D42" i="3"/>
  <c r="E42" i="3" s="1"/>
  <c r="D43" i="3"/>
  <c r="E43" i="3" s="1"/>
  <c r="D44" i="3"/>
  <c r="E44" i="3" s="1"/>
  <c r="D45" i="3"/>
  <c r="E45" i="3" s="1"/>
  <c r="D46" i="3"/>
  <c r="E46" i="3" s="1"/>
  <c r="D47" i="3"/>
  <c r="E47" i="3" s="1"/>
  <c r="D48" i="3"/>
  <c r="E48" i="3" s="1"/>
  <c r="D49" i="3"/>
  <c r="E49" i="3" s="1"/>
  <c r="D50" i="3"/>
  <c r="E50" i="3" s="1"/>
  <c r="D51" i="3"/>
  <c r="E51" i="3" s="1"/>
  <c r="D52" i="3"/>
  <c r="E52" i="3" s="1"/>
  <c r="D53" i="3"/>
  <c r="E53" i="3" s="1"/>
  <c r="D54" i="3"/>
  <c r="E54" i="3" s="1"/>
  <c r="D55" i="3"/>
  <c r="E55" i="3" s="1"/>
  <c r="D56" i="3"/>
  <c r="E56" i="3" s="1"/>
  <c r="D57" i="3"/>
  <c r="D58" i="3"/>
  <c r="E58" i="3" s="1"/>
  <c r="D59" i="3"/>
  <c r="E59" i="3" s="1"/>
  <c r="D60" i="3"/>
  <c r="E60" i="3" s="1"/>
  <c r="D61" i="3"/>
  <c r="E61" i="3" s="1"/>
  <c r="D62" i="3"/>
  <c r="E62" i="3" s="1"/>
  <c r="D63" i="3"/>
  <c r="E63" i="3" s="1"/>
  <c r="D64" i="3"/>
  <c r="E64" i="3" s="1"/>
  <c r="D65" i="3"/>
  <c r="E65" i="3" s="1"/>
  <c r="D66" i="3"/>
  <c r="E66" i="3" s="1"/>
  <c r="D67" i="3"/>
  <c r="E67" i="3" s="1"/>
  <c r="D68" i="3"/>
  <c r="E68" i="3" s="1"/>
  <c r="D69" i="3"/>
  <c r="E69" i="3" s="1"/>
  <c r="D70" i="3"/>
  <c r="E70" i="3" s="1"/>
  <c r="D71" i="3"/>
  <c r="E71" i="3" s="1"/>
  <c r="D72" i="3"/>
  <c r="E72" i="3" s="1"/>
  <c r="D73" i="3"/>
  <c r="E73" i="3" s="1"/>
  <c r="D74" i="3"/>
  <c r="E74" i="3" s="1"/>
  <c r="D75" i="3"/>
  <c r="E75" i="3" s="1"/>
  <c r="D76" i="3"/>
  <c r="E76" i="3" s="1"/>
  <c r="D77" i="3"/>
  <c r="E77" i="3" s="1"/>
  <c r="D78" i="3"/>
  <c r="E78" i="3" s="1"/>
  <c r="D79" i="3"/>
  <c r="E79" i="3" s="1"/>
  <c r="D80" i="3"/>
  <c r="E80" i="3" s="1"/>
  <c r="D81" i="3"/>
  <c r="E81" i="3" s="1"/>
  <c r="D82" i="3"/>
  <c r="E82" i="3" s="1"/>
  <c r="D83" i="3"/>
  <c r="E83" i="3" s="1"/>
  <c r="D84" i="3"/>
  <c r="E84" i="3" s="1"/>
  <c r="D85" i="3"/>
  <c r="E85" i="3" s="1"/>
  <c r="D86" i="3"/>
  <c r="E86" i="3" s="1"/>
  <c r="D87" i="3"/>
  <c r="E87" i="3" s="1"/>
  <c r="D88" i="3"/>
  <c r="E88" i="3" s="1"/>
  <c r="D89" i="3"/>
  <c r="E89" i="3" s="1"/>
  <c r="D90" i="3"/>
  <c r="E90" i="3" s="1"/>
  <c r="D91" i="3"/>
  <c r="E91" i="3" s="1"/>
  <c r="D92" i="3"/>
  <c r="E92" i="3" s="1"/>
  <c r="D93" i="3"/>
  <c r="E93" i="3" s="1"/>
  <c r="D94" i="3"/>
  <c r="E94" i="3" s="1"/>
  <c r="D95" i="3"/>
  <c r="E95" i="3" s="1"/>
  <c r="D96" i="3"/>
  <c r="E96" i="3" s="1"/>
  <c r="D97" i="3"/>
  <c r="E97" i="3" s="1"/>
  <c r="D98" i="3"/>
  <c r="E98" i="3" s="1"/>
  <c r="D99" i="3"/>
  <c r="E99" i="3" s="1"/>
  <c r="D100" i="3"/>
  <c r="E100" i="3" s="1"/>
  <c r="D101" i="3"/>
  <c r="E101" i="3" s="1"/>
  <c r="D102" i="3"/>
  <c r="E102" i="3" s="1"/>
  <c r="D103" i="3"/>
  <c r="E103" i="3" s="1"/>
  <c r="D104" i="3"/>
  <c r="E104" i="3" s="1"/>
  <c r="D105" i="3"/>
  <c r="E105" i="3" s="1"/>
  <c r="D106" i="3"/>
  <c r="E106" i="3" s="1"/>
  <c r="D107" i="3"/>
  <c r="E107" i="3" s="1"/>
  <c r="D108" i="3"/>
  <c r="E108" i="3" s="1"/>
  <c r="D109" i="3"/>
  <c r="E109" i="3" s="1"/>
  <c r="D110" i="3"/>
  <c r="E110" i="3" s="1"/>
  <c r="D111" i="3"/>
  <c r="E111" i="3" s="1"/>
  <c r="D112" i="3"/>
  <c r="E112" i="3" s="1"/>
  <c r="D113" i="3"/>
  <c r="E113" i="3" s="1"/>
  <c r="D114" i="3"/>
  <c r="E114" i="3" s="1"/>
  <c r="D115" i="3"/>
  <c r="E115" i="3" s="1"/>
  <c r="D116" i="3"/>
  <c r="E116" i="3" s="1"/>
  <c r="D117" i="3"/>
  <c r="E117" i="3" s="1"/>
  <c r="D118" i="3"/>
  <c r="E118" i="3" s="1"/>
  <c r="D119" i="3"/>
  <c r="E119" i="3" s="1"/>
  <c r="D120" i="3"/>
  <c r="E120" i="3" s="1"/>
  <c r="D121" i="3"/>
  <c r="E121" i="3" s="1"/>
  <c r="D122" i="3"/>
  <c r="E122" i="3" s="1"/>
  <c r="D123" i="3"/>
  <c r="E123" i="3" s="1"/>
  <c r="D34" i="3"/>
  <c r="E34" i="3" s="1"/>
  <c r="C21" i="3"/>
  <c r="E21" i="3" s="1"/>
  <c r="C20" i="3"/>
  <c r="E20" i="3" s="1"/>
  <c r="C19" i="3"/>
  <c r="E19" i="3" s="1"/>
  <c r="C18" i="3"/>
  <c r="E18" i="3" s="1"/>
  <c r="C17" i="3"/>
  <c r="E17" i="3" s="1"/>
  <c r="C16" i="3"/>
  <c r="E16" i="3" s="1"/>
  <c r="E72" i="2" l="1"/>
  <c r="E80" i="2"/>
  <c r="E88" i="2"/>
  <c r="E96" i="2"/>
  <c r="D34" i="2"/>
  <c r="E34" i="2" s="1"/>
  <c r="D35" i="2"/>
  <c r="E35" i="2" s="1"/>
  <c r="D36" i="2"/>
  <c r="E36" i="2" s="1"/>
  <c r="D37" i="2"/>
  <c r="E37" i="2" s="1"/>
  <c r="D38" i="2"/>
  <c r="E38" i="2" s="1"/>
  <c r="D39" i="2"/>
  <c r="E39" i="2" s="1"/>
  <c r="D40" i="2"/>
  <c r="E40" i="2" s="1"/>
  <c r="D41" i="2"/>
  <c r="E41" i="2" s="1"/>
  <c r="D42" i="2"/>
  <c r="E42" i="2" s="1"/>
  <c r="D43" i="2"/>
  <c r="E43" i="2" s="1"/>
  <c r="D44" i="2"/>
  <c r="E44" i="2" s="1"/>
  <c r="D45" i="2"/>
  <c r="E45" i="2" s="1"/>
  <c r="D46" i="2"/>
  <c r="E46" i="2" s="1"/>
  <c r="D47" i="2"/>
  <c r="E47" i="2" s="1"/>
  <c r="D48" i="2"/>
  <c r="E48" i="2" s="1"/>
  <c r="D49" i="2"/>
  <c r="E49" i="2" s="1"/>
  <c r="D50" i="2"/>
  <c r="E50" i="2" s="1"/>
  <c r="D51" i="2"/>
  <c r="E51" i="2" s="1"/>
  <c r="D52" i="2"/>
  <c r="E52" i="2" s="1"/>
  <c r="D53" i="2"/>
  <c r="E53" i="2" s="1"/>
  <c r="D54" i="2"/>
  <c r="E54" i="2" s="1"/>
  <c r="D55" i="2"/>
  <c r="E55" i="2" s="1"/>
  <c r="D56" i="2"/>
  <c r="E56" i="2" s="1"/>
  <c r="D57" i="2"/>
  <c r="E57" i="2" s="1"/>
  <c r="D58" i="2"/>
  <c r="E58" i="2" s="1"/>
  <c r="D59" i="2"/>
  <c r="E59" i="2" s="1"/>
  <c r="D60" i="2"/>
  <c r="E60" i="2" s="1"/>
  <c r="D61" i="2"/>
  <c r="E61" i="2" s="1"/>
  <c r="D62" i="2"/>
  <c r="E62" i="2" s="1"/>
  <c r="D63" i="2"/>
  <c r="E63" i="2" s="1"/>
  <c r="D64" i="2"/>
  <c r="E64" i="2" s="1"/>
  <c r="D65" i="2"/>
  <c r="E65" i="2" s="1"/>
  <c r="D66" i="2"/>
  <c r="E66" i="2" s="1"/>
  <c r="D67" i="2"/>
  <c r="E67" i="2" s="1"/>
  <c r="D68" i="2"/>
  <c r="E68" i="2" s="1"/>
  <c r="D69" i="2"/>
  <c r="E69" i="2" s="1"/>
  <c r="D70" i="2"/>
  <c r="E70" i="2" s="1"/>
  <c r="D71" i="2"/>
  <c r="E71" i="2" s="1"/>
  <c r="D72" i="2"/>
  <c r="D73" i="2"/>
  <c r="E73" i="2" s="1"/>
  <c r="D74" i="2"/>
  <c r="E74" i="2" s="1"/>
  <c r="D75" i="2"/>
  <c r="E75" i="2" s="1"/>
  <c r="D76" i="2"/>
  <c r="E76" i="2" s="1"/>
  <c r="D77" i="2"/>
  <c r="E77" i="2" s="1"/>
  <c r="D78" i="2"/>
  <c r="E78" i="2" s="1"/>
  <c r="D79" i="2"/>
  <c r="E79" i="2" s="1"/>
  <c r="D80" i="2"/>
  <c r="D81" i="2"/>
  <c r="E81" i="2" s="1"/>
  <c r="D82" i="2"/>
  <c r="E82" i="2" s="1"/>
  <c r="D83" i="2"/>
  <c r="E83" i="2" s="1"/>
  <c r="D84" i="2"/>
  <c r="E84" i="2" s="1"/>
  <c r="D85" i="2"/>
  <c r="E85" i="2" s="1"/>
  <c r="D86" i="2"/>
  <c r="E86" i="2" s="1"/>
  <c r="D87" i="2"/>
  <c r="E87" i="2" s="1"/>
  <c r="D88" i="2"/>
  <c r="D89" i="2"/>
  <c r="E89" i="2" s="1"/>
  <c r="D90" i="2"/>
  <c r="E90" i="2" s="1"/>
  <c r="D91" i="2"/>
  <c r="E91" i="2" s="1"/>
  <c r="D92" i="2"/>
  <c r="E92" i="2" s="1"/>
  <c r="D93" i="2"/>
  <c r="E93" i="2" s="1"/>
  <c r="D94" i="2"/>
  <c r="E94" i="2" s="1"/>
  <c r="D95" i="2"/>
  <c r="E95" i="2" s="1"/>
  <c r="D96" i="2"/>
  <c r="D97" i="2"/>
  <c r="E97" i="2" s="1"/>
  <c r="D98" i="2"/>
  <c r="E98" i="2" s="1"/>
  <c r="D99" i="2"/>
  <c r="E99" i="2" s="1"/>
  <c r="D100" i="2"/>
  <c r="E100" i="2" s="1"/>
  <c r="D101" i="2"/>
  <c r="E101" i="2" s="1"/>
  <c r="D102" i="2"/>
  <c r="E102" i="2" s="1"/>
  <c r="D103" i="2"/>
  <c r="E103" i="2" s="1"/>
  <c r="D104" i="2"/>
  <c r="E104" i="2" s="1"/>
  <c r="D105" i="2"/>
  <c r="E105" i="2" s="1"/>
  <c r="D106" i="2"/>
  <c r="E106" i="2" s="1"/>
  <c r="D107" i="2"/>
  <c r="E107" i="2" s="1"/>
  <c r="D108" i="2"/>
  <c r="E108" i="2" s="1"/>
  <c r="D109" i="2"/>
  <c r="E109" i="2" s="1"/>
  <c r="D110" i="2"/>
  <c r="E110" i="2" s="1"/>
  <c r="D111" i="2"/>
  <c r="E111" i="2" s="1"/>
  <c r="D112" i="2"/>
  <c r="E112" i="2" s="1"/>
  <c r="D113" i="2"/>
  <c r="E113" i="2" s="1"/>
  <c r="D114" i="2"/>
  <c r="E114" i="2" s="1"/>
  <c r="D115" i="2"/>
  <c r="E115" i="2" s="1"/>
  <c r="D116" i="2"/>
  <c r="E116" i="2" s="1"/>
  <c r="D117" i="2"/>
  <c r="E117" i="2" s="1"/>
  <c r="D118" i="2"/>
  <c r="E118" i="2" s="1"/>
  <c r="D119" i="2"/>
  <c r="E119" i="2" s="1"/>
  <c r="D120" i="2"/>
  <c r="E120" i="2" s="1"/>
  <c r="D121" i="2"/>
  <c r="E121" i="2" s="1"/>
  <c r="D122" i="2"/>
  <c r="E122" i="2" s="1"/>
  <c r="D33" i="2"/>
  <c r="E33" i="2" s="1"/>
  <c r="E20" i="2"/>
  <c r="C21" i="2"/>
  <c r="E21" i="2" s="1"/>
  <c r="C20" i="2"/>
  <c r="C19" i="2"/>
  <c r="E19" i="2" s="1"/>
  <c r="C18" i="2"/>
  <c r="E18" i="2" s="1"/>
  <c r="C17" i="2"/>
  <c r="E17" i="2" s="1"/>
  <c r="C16" i="2"/>
  <c r="E16" i="2" s="1"/>
  <c r="E88" i="1"/>
  <c r="E96" i="1"/>
  <c r="D34" i="1"/>
  <c r="E34" i="1" s="1"/>
  <c r="D35" i="1"/>
  <c r="E35" i="1" s="1"/>
  <c r="D36" i="1"/>
  <c r="E36" i="1" s="1"/>
  <c r="D37" i="1"/>
  <c r="E37" i="1" s="1"/>
  <c r="D38" i="1"/>
  <c r="E38" i="1" s="1"/>
  <c r="D39" i="1"/>
  <c r="E39" i="1" s="1"/>
  <c r="D40" i="1"/>
  <c r="E40" i="1" s="1"/>
  <c r="D41" i="1"/>
  <c r="E41" i="1" s="1"/>
  <c r="D42" i="1"/>
  <c r="E42" i="1" s="1"/>
  <c r="D43" i="1"/>
  <c r="E43" i="1" s="1"/>
  <c r="D44" i="1"/>
  <c r="E44" i="1" s="1"/>
  <c r="D45" i="1"/>
  <c r="E45" i="1" s="1"/>
  <c r="D46" i="1"/>
  <c r="E46" i="1" s="1"/>
  <c r="D47" i="1"/>
  <c r="E47" i="1" s="1"/>
  <c r="D48" i="1"/>
  <c r="E48" i="1" s="1"/>
  <c r="D49" i="1"/>
  <c r="E49" i="1" s="1"/>
  <c r="D50" i="1"/>
  <c r="E50" i="1" s="1"/>
  <c r="D51" i="1"/>
  <c r="E51" i="1" s="1"/>
  <c r="D52" i="1"/>
  <c r="E52" i="1" s="1"/>
  <c r="D53" i="1"/>
  <c r="E53" i="1" s="1"/>
  <c r="D54" i="1"/>
  <c r="E54" i="1" s="1"/>
  <c r="D55" i="1"/>
  <c r="E55" i="1" s="1"/>
  <c r="D56" i="1"/>
  <c r="E56" i="1" s="1"/>
  <c r="D57" i="1"/>
  <c r="E57" i="1" s="1"/>
  <c r="D58" i="1"/>
  <c r="E58" i="1" s="1"/>
  <c r="D59" i="1"/>
  <c r="E59" i="1" s="1"/>
  <c r="D60" i="1"/>
  <c r="E60" i="1" s="1"/>
  <c r="D61" i="1"/>
  <c r="E61" i="1" s="1"/>
  <c r="D62" i="1"/>
  <c r="E62" i="1" s="1"/>
  <c r="D63" i="1"/>
  <c r="E63" i="1" s="1"/>
  <c r="D64" i="1"/>
  <c r="E64" i="1" s="1"/>
  <c r="D65" i="1"/>
  <c r="E65" i="1" s="1"/>
  <c r="D66" i="1"/>
  <c r="E66" i="1" s="1"/>
  <c r="D67" i="1"/>
  <c r="E67" i="1" s="1"/>
  <c r="D68" i="1"/>
  <c r="E68" i="1" s="1"/>
  <c r="D69" i="1"/>
  <c r="E69" i="1" s="1"/>
  <c r="D70" i="1"/>
  <c r="E70" i="1" s="1"/>
  <c r="D71" i="1"/>
  <c r="E71" i="1" s="1"/>
  <c r="D72" i="1"/>
  <c r="E72" i="1" s="1"/>
  <c r="D73" i="1"/>
  <c r="E73" i="1" s="1"/>
  <c r="D74" i="1"/>
  <c r="E74" i="1" s="1"/>
  <c r="D75" i="1"/>
  <c r="E75" i="1" s="1"/>
  <c r="D76" i="1"/>
  <c r="E76" i="1" s="1"/>
  <c r="D77" i="1"/>
  <c r="E77" i="1" s="1"/>
  <c r="D78" i="1"/>
  <c r="E78" i="1" s="1"/>
  <c r="D79" i="1"/>
  <c r="E79" i="1" s="1"/>
  <c r="D80" i="1"/>
  <c r="E80" i="1" s="1"/>
  <c r="D81" i="1"/>
  <c r="E81" i="1" s="1"/>
  <c r="D82" i="1"/>
  <c r="E82" i="1" s="1"/>
  <c r="D83" i="1"/>
  <c r="E83" i="1" s="1"/>
  <c r="D84" i="1"/>
  <c r="E84" i="1" s="1"/>
  <c r="D85" i="1"/>
  <c r="E85" i="1" s="1"/>
  <c r="D86" i="1"/>
  <c r="E86" i="1" s="1"/>
  <c r="D87" i="1"/>
  <c r="E87" i="1" s="1"/>
  <c r="D88" i="1"/>
  <c r="D89" i="1"/>
  <c r="E89" i="1" s="1"/>
  <c r="D90" i="1"/>
  <c r="E90" i="1" s="1"/>
  <c r="D91" i="1"/>
  <c r="E91" i="1" s="1"/>
  <c r="D92" i="1"/>
  <c r="E92" i="1" s="1"/>
  <c r="D93" i="1"/>
  <c r="E93" i="1" s="1"/>
  <c r="D94" i="1"/>
  <c r="E94" i="1" s="1"/>
  <c r="D95" i="1"/>
  <c r="E95" i="1" s="1"/>
  <c r="D96" i="1"/>
  <c r="D97" i="1"/>
  <c r="E97" i="1" s="1"/>
  <c r="D98" i="1"/>
  <c r="E98" i="1" s="1"/>
  <c r="D99" i="1"/>
  <c r="E99" i="1" s="1"/>
  <c r="D100" i="1"/>
  <c r="E100" i="1" s="1"/>
  <c r="D101" i="1"/>
  <c r="E101" i="1" s="1"/>
  <c r="D102" i="1"/>
  <c r="E102" i="1" s="1"/>
  <c r="D103" i="1"/>
  <c r="E103" i="1" s="1"/>
  <c r="D104" i="1"/>
  <c r="E104" i="1" s="1"/>
  <c r="D105" i="1"/>
  <c r="E105" i="1" s="1"/>
  <c r="D106" i="1"/>
  <c r="E106" i="1" s="1"/>
  <c r="D107" i="1"/>
  <c r="E107" i="1" s="1"/>
  <c r="D108" i="1"/>
  <c r="E108" i="1" s="1"/>
  <c r="D109" i="1"/>
  <c r="E109" i="1" s="1"/>
  <c r="D110" i="1"/>
  <c r="E110" i="1" s="1"/>
  <c r="D111" i="1"/>
  <c r="E111" i="1" s="1"/>
  <c r="D112" i="1"/>
  <c r="E112" i="1" s="1"/>
  <c r="D113" i="1"/>
  <c r="E113" i="1" s="1"/>
  <c r="D114" i="1"/>
  <c r="E114" i="1" s="1"/>
  <c r="D115" i="1"/>
  <c r="E115" i="1" s="1"/>
  <c r="D116" i="1"/>
  <c r="E116" i="1" s="1"/>
  <c r="D117" i="1"/>
  <c r="E117" i="1" s="1"/>
  <c r="D118" i="1"/>
  <c r="E118" i="1" s="1"/>
  <c r="D119" i="1"/>
  <c r="E119" i="1" s="1"/>
  <c r="D120" i="1"/>
  <c r="E120" i="1" s="1"/>
  <c r="D121" i="1"/>
  <c r="E121" i="1" s="1"/>
  <c r="D122" i="1"/>
  <c r="E122" i="1" s="1"/>
  <c r="D33" i="1"/>
  <c r="E33" i="1" s="1"/>
  <c r="C21" i="1"/>
  <c r="E21" i="1" s="1"/>
  <c r="C20" i="1"/>
  <c r="E20" i="1" s="1"/>
  <c r="C19" i="1"/>
  <c r="E19" i="1" s="1"/>
  <c r="C18" i="1"/>
  <c r="E18" i="1" s="1"/>
  <c r="C17" i="1"/>
  <c r="E17" i="1" s="1"/>
  <c r="C16" i="1"/>
  <c r="E16" i="1" s="1"/>
</calcChain>
</file>

<file path=xl/sharedStrings.xml><?xml version="1.0" encoding="utf-8"?>
<sst xmlns="http://schemas.openxmlformats.org/spreadsheetml/2006/main" count="500" uniqueCount="156">
  <si>
    <t xml:space="preserve"> </t>
  </si>
  <si>
    <t>abs</t>
  </si>
  <si>
    <t>abs-blank</t>
  </si>
  <si>
    <t>expected</t>
  </si>
  <si>
    <t>result</t>
  </si>
  <si>
    <t>std1</t>
  </si>
  <si>
    <t>std2</t>
  </si>
  <si>
    <t>std3</t>
  </si>
  <si>
    <t>std4</t>
  </si>
  <si>
    <t>std5</t>
  </si>
  <si>
    <t>blank</t>
  </si>
  <si>
    <t>Numune</t>
  </si>
  <si>
    <t>absorbans</t>
  </si>
  <si>
    <t>result(ng/ml)</t>
  </si>
  <si>
    <t>concentration (ng/ml)</t>
  </si>
  <si>
    <t>result(ng/L)</t>
  </si>
  <si>
    <t>concentration (ng/L)</t>
  </si>
  <si>
    <t>Numune Adı</t>
  </si>
  <si>
    <t>TAS(mmol/L)</t>
  </si>
  <si>
    <t>TOS (µmol/L)</t>
  </si>
  <si>
    <t>OSI</t>
  </si>
  <si>
    <t>SERUM-A1</t>
  </si>
  <si>
    <t>SERUM-A2</t>
  </si>
  <si>
    <t>SERUM-A3</t>
  </si>
  <si>
    <t>SERUM-A4</t>
  </si>
  <si>
    <t>SERUM-A5</t>
  </si>
  <si>
    <t>SERUM-A6</t>
  </si>
  <si>
    <t>SERUM-B1</t>
  </si>
  <si>
    <t>SERUM-B2</t>
  </si>
  <si>
    <t>SERUM-B3</t>
  </si>
  <si>
    <t>SERUM-B4</t>
  </si>
  <si>
    <t>SERUM-B5</t>
  </si>
  <si>
    <t>SERUM-B6</t>
  </si>
  <si>
    <t>SERUM-B7</t>
  </si>
  <si>
    <t>SERUM-B8</t>
  </si>
  <si>
    <t>SERUM-C1</t>
  </si>
  <si>
    <t>SERUM-C2</t>
  </si>
  <si>
    <t>SERUM-C3</t>
  </si>
  <si>
    <t>SERUM-C4</t>
  </si>
  <si>
    <t>SERUM-C5</t>
  </si>
  <si>
    <t>SERUM-C6</t>
  </si>
  <si>
    <t>SERUM-C7</t>
  </si>
  <si>
    <t>SERUM-C8</t>
  </si>
  <si>
    <t>SERUM-D1</t>
  </si>
  <si>
    <t>SERUM-D2</t>
  </si>
  <si>
    <t>SERUM-D3</t>
  </si>
  <si>
    <t>SERUM-D4</t>
  </si>
  <si>
    <t>SERUM-D5</t>
  </si>
  <si>
    <t>SERUM-D6</t>
  </si>
  <si>
    <t>SERUM-D7</t>
  </si>
  <si>
    <t>SERUM-D8</t>
  </si>
  <si>
    <t>AKCİĞER-A1</t>
  </si>
  <si>
    <t>AKCİĞER-A2</t>
  </si>
  <si>
    <t>AKCİĞER-A3</t>
  </si>
  <si>
    <t>AKCİĞER-A4</t>
  </si>
  <si>
    <t>AKCİĞER-A5</t>
  </si>
  <si>
    <t>AKCİĞER-A6</t>
  </si>
  <si>
    <t>AKCİĞER-B1</t>
  </si>
  <si>
    <t>AKCİĞER-B2</t>
  </si>
  <si>
    <t>AKCİĞER-B3</t>
  </si>
  <si>
    <t>AKCİĞER-B4</t>
  </si>
  <si>
    <t>AKCİĞER-B5</t>
  </si>
  <si>
    <t>AKCİĞER-B6</t>
  </si>
  <si>
    <t>AKCİĞER-B7</t>
  </si>
  <si>
    <t>AKCİĞER-B8</t>
  </si>
  <si>
    <t>AKCİĞER-C1</t>
  </si>
  <si>
    <t>AKCİĞER-C2</t>
  </si>
  <si>
    <t>AKCİĞER-C3</t>
  </si>
  <si>
    <t>AKCİĞER-C4</t>
  </si>
  <si>
    <t>AKCİĞER-C5</t>
  </si>
  <si>
    <t>AKCİĞER-C6</t>
  </si>
  <si>
    <t>AKCİĞER-C7</t>
  </si>
  <si>
    <t>AKCİĞER-C8</t>
  </si>
  <si>
    <t>AKCİĞER-D1</t>
  </si>
  <si>
    <t>AKCİĞER-D2</t>
  </si>
  <si>
    <t>AKCİĞER-D3</t>
  </si>
  <si>
    <t>AKCİĞER-D4</t>
  </si>
  <si>
    <t>AKCİĞER-D5</t>
  </si>
  <si>
    <t>AKCİĞER-D6</t>
  </si>
  <si>
    <t>AKCİĞER-D7</t>
  </si>
  <si>
    <t>AKCİĞER-D8</t>
  </si>
  <si>
    <t>NOT</t>
  </si>
  <si>
    <t>yüksek hemolizli</t>
  </si>
  <si>
    <t>hemolizli</t>
  </si>
  <si>
    <t>KİT ADI</t>
  </si>
  <si>
    <t>TÜR</t>
  </si>
  <si>
    <t>MARKA</t>
  </si>
  <si>
    <t>CAT. NO</t>
  </si>
  <si>
    <t>Yöntem</t>
  </si>
  <si>
    <t>Kullanılan Cihaz</t>
  </si>
  <si>
    <t>Rat</t>
  </si>
  <si>
    <t>ELİSA</t>
  </si>
  <si>
    <t>Mıcroplate reader: BIO-TEK EL X 800-Aotu strıp washer:BIO TEK EL X 50</t>
  </si>
  <si>
    <t>Interleukin-1 beta</t>
  </si>
  <si>
    <t>E0119Ra</t>
  </si>
  <si>
    <t>NOT: Dokular 1/9 oranında( 0,1 gr doku: 0,9ml 140 mmol. lık  KCl) Potasyum Klorür tamponu ile homojenize edildikten sonra 7000 rpm + 4' de 5 dk santrifüj edildi.</t>
  </si>
  <si>
    <t>TAS(Total Antioxidant Status)</t>
  </si>
  <si>
    <t>Universal</t>
  </si>
  <si>
    <t>REL ASSAY</t>
  </si>
  <si>
    <t>Serum-Doku</t>
  </si>
  <si>
    <t>RL0017</t>
  </si>
  <si>
    <t>Kolorimetrik</t>
  </si>
  <si>
    <t>MINDRAY BS-400</t>
  </si>
  <si>
    <t>TOS(Total Oxidant Status)</t>
  </si>
  <si>
    <t>RL0024</t>
  </si>
  <si>
    <t>Interleukin-6</t>
  </si>
  <si>
    <t>BT-lab</t>
  </si>
  <si>
    <t>E0135Ra</t>
  </si>
  <si>
    <t>Numune Türü</t>
  </si>
  <si>
    <t>VEGF</t>
  </si>
  <si>
    <t>E0659Ra</t>
  </si>
  <si>
    <t>IL-6 Assay Principle</t>
  </si>
  <si>
    <t>This kit is an Enzyme-Linked Immunosorbent Assay (ELISA). The plate has been pre-coated with Rat IL-6 antibody. IL-6 present in the sample is added and binds to antibodies coated on the wells.</t>
  </si>
  <si>
    <t>And then biotinylated Rat IL-6 Antibody is added and binds to IL-6 in the sample. Then Streptavidin-HRP is added and binds to the Biotinylated IL-6 antibody.</t>
  </si>
  <si>
    <t>After incubation unbound Streptavidin-HRP is washed away during a washing step. Substrate solution is then added and color develops in proportion to the amount of Rat IL-6.</t>
  </si>
  <si>
    <t xml:space="preserve"> The reaction is terminated by addition of acidic stop solution and absorbance is measured at 450 nm. </t>
  </si>
  <si>
    <t>IL-1BETA Assay Principle</t>
  </si>
  <si>
    <t>This kit is an Enzyme-Linked Immunosorbent Assay (ELISA). The plate has been pre-coated with Rat IL-1B antibody. IL-1B present in the sample is added and binds to antibodies coated on the wells.</t>
  </si>
  <si>
    <t>And then biotinylated Rat IL-1B Antibody is added and binds to IL-1B in the sample. Then Streptavidin-HRP is added and binds to the Biotinylated IL-1B antibody.</t>
  </si>
  <si>
    <t>After incubation unbound Streptavidin-HRP is washed away during a washing step. Substrate solution is then added and color develops in proportion to the amount of Rat IL-1B.</t>
  </si>
  <si>
    <t>VEGF Assay Principle</t>
  </si>
  <si>
    <t>This kit is an Enzyme-Linked Immunosorbent Assay (ELISA). The plate has been pre-coated with Rat VEGF antibody. VEGF present in the sample is added and binds to antibodies coated on the wells.</t>
  </si>
  <si>
    <t>And then biotinylated Rat VEGF Antibody is added and binds to VEGF in the sample. Then Streptavidin-HRP is added and binds to the Biotinylated VEGF antibody.</t>
  </si>
  <si>
    <t>After incubation unbound Streptavidin-HRP is washed away during a washing step. Substrate solution is then added and color develops in proportion to the amount of Rat VEGF.</t>
  </si>
  <si>
    <r>
      <t xml:space="preserve">TOTAL ANTIOXDANT STATUS (TAS)   </t>
    </r>
    <r>
      <rPr>
        <sz val="12"/>
        <color theme="1"/>
        <rFont val="Times New Roman"/>
        <family val="1"/>
        <charset val="162"/>
      </rPr>
      <t xml:space="preserve"> (mmol/L)</t>
    </r>
  </si>
  <si>
    <t>TAS levels were measured using commercially available kits (Relassay, Turkey). The novel</t>
  </si>
  <si>
    <t>automated method is based on the bleaching of characteristic color of a more stable ABTS</t>
  </si>
  <si>
    <t>(2,2 ′ - Azino-bis(3-ethylbenzothiazoline-6-sulfonic acid)) radical cation by antioxidants. The</t>
  </si>
  <si>
    <t>assay has excellent precision values, which are lower than 3%. The results were expressed as</t>
  </si>
  <si>
    <t>mmol Trolox equivalent/L (Erel O. A novel automated direct measurement method for total</t>
  </si>
  <si>
    <t>antioxidant capacity using a new generation, more stable ABTS radicalcation. Clin Biochem</t>
  </si>
  <si>
    <t>2004;37:277-85.)</t>
  </si>
  <si>
    <t>(Relassay,Turkey)</t>
  </si>
  <si>
    <r>
      <t xml:space="preserve">TOTAL OXIDANT STATUS (TOS)    </t>
    </r>
    <r>
      <rPr>
        <sz val="12"/>
        <color theme="1"/>
        <rFont val="Times New Roman"/>
        <family val="1"/>
        <charset val="162"/>
      </rPr>
      <t>(µmol/L)</t>
    </r>
  </si>
  <si>
    <t>TOS levels were measured using commercially available kits (Relassay, Turkey. In the new</t>
  </si>
  <si>
    <t>method, oxidants present in the sample oxidized the ferrous ion-o-dianisidine complex to</t>
  </si>
  <si>
    <t>ferric ion. The oxidation reaction was enhanced by glycerol molecules abundantly present in</t>
  </si>
  <si>
    <t>the reaction medium. The ferric ion produced a colored complex with xylenol orange in an</t>
  </si>
  <si>
    <t>acidic medium. The color intensity, which could be measured spectrophotometrically, was</t>
  </si>
  <si>
    <t>related to the total amount of oxidant molecules present in the sample. The assay was</t>
  </si>
  <si>
    <t>calibrated with hydrogen peroxide and the results were expressed in terms of</t>
  </si>
  <si>
    <t>micromolar hydrogen peroxide equivalent per liter (μmol H2O2 equivalent/L). ( Erel O. A</t>
  </si>
  <si>
    <t>new automated colorimetric method for measuringtotal oxidant status. Clin Biochem</t>
  </si>
  <si>
    <t>2005;38:1103-11. ).</t>
  </si>
  <si>
    <t>OXIDATIVE STRESS INDEX (OSI)</t>
  </si>
  <si>
    <t>The ratio of TOS to TAS was accepted as the oxidative stress index (OSI). For calculation, the</t>
  </si>
  <si>
    <t>resulting unit of TAS was converted to μmol/L, and the OSI value was calculated according to</t>
  </si>
  <si>
    <t>the following Formula : OSI (arbitrary unit) =</t>
  </si>
  <si>
    <t>TOS (μmol H2O2 equivalent/L) / TAC (μmol Trolox equivalent/L). (1-3).</t>
  </si>
  <si>
    <t>1. Yumru M, Savas HA, Kalenderoglu A, Bulut M, Celik H, Erel O. Oxidative imbalance in</t>
  </si>
  <si>
    <t>bipolar disorder subtypes: a comparative study. Prog Neuropsychopharmacol Biol Psychiatry.</t>
  </si>
  <si>
    <t>2009 Aug 31;33(6):1070-4.</t>
  </si>
  <si>
    <t>2. Kosecik M, Erel O, Sevinc E, Selek S. Increased oxidative stress in children exposed to</t>
  </si>
  <si>
    <t>passive smoking. Int J Cardiol 2005;100:61–4.</t>
  </si>
  <si>
    <t>3. (Harma M, Harma M, Erel O (2003) Increased oxidative stress in patients with</t>
  </si>
  <si>
    <t>hydatidiform mole. Swiss Med Wkly 133:563-536).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</si>
</sst>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0.000"/>
  </numFmts>
  <fonts count="5" x14ac:knownFonts="1">
    <font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2"/>
      <color theme="1"/>
      <name val="Times New Roman"/>
      <family val="1"/>
      <charset val="162"/>
    </font>
    <font>
      <sz val="12"/>
      <color theme="1"/>
      <name val="Times New Roman"/>
      <family val="1"/>
      <charset val="162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450666829432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2" fontId="2" fillId="3" borderId="1" xfId="0" applyNumberFormat="1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0" borderId="0" xfId="0" applyFont="1"/>
    <xf numFmtId="0" fontId="0" fillId="2" borderId="1" xfId="0" applyFont="1" applyFill="1" applyBorder="1" applyAlignment="1">
      <alignment horizontal="center"/>
    </xf>
    <xf numFmtId="0" fontId="0" fillId="0" borderId="0" xfId="0"/>
    <xf numFmtId="0" fontId="0" fillId="7" borderId="1" xfId="0" applyFill="1" applyBorder="1" applyAlignment="1">
      <alignment horizontal="center"/>
    </xf>
    <xf numFmtId="0" fontId="0" fillId="0" borderId="0" xfId="0"/>
    <xf numFmtId="0" fontId="2" fillId="8" borderId="1" xfId="0" applyFont="1" applyFill="1" applyBorder="1" applyAlignment="1">
      <alignment horizontal="center"/>
    </xf>
    <xf numFmtId="168" fontId="0" fillId="7" borderId="1" xfId="0" applyNumberForma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2" fillId="8" borderId="3" xfId="0" applyFont="1" applyFill="1" applyBorder="1" applyAlignment="1">
      <alignment horizontal="center"/>
    </xf>
    <xf numFmtId="0" fontId="2" fillId="9" borderId="3" xfId="0" applyFont="1" applyFill="1" applyBorder="1" applyAlignment="1">
      <alignment horizontal="center"/>
    </xf>
    <xf numFmtId="0" fontId="2" fillId="7" borderId="3" xfId="0" applyFont="1" applyFill="1" applyBorder="1" applyAlignment="1">
      <alignment horizontal="center"/>
    </xf>
    <xf numFmtId="0" fontId="2" fillId="5" borderId="0" xfId="0" applyFont="1" applyFill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IL1-B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8120100612423446"/>
                  <c:y val="0.101435185185185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'IL1-BETA'!$C$16:$C$21</c:f>
              <c:numCache>
                <c:formatCode>General</c:formatCode>
                <c:ptCount val="6"/>
                <c:pt idx="0">
                  <c:v>2.2319999999999998</c:v>
                </c:pt>
                <c:pt idx="1">
                  <c:v>1.147</c:v>
                </c:pt>
                <c:pt idx="2">
                  <c:v>0.64600000000000002</c:v>
                </c:pt>
                <c:pt idx="3">
                  <c:v>0.36</c:v>
                </c:pt>
                <c:pt idx="4">
                  <c:v>0.22799999999999998</c:v>
                </c:pt>
                <c:pt idx="5">
                  <c:v>0</c:v>
                </c:pt>
              </c:numCache>
            </c:numRef>
          </c:xVal>
          <c:yVal>
            <c:numRef>
              <c:f>'IL1-BETA'!$D$16:$D$21</c:f>
              <c:numCache>
                <c:formatCode>General</c:formatCode>
                <c:ptCount val="6"/>
                <c:pt idx="0">
                  <c:v>40</c:v>
                </c:pt>
                <c:pt idx="1">
                  <c:v>20</c:v>
                </c:pt>
                <c:pt idx="2">
                  <c:v>10</c:v>
                </c:pt>
                <c:pt idx="3">
                  <c:v>5</c:v>
                </c:pt>
                <c:pt idx="4">
                  <c:v>2.5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61-41D9-8E2A-6CF80BC7AD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466400"/>
        <c:axId val="394456560"/>
      </c:scatterChart>
      <c:valAx>
        <c:axId val="394466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94456560"/>
        <c:crosses val="autoZero"/>
        <c:crossBetween val="midCat"/>
      </c:valAx>
      <c:valAx>
        <c:axId val="39445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94466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VEGF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5031474190726158"/>
                  <c:y val="7.828703703703704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VEGF!$C$16:$C$21</c:f>
              <c:numCache>
                <c:formatCode>General</c:formatCode>
                <c:ptCount val="6"/>
                <c:pt idx="0">
                  <c:v>2.2679999999999998</c:v>
                </c:pt>
                <c:pt idx="1">
                  <c:v>1.393</c:v>
                </c:pt>
                <c:pt idx="2">
                  <c:v>0.82600000000000007</c:v>
                </c:pt>
                <c:pt idx="3">
                  <c:v>0.47200000000000003</c:v>
                </c:pt>
                <c:pt idx="4">
                  <c:v>0.24099999999999999</c:v>
                </c:pt>
                <c:pt idx="5">
                  <c:v>0</c:v>
                </c:pt>
              </c:numCache>
            </c:numRef>
          </c:xVal>
          <c:yVal>
            <c:numRef>
              <c:f>VEGF!$D$16:$D$21</c:f>
              <c:numCache>
                <c:formatCode>General</c:formatCode>
                <c:ptCount val="6"/>
                <c:pt idx="0">
                  <c:v>1600</c:v>
                </c:pt>
                <c:pt idx="1">
                  <c:v>800</c:v>
                </c:pt>
                <c:pt idx="2">
                  <c:v>400</c:v>
                </c:pt>
                <c:pt idx="3">
                  <c:v>200</c:v>
                </c:pt>
                <c:pt idx="4">
                  <c:v>100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38-44F1-8D3F-3A6C1904BC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769464"/>
        <c:axId val="394774056"/>
      </c:scatterChart>
      <c:valAx>
        <c:axId val="394769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94774056"/>
        <c:crosses val="autoZero"/>
        <c:crossBetween val="midCat"/>
      </c:valAx>
      <c:valAx>
        <c:axId val="394774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94769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IL-6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7786286089238846"/>
                  <c:y val="0.1105960192475940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'IL-6'!$C$16:$C$21</c:f>
              <c:numCache>
                <c:formatCode>General</c:formatCode>
                <c:ptCount val="6"/>
                <c:pt idx="0">
                  <c:v>1.746</c:v>
                </c:pt>
                <c:pt idx="1">
                  <c:v>1.0939999999999999</c:v>
                </c:pt>
                <c:pt idx="2">
                  <c:v>0.64900000000000002</c:v>
                </c:pt>
                <c:pt idx="3">
                  <c:v>0.312</c:v>
                </c:pt>
                <c:pt idx="4">
                  <c:v>0.189</c:v>
                </c:pt>
                <c:pt idx="5">
                  <c:v>0</c:v>
                </c:pt>
              </c:numCache>
            </c:numRef>
          </c:xVal>
          <c:yVal>
            <c:numRef>
              <c:f>'IL-6'!$D$16:$D$21</c:f>
              <c:numCache>
                <c:formatCode>General</c:formatCode>
                <c:ptCount val="6"/>
                <c:pt idx="0">
                  <c:v>24</c:v>
                </c:pt>
                <c:pt idx="1">
                  <c:v>12</c:v>
                </c:pt>
                <c:pt idx="2">
                  <c:v>6</c:v>
                </c:pt>
                <c:pt idx="3">
                  <c:v>3</c:v>
                </c:pt>
                <c:pt idx="4">
                  <c:v>1.5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AE-432D-81E3-9931EC5C48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461480"/>
        <c:axId val="394468696"/>
      </c:scatterChart>
      <c:valAx>
        <c:axId val="394461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94468696"/>
        <c:crosses val="autoZero"/>
        <c:crossBetween val="midCat"/>
      </c:valAx>
      <c:valAx>
        <c:axId val="394468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94461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259080</xdr:colOff>
      <xdr:row>10</xdr:row>
      <xdr:rowOff>26670</xdr:rowOff>
    </xdr:from>
    <xdr:to>
      <xdr:col>13</xdr:col>
      <xdr:colOff>563880</xdr:colOff>
      <xdr:row>25</xdr:row>
      <xdr:rowOff>26670</xdr:rowOff>
    </xdr:to>
    <xdr:graphicFrame macro="">
      <xdr:nvGraphicFramePr>
        <xdr:cNvPr id="3" name="Grafik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121920</xdr:colOff>
      <xdr:row>11</xdr:row>
      <xdr:rowOff>3810</xdr:rowOff>
    </xdr:from>
    <xdr:to>
      <xdr:col>14</xdr:col>
      <xdr:colOff>426720</xdr:colOff>
      <xdr:row>26</xdr:row>
      <xdr:rowOff>3810</xdr:rowOff>
    </xdr:to>
    <xdr:graphicFrame macro="">
      <xdr:nvGraphicFramePr>
        <xdr:cNvPr id="2" name="Grafi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160020</xdr:colOff>
      <xdr:row>12</xdr:row>
      <xdr:rowOff>26670</xdr:rowOff>
    </xdr:from>
    <xdr:to>
      <xdr:col>13</xdr:col>
      <xdr:colOff>464820</xdr:colOff>
      <xdr:row>27</xdr:row>
      <xdr:rowOff>26670</xdr:rowOff>
    </xdr:to>
    <xdr:graphicFrame macro="">
      <xdr:nvGraphicFramePr>
        <xdr:cNvPr id="2" name="Grafi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8</xdr:row>
      <xdr:rowOff>0</xdr:rowOff>
    </xdr:from>
    <xdr:to>
      <xdr:col>6</xdr:col>
      <xdr:colOff>762000</xdr:colOff>
      <xdr:row>42</xdr:row>
      <xdr:rowOff>181452</xdr:rowOff>
    </xdr:to>
    <xdr:pic>
      <xdr:nvPicPr>
        <xdr:cNvPr id="2" name="Resi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562100"/>
          <a:ext cx="10058400" cy="639937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43</xdr:row>
      <xdr:rowOff>0</xdr:rowOff>
    </xdr:from>
    <xdr:to>
      <xdr:col>6</xdr:col>
      <xdr:colOff>762000</xdr:colOff>
      <xdr:row>75</xdr:row>
      <xdr:rowOff>98392</xdr:rowOff>
    </xdr:to>
    <xdr:pic>
      <xdr:nvPicPr>
        <xdr:cNvPr id="3" name="Resim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962900"/>
          <a:ext cx="10058400" cy="59505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22"/>
  <sheetViews>
    <sheetView tabSelected="1" workbookViewId="0">
      <selection activeCell="P2" sqref="P2"/>
    </sheetView>
  </sheetViews>
  <sheetFormatPr defaultRowHeight="14.4" x14ac:dyDescent="0.3"/>
  <cols>
    <col min="1" max="1" width="16.6640625" customWidth="1"/>
    <col min="2" max="2" width="11.21875" customWidth="1"/>
    <col min="3" max="3" width="12.109375" customWidth="1"/>
    <col min="4" max="4" width="11.109375" customWidth="1"/>
    <col min="5" max="5" width="16.5546875" customWidth="1"/>
  </cols>
  <sheetData>
    <row r="2" spans="1:12" x14ac:dyDescent="0.3">
      <c r="A2" s="5">
        <v>2.3159999999999998</v>
      </c>
      <c r="B2" s="3">
        <v>0.46200000000000002</v>
      </c>
      <c r="C2" s="3">
        <v>0.248</v>
      </c>
      <c r="D2" s="3">
        <v>0.47800000000000004</v>
      </c>
      <c r="E2" s="3">
        <v>0.57799999999999996</v>
      </c>
      <c r="F2" s="3">
        <v>0.214</v>
      </c>
      <c r="G2" s="3">
        <v>0.65700000000000003</v>
      </c>
      <c r="H2" s="3">
        <v>0.22700000000000001</v>
      </c>
      <c r="I2" s="3">
        <v>0.30199999999999999</v>
      </c>
      <c r="J2" s="3">
        <v>0.24099999999999999</v>
      </c>
      <c r="K2" s="3">
        <v>0.51700000000000002</v>
      </c>
      <c r="L2" s="3">
        <v>0.41400000000000003</v>
      </c>
    </row>
    <row r="3" spans="1:12" x14ac:dyDescent="0.3">
      <c r="A3" s="5">
        <v>1.2310000000000001</v>
      </c>
      <c r="B3" s="3">
        <v>0.221</v>
      </c>
      <c r="C3" s="3">
        <v>0.27300000000000002</v>
      </c>
      <c r="D3" s="3">
        <v>0.23900000000000002</v>
      </c>
      <c r="E3" s="3">
        <v>0.22500000000000001</v>
      </c>
      <c r="F3" s="3">
        <v>0.32200000000000001</v>
      </c>
      <c r="G3" s="3">
        <v>0.31900000000000001</v>
      </c>
      <c r="H3" s="3">
        <v>0.28400000000000003</v>
      </c>
      <c r="I3" s="3">
        <v>0.27400000000000002</v>
      </c>
      <c r="J3" s="3">
        <v>0.34400000000000003</v>
      </c>
      <c r="K3" s="3">
        <v>0.33100000000000002</v>
      </c>
      <c r="L3" s="3">
        <v>0.27500000000000002</v>
      </c>
    </row>
    <row r="4" spans="1:12" x14ac:dyDescent="0.3">
      <c r="A4" s="5">
        <v>0.73</v>
      </c>
      <c r="B4" s="3">
        <v>0.32400000000000001</v>
      </c>
      <c r="C4" s="3">
        <v>0.39300000000000002</v>
      </c>
      <c r="D4" s="3">
        <v>0.311</v>
      </c>
      <c r="E4" s="3">
        <v>0.28800000000000003</v>
      </c>
      <c r="F4" s="3">
        <v>0.46100000000000002</v>
      </c>
      <c r="G4" s="3">
        <v>0.42799999999999999</v>
      </c>
      <c r="H4" s="3">
        <v>0.38400000000000001</v>
      </c>
      <c r="I4" s="3">
        <v>0.35000000000000003</v>
      </c>
      <c r="J4" s="3">
        <v>0.34300000000000003</v>
      </c>
      <c r="K4" s="3">
        <v>0.40400000000000003</v>
      </c>
      <c r="L4" s="3">
        <v>0.35799999999999998</v>
      </c>
    </row>
    <row r="5" spans="1:12" x14ac:dyDescent="0.3">
      <c r="A5" s="5">
        <v>0.44400000000000001</v>
      </c>
      <c r="B5" s="3">
        <v>0.27400000000000002</v>
      </c>
      <c r="C5" s="3">
        <v>0.22500000000000001</v>
      </c>
      <c r="D5" s="3">
        <v>0.379</v>
      </c>
      <c r="E5" s="3">
        <v>0.57699999999999996</v>
      </c>
      <c r="F5" s="3">
        <v>0.48399999999999999</v>
      </c>
      <c r="G5" s="3">
        <v>0.71499999999999997</v>
      </c>
      <c r="H5" s="3">
        <v>0.89200000000000002</v>
      </c>
      <c r="I5" s="3">
        <v>0.623</v>
      </c>
      <c r="J5" s="3">
        <v>0.74399999999999999</v>
      </c>
      <c r="K5" s="3">
        <v>0.66</v>
      </c>
      <c r="L5" s="3">
        <v>0.59799999999999998</v>
      </c>
    </row>
    <row r="6" spans="1:12" x14ac:dyDescent="0.3">
      <c r="A6" s="5">
        <v>0.312</v>
      </c>
      <c r="B6" s="3">
        <v>0.20500000000000002</v>
      </c>
      <c r="C6" s="3">
        <v>0.26</v>
      </c>
      <c r="D6" s="3">
        <v>0.34100000000000003</v>
      </c>
      <c r="E6" s="3">
        <v>0.42699999999999999</v>
      </c>
      <c r="F6" s="3">
        <v>0.41300000000000003</v>
      </c>
      <c r="G6" s="3">
        <v>0.60199999999999998</v>
      </c>
      <c r="H6" s="3">
        <v>0.69600000000000006</v>
      </c>
      <c r="I6" s="3">
        <v>0.63900000000000001</v>
      </c>
      <c r="J6" s="3">
        <v>0.375</v>
      </c>
      <c r="K6" s="3">
        <v>0.57300000000000006</v>
      </c>
      <c r="L6" s="3">
        <v>0.35699999999999998</v>
      </c>
    </row>
    <row r="7" spans="1:12" x14ac:dyDescent="0.3">
      <c r="A7" s="7">
        <v>0.13</v>
      </c>
      <c r="B7" s="3">
        <v>0.36799999999999999</v>
      </c>
      <c r="C7" s="3">
        <v>0.65300000000000002</v>
      </c>
      <c r="D7" s="3">
        <v>0.42</v>
      </c>
      <c r="E7" s="3">
        <v>0.35100000000000003</v>
      </c>
      <c r="F7" s="3">
        <v>0.61799999999999999</v>
      </c>
      <c r="G7" s="3">
        <v>0.504</v>
      </c>
      <c r="H7" s="3">
        <v>0.94000000000000006</v>
      </c>
      <c r="I7" s="3">
        <v>0.51800000000000002</v>
      </c>
      <c r="J7" s="3">
        <v>0.57799999999999996</v>
      </c>
      <c r="K7" s="3">
        <v>0.61199999999999999</v>
      </c>
      <c r="L7" s="3">
        <v>0.68</v>
      </c>
    </row>
    <row r="8" spans="1:12" x14ac:dyDescent="0.3">
      <c r="A8" s="12">
        <v>0.55400000000000005</v>
      </c>
      <c r="B8" s="3">
        <v>0.65700000000000003</v>
      </c>
      <c r="C8" s="3">
        <v>0.35499999999999998</v>
      </c>
      <c r="D8" s="3">
        <v>0.27400000000000002</v>
      </c>
      <c r="E8" s="3">
        <v>0.59799999999999998</v>
      </c>
      <c r="F8" s="3">
        <v>0.433</v>
      </c>
      <c r="G8" s="3">
        <v>0.52100000000000002</v>
      </c>
      <c r="H8" s="3">
        <v>0.67200000000000004</v>
      </c>
      <c r="I8" s="3">
        <v>0.58599999999999997</v>
      </c>
      <c r="J8" s="3">
        <v>0.36099999999999999</v>
      </c>
      <c r="K8" s="3">
        <v>0.70200000000000007</v>
      </c>
      <c r="L8" s="3">
        <v>0.73299999999999998</v>
      </c>
    </row>
    <row r="9" spans="1:12" x14ac:dyDescent="0.3">
      <c r="A9" s="3">
        <v>0.66900000000000004</v>
      </c>
      <c r="B9" s="3">
        <v>0.17100000000000001</v>
      </c>
      <c r="C9" s="3">
        <v>0.19600000000000001</v>
      </c>
      <c r="D9" s="3">
        <v>0.17200000000000001</v>
      </c>
      <c r="E9" s="3">
        <v>0.20899999999999999</v>
      </c>
      <c r="F9" s="3">
        <v>0.251</v>
      </c>
      <c r="G9" s="3">
        <v>0.22800000000000001</v>
      </c>
      <c r="H9" s="3">
        <v>0.23300000000000001</v>
      </c>
      <c r="I9" s="3">
        <v>0.222</v>
      </c>
      <c r="J9" s="3">
        <v>0.22500000000000001</v>
      </c>
      <c r="K9" s="3">
        <v>0.432</v>
      </c>
      <c r="L9" s="3">
        <v>0.45900000000000002</v>
      </c>
    </row>
    <row r="12" spans="1:12" x14ac:dyDescent="0.3">
      <c r="A12" t="s">
        <v>0</v>
      </c>
    </row>
    <row r="15" spans="1:12" x14ac:dyDescent="0.3">
      <c r="B15" s="4" t="s">
        <v>1</v>
      </c>
      <c r="C15" s="4" t="s">
        <v>2</v>
      </c>
      <c r="D15" s="4" t="s">
        <v>3</v>
      </c>
      <c r="E15" s="4" t="s">
        <v>4</v>
      </c>
    </row>
    <row r="16" spans="1:12" x14ac:dyDescent="0.3">
      <c r="A16" t="s">
        <v>5</v>
      </c>
      <c r="B16" s="5">
        <v>2.3159999999999998</v>
      </c>
      <c r="C16" s="2">
        <f>B16-B21</f>
        <v>2.2319999999999998</v>
      </c>
      <c r="D16" s="2">
        <v>40</v>
      </c>
      <c r="E16" s="6">
        <f>(0.7577*C16*C16)+(16.618*C16)-(0.7308)</f>
        <v>40.135304044799987</v>
      </c>
    </row>
    <row r="17" spans="1:11" x14ac:dyDescent="0.3">
      <c r="A17" t="s">
        <v>6</v>
      </c>
      <c r="B17" s="5">
        <v>1.2310000000000001</v>
      </c>
      <c r="C17" s="2">
        <f>B17-B21</f>
        <v>1.147</v>
      </c>
      <c r="D17" s="2">
        <v>20</v>
      </c>
      <c r="E17" s="6">
        <f t="shared" ref="E17:E80" si="0">(0.7577*C17*C17)+(16.618*C17)-(0.7308)</f>
        <v>19.326882939299999</v>
      </c>
    </row>
    <row r="18" spans="1:11" x14ac:dyDescent="0.3">
      <c r="A18" t="s">
        <v>7</v>
      </c>
      <c r="B18" s="5">
        <v>0.73</v>
      </c>
      <c r="C18" s="2">
        <f>B18-B21</f>
        <v>0.64600000000000002</v>
      </c>
      <c r="D18" s="2">
        <v>10</v>
      </c>
      <c r="E18" s="6">
        <f t="shared" si="0"/>
        <v>10.320628333199998</v>
      </c>
    </row>
    <row r="19" spans="1:11" x14ac:dyDescent="0.3">
      <c r="A19" t="s">
        <v>8</v>
      </c>
      <c r="B19" s="5">
        <v>0.44400000000000001</v>
      </c>
      <c r="C19" s="2">
        <f>B19-B21</f>
        <v>0.36</v>
      </c>
      <c r="D19" s="2">
        <v>5</v>
      </c>
      <c r="E19" s="6">
        <f t="shared" si="0"/>
        <v>5.3498779199999982</v>
      </c>
    </row>
    <row r="20" spans="1:11" x14ac:dyDescent="0.3">
      <c r="A20" t="s">
        <v>9</v>
      </c>
      <c r="B20" s="5">
        <v>0.312</v>
      </c>
      <c r="C20" s="2">
        <f>B20-B21</f>
        <v>0.22799999999999998</v>
      </c>
      <c r="D20" s="2">
        <v>2.5</v>
      </c>
      <c r="E20" s="6">
        <f t="shared" si="0"/>
        <v>3.0974922767999993</v>
      </c>
    </row>
    <row r="21" spans="1:11" x14ac:dyDescent="0.3">
      <c r="A21" t="s">
        <v>10</v>
      </c>
      <c r="B21" s="7">
        <v>8.4000000000000005E-2</v>
      </c>
      <c r="C21" s="2">
        <f>B21-B21</f>
        <v>0</v>
      </c>
      <c r="D21" s="2">
        <v>0</v>
      </c>
      <c r="E21" s="6">
        <f t="shared" si="0"/>
        <v>-0.73080000000000001</v>
      </c>
    </row>
    <row r="26" spans="1:11" x14ac:dyDescent="0.3">
      <c r="J26" s="11" t="s">
        <v>14</v>
      </c>
      <c r="K26" s="11"/>
    </row>
    <row r="32" spans="1:11" x14ac:dyDescent="0.3">
      <c r="A32" s="8" t="s">
        <v>11</v>
      </c>
      <c r="B32" s="3" t="s">
        <v>12</v>
      </c>
      <c r="C32" s="9" t="s">
        <v>10</v>
      </c>
      <c r="D32" s="2" t="s">
        <v>2</v>
      </c>
      <c r="E32" s="10" t="s">
        <v>13</v>
      </c>
    </row>
    <row r="33" spans="1:5" x14ac:dyDescent="0.3">
      <c r="A33" s="8" t="s">
        <v>21</v>
      </c>
      <c r="B33" s="12">
        <v>0.55400000000000005</v>
      </c>
      <c r="C33" s="7">
        <v>8.4000000000000005E-2</v>
      </c>
      <c r="D33" s="2">
        <f>(B33-C33)</f>
        <v>0.47000000000000003</v>
      </c>
      <c r="E33" s="6">
        <f>(0.7577*D33*D33)+(16.618*D33)-(0.7308)</f>
        <v>7.24703593</v>
      </c>
    </row>
    <row r="34" spans="1:5" x14ac:dyDescent="0.3">
      <c r="A34" s="8" t="s">
        <v>22</v>
      </c>
      <c r="B34" s="3">
        <v>0.66900000000000004</v>
      </c>
      <c r="C34" s="7">
        <v>8.4000000000000005E-2</v>
      </c>
      <c r="D34" s="2">
        <f>(B34-C34)</f>
        <v>0.58500000000000008</v>
      </c>
      <c r="E34" s="6">
        <f>(0.7577*D34*D34)+(16.618*D34)-(0.7308)</f>
        <v>9.2500338824999986</v>
      </c>
    </row>
    <row r="35" spans="1:5" x14ac:dyDescent="0.3">
      <c r="A35" s="8" t="s">
        <v>23</v>
      </c>
      <c r="B35" s="3">
        <v>0.46200000000000002</v>
      </c>
      <c r="C35" s="7">
        <v>8.4000000000000005E-2</v>
      </c>
      <c r="D35" s="2">
        <f>(B35-C35)</f>
        <v>0.378</v>
      </c>
      <c r="E35" s="6">
        <f>(0.7577*D35*D35)+(16.618*D35)-(0.7308)</f>
        <v>5.6590672067999996</v>
      </c>
    </row>
    <row r="36" spans="1:5" x14ac:dyDescent="0.3">
      <c r="A36" s="8" t="s">
        <v>24</v>
      </c>
      <c r="B36" s="3">
        <v>0.221</v>
      </c>
      <c r="C36" s="7">
        <v>8.4000000000000005E-2</v>
      </c>
      <c r="D36" s="2">
        <f>(B36-C36)</f>
        <v>0.13700000000000001</v>
      </c>
      <c r="E36" s="6">
        <f>(0.7577*D36*D36)+(16.618*D36)-(0.7308)</f>
        <v>1.5600872713</v>
      </c>
    </row>
    <row r="37" spans="1:5" x14ac:dyDescent="0.3">
      <c r="A37" s="8" t="s">
        <v>25</v>
      </c>
      <c r="B37" s="3">
        <v>0.32400000000000001</v>
      </c>
      <c r="C37" s="7">
        <v>8.4000000000000005E-2</v>
      </c>
      <c r="D37" s="2">
        <f>(B37-C37)</f>
        <v>0.24</v>
      </c>
      <c r="E37" s="6">
        <f>(0.7577*D37*D37)+(16.618*D37)-(0.7308)</f>
        <v>3.3011635199999998</v>
      </c>
    </row>
    <row r="38" spans="1:5" x14ac:dyDescent="0.3">
      <c r="A38" s="8" t="s">
        <v>26</v>
      </c>
      <c r="B38" s="3">
        <v>0.27400000000000002</v>
      </c>
      <c r="C38" s="7">
        <v>8.4000000000000005E-2</v>
      </c>
      <c r="D38" s="2">
        <f>(B38-C38)</f>
        <v>0.19</v>
      </c>
      <c r="E38" s="6">
        <f>(0.7577*D38*D38)+(16.618*D38)-(0.7308)</f>
        <v>2.4539729699999997</v>
      </c>
    </row>
    <row r="39" spans="1:5" x14ac:dyDescent="0.3">
      <c r="A39" s="8" t="s">
        <v>27</v>
      </c>
      <c r="B39" s="3">
        <v>0.20500000000000002</v>
      </c>
      <c r="C39" s="7">
        <v>8.4000000000000005E-2</v>
      </c>
      <c r="D39" s="2">
        <f>(B39-C39)</f>
        <v>0.12100000000000001</v>
      </c>
      <c r="E39" s="6">
        <f>(0.7577*D39*D39)+(16.618*D39)-(0.7308)</f>
        <v>1.2910714857000003</v>
      </c>
    </row>
    <row r="40" spans="1:5" x14ac:dyDescent="0.3">
      <c r="A40" s="8" t="s">
        <v>28</v>
      </c>
      <c r="B40" s="3">
        <v>0.36799999999999999</v>
      </c>
      <c r="C40" s="7">
        <v>8.4000000000000005E-2</v>
      </c>
      <c r="D40" s="2">
        <f>(B40-C40)</f>
        <v>0.28399999999999997</v>
      </c>
      <c r="E40" s="6">
        <f>(0.7577*D40*D40)+(16.618*D40)-(0.7308)</f>
        <v>4.0498250511999991</v>
      </c>
    </row>
    <row r="41" spans="1:5" x14ac:dyDescent="0.3">
      <c r="A41" s="8" t="s">
        <v>29</v>
      </c>
      <c r="B41" s="3">
        <v>0.65700000000000003</v>
      </c>
      <c r="C41" s="7">
        <v>8.4000000000000005E-2</v>
      </c>
      <c r="D41" s="2">
        <f>(B41-C41)</f>
        <v>0.57300000000000006</v>
      </c>
      <c r="E41" s="6">
        <f>(0.7577*D41*D41)+(16.618*D41)-(0.7308)</f>
        <v>9.0400888832999993</v>
      </c>
    </row>
    <row r="42" spans="1:5" x14ac:dyDescent="0.3">
      <c r="A42" s="8" t="s">
        <v>30</v>
      </c>
      <c r="B42" s="3">
        <v>0.17100000000000001</v>
      </c>
      <c r="C42" s="7">
        <v>8.4000000000000005E-2</v>
      </c>
      <c r="D42" s="2">
        <f>(B42-C42)</f>
        <v>8.7000000000000008E-2</v>
      </c>
      <c r="E42" s="6">
        <f>(0.7577*D42*D42)+(16.618*D42)-(0.7308)</f>
        <v>0.72070103130000007</v>
      </c>
    </row>
    <row r="43" spans="1:5" x14ac:dyDescent="0.3">
      <c r="A43" s="8" t="s">
        <v>31</v>
      </c>
      <c r="B43" s="3">
        <v>0.248</v>
      </c>
      <c r="C43" s="7">
        <v>8.4000000000000005E-2</v>
      </c>
      <c r="D43" s="2">
        <f>(B43-C43)</f>
        <v>0.16399999999999998</v>
      </c>
      <c r="E43" s="6">
        <f>(0.7577*D43*D43)+(16.618*D43)-(0.7308)</f>
        <v>2.0149310991999996</v>
      </c>
    </row>
    <row r="44" spans="1:5" x14ac:dyDescent="0.3">
      <c r="A44" s="8" t="s">
        <v>32</v>
      </c>
      <c r="B44" s="3">
        <v>0.27300000000000002</v>
      </c>
      <c r="C44" s="7">
        <v>8.4000000000000005E-2</v>
      </c>
      <c r="D44" s="2">
        <f>(B44-C44)</f>
        <v>0.189</v>
      </c>
      <c r="E44" s="6">
        <f>(0.7577*D44*D44)+(16.618*D44)-(0.7308)</f>
        <v>2.4370678017</v>
      </c>
    </row>
    <row r="45" spans="1:5" x14ac:dyDescent="0.3">
      <c r="A45" s="8" t="s">
        <v>33</v>
      </c>
      <c r="B45" s="3">
        <v>0.39300000000000002</v>
      </c>
      <c r="C45" s="7">
        <v>8.4000000000000005E-2</v>
      </c>
      <c r="D45" s="2">
        <f>(B45-C45)</f>
        <v>0.309</v>
      </c>
      <c r="E45" s="6">
        <f>(0.7577*D45*D45)+(16.618*D45)-(0.7308)</f>
        <v>4.4765079536999997</v>
      </c>
    </row>
    <row r="46" spans="1:5" x14ac:dyDescent="0.3">
      <c r="A46" s="8" t="s">
        <v>34</v>
      </c>
      <c r="B46" s="3">
        <v>0.22500000000000001</v>
      </c>
      <c r="C46" s="7">
        <v>8.4000000000000005E-2</v>
      </c>
      <c r="D46" s="2">
        <f>(B46-C46)</f>
        <v>0.14100000000000001</v>
      </c>
      <c r="E46" s="6">
        <f>(0.7577*D46*D46)+(16.618*D46)-(0.7308)</f>
        <v>1.6274018337000005</v>
      </c>
    </row>
    <row r="47" spans="1:5" x14ac:dyDescent="0.3">
      <c r="A47" s="8" t="s">
        <v>35</v>
      </c>
      <c r="B47" s="3">
        <v>0.26</v>
      </c>
      <c r="C47" s="7">
        <v>8.4000000000000005E-2</v>
      </c>
      <c r="D47" s="2">
        <f>(B47-C47)</f>
        <v>0.17599999999999999</v>
      </c>
      <c r="E47" s="6">
        <f>(0.7577*D47*D47)+(16.618*D47)-(0.7308)</f>
        <v>2.2174385151999996</v>
      </c>
    </row>
    <row r="48" spans="1:5" x14ac:dyDescent="0.3">
      <c r="A48" s="8" t="s">
        <v>36</v>
      </c>
      <c r="B48" s="3">
        <v>0.65300000000000002</v>
      </c>
      <c r="C48" s="7">
        <v>8.4000000000000005E-2</v>
      </c>
      <c r="D48" s="2">
        <f>(B48-C48)</f>
        <v>0.56900000000000006</v>
      </c>
      <c r="E48" s="6">
        <f>(0.7577*D48*D48)+(16.618*D48)-(0.7308)</f>
        <v>8.9701557097000002</v>
      </c>
    </row>
    <row r="49" spans="1:5" x14ac:dyDescent="0.3">
      <c r="A49" s="8" t="s">
        <v>37</v>
      </c>
      <c r="B49" s="3">
        <v>0.35499999999999998</v>
      </c>
      <c r="C49" s="7">
        <v>8.4000000000000005E-2</v>
      </c>
      <c r="D49" s="2">
        <f>(B49-C49)</f>
        <v>0.27099999999999996</v>
      </c>
      <c r="E49" s="6">
        <f>(0.7577*D49*D49)+(16.618*D49)-(0.7308)</f>
        <v>3.8283242456999997</v>
      </c>
    </row>
    <row r="50" spans="1:5" x14ac:dyDescent="0.3">
      <c r="A50" s="8" t="s">
        <v>38</v>
      </c>
      <c r="B50" s="3">
        <v>0.19600000000000001</v>
      </c>
      <c r="C50" s="7">
        <v>8.4000000000000005E-2</v>
      </c>
      <c r="D50" s="2">
        <f>(B50-C50)</f>
        <v>0.112</v>
      </c>
      <c r="E50" s="6">
        <f>(0.7577*D50*D50)+(16.618*D50)-(0.7308)</f>
        <v>1.1399205887999999</v>
      </c>
    </row>
    <row r="51" spans="1:5" x14ac:dyDescent="0.3">
      <c r="A51" s="8" t="s">
        <v>39</v>
      </c>
      <c r="B51" s="3">
        <v>0.47800000000000004</v>
      </c>
      <c r="C51" s="7">
        <v>8.4000000000000005E-2</v>
      </c>
      <c r="D51" s="2">
        <f>(B51-C51)</f>
        <v>0.39400000000000002</v>
      </c>
      <c r="E51" s="6">
        <f>(0.7577*D51*D51)+(16.618*D51)-(0.7308)</f>
        <v>5.9343143172000001</v>
      </c>
    </row>
    <row r="52" spans="1:5" x14ac:dyDescent="0.3">
      <c r="A52" s="8" t="s">
        <v>40</v>
      </c>
      <c r="B52" s="3">
        <v>0.23900000000000002</v>
      </c>
      <c r="C52" s="7">
        <v>8.4000000000000005E-2</v>
      </c>
      <c r="D52" s="2">
        <f>(B52-C52)</f>
        <v>0.15500000000000003</v>
      </c>
      <c r="E52" s="6">
        <f>(0.7577*D52*D52)+(16.618*D52)-(0.7308)</f>
        <v>1.8631937425</v>
      </c>
    </row>
    <row r="53" spans="1:5" x14ac:dyDescent="0.3">
      <c r="A53" s="8" t="s">
        <v>41</v>
      </c>
      <c r="B53" s="3">
        <v>0.311</v>
      </c>
      <c r="C53" s="7">
        <v>8.4000000000000005E-2</v>
      </c>
      <c r="D53" s="2">
        <f>(B53-C53)</f>
        <v>0.22699999999999998</v>
      </c>
      <c r="E53" s="6">
        <f>(0.7577*D53*D53)+(16.618*D53)-(0.7308)</f>
        <v>3.0805295232999996</v>
      </c>
    </row>
    <row r="54" spans="1:5" x14ac:dyDescent="0.3">
      <c r="A54" s="8" t="s">
        <v>42</v>
      </c>
      <c r="B54" s="3">
        <v>0.379</v>
      </c>
      <c r="C54" s="7">
        <v>8.4000000000000005E-2</v>
      </c>
      <c r="D54" s="2">
        <f>(B54-C54)</f>
        <v>0.29499999999999998</v>
      </c>
      <c r="E54" s="6">
        <f>(0.7577*D54*D54)+(16.618*D54)-(0.7308)</f>
        <v>4.2374488424999983</v>
      </c>
    </row>
    <row r="55" spans="1:5" x14ac:dyDescent="0.3">
      <c r="A55" s="8" t="s">
        <v>43</v>
      </c>
      <c r="B55" s="3">
        <v>0.34100000000000003</v>
      </c>
      <c r="C55" s="7">
        <v>8.4000000000000005E-2</v>
      </c>
      <c r="D55" s="2">
        <f>(B55-C55)</f>
        <v>0.25700000000000001</v>
      </c>
      <c r="E55" s="6">
        <f>(0.7577*D55*D55)+(16.618*D55)-(0.7308)</f>
        <v>3.5900713273</v>
      </c>
    </row>
    <row r="56" spans="1:5" x14ac:dyDescent="0.3">
      <c r="A56" s="8" t="s">
        <v>44</v>
      </c>
      <c r="B56" s="3">
        <v>0.42</v>
      </c>
      <c r="C56" s="7">
        <v>8.4000000000000005E-2</v>
      </c>
      <c r="D56" s="2">
        <f>(B56-C56)</f>
        <v>0.33599999999999997</v>
      </c>
      <c r="E56" s="6">
        <f>(0.7577*D56*D56)+(16.618*D56)-(0.7308)</f>
        <v>4.9383892991999989</v>
      </c>
    </row>
    <row r="57" spans="1:5" x14ac:dyDescent="0.3">
      <c r="A57" s="8" t="s">
        <v>45</v>
      </c>
      <c r="B57" s="3">
        <v>0.27400000000000002</v>
      </c>
      <c r="C57" s="7">
        <v>8.4000000000000005E-2</v>
      </c>
      <c r="D57" s="2">
        <f>(B57-C57)</f>
        <v>0.19</v>
      </c>
      <c r="E57" s="6">
        <f>(0.7577*D57*D57)+(16.618*D57)-(0.7308)</f>
        <v>2.4539729699999997</v>
      </c>
    </row>
    <row r="58" spans="1:5" x14ac:dyDescent="0.3">
      <c r="A58" s="8" t="s">
        <v>46</v>
      </c>
      <c r="B58" s="3">
        <v>0.17200000000000001</v>
      </c>
      <c r="C58" s="7">
        <v>8.4000000000000005E-2</v>
      </c>
      <c r="D58" s="2">
        <f>(B58-C58)</f>
        <v>8.8000000000000009E-2</v>
      </c>
      <c r="E58" s="6">
        <f>(0.7577*D58*D58)+(16.618*D58)-(0.7308)</f>
        <v>0.73745162880000004</v>
      </c>
    </row>
    <row r="59" spans="1:5" x14ac:dyDescent="0.3">
      <c r="A59" s="8" t="s">
        <v>47</v>
      </c>
      <c r="B59" s="3">
        <v>0.57799999999999996</v>
      </c>
      <c r="C59" s="7">
        <v>8.4000000000000005E-2</v>
      </c>
      <c r="D59" s="2">
        <f>(B59-C59)</f>
        <v>0.49399999999999994</v>
      </c>
      <c r="E59" s="6">
        <f>(0.7577*D59*D59)+(16.618*D59)-(0.7308)</f>
        <v>7.6633980771999983</v>
      </c>
    </row>
    <row r="60" spans="1:5" x14ac:dyDescent="0.3">
      <c r="A60" s="8" t="s">
        <v>48</v>
      </c>
      <c r="B60" s="3">
        <v>0.22500000000000001</v>
      </c>
      <c r="C60" s="7">
        <v>8.4000000000000005E-2</v>
      </c>
      <c r="D60" s="2">
        <f>(B60-C60)</f>
        <v>0.14100000000000001</v>
      </c>
      <c r="E60" s="6">
        <f>(0.7577*D60*D60)+(16.618*D60)-(0.7308)</f>
        <v>1.6274018337000005</v>
      </c>
    </row>
    <row r="61" spans="1:5" x14ac:dyDescent="0.3">
      <c r="A61" s="8" t="s">
        <v>49</v>
      </c>
      <c r="B61" s="3">
        <v>0.28800000000000003</v>
      </c>
      <c r="C61" s="7">
        <v>8.4000000000000005E-2</v>
      </c>
      <c r="D61" s="2">
        <f>(B61-C61)</f>
        <v>0.20400000000000001</v>
      </c>
      <c r="E61" s="6">
        <f>(0.7577*D61*D61)+(16.618*D61)-(0.7308)</f>
        <v>2.6908044432000002</v>
      </c>
    </row>
    <row r="62" spans="1:5" x14ac:dyDescent="0.3">
      <c r="A62" s="8" t="s">
        <v>50</v>
      </c>
      <c r="B62" s="3">
        <v>0.57699999999999996</v>
      </c>
      <c r="C62" s="7">
        <v>8.4000000000000005E-2</v>
      </c>
      <c r="D62" s="2">
        <f>(B62-C62)</f>
        <v>0.49299999999999994</v>
      </c>
      <c r="E62" s="6">
        <f>(0.7577*D62*D62)+(16.618*D62)-(0.7308)</f>
        <v>7.6460322272999974</v>
      </c>
    </row>
    <row r="63" spans="1:5" x14ac:dyDescent="0.3">
      <c r="A63" s="8" t="s">
        <v>51</v>
      </c>
      <c r="B63" s="3">
        <v>0.42699999999999999</v>
      </c>
      <c r="C63" s="7">
        <v>8.4000000000000005E-2</v>
      </c>
      <c r="D63" s="2">
        <f>(B63-C63)</f>
        <v>0.34299999999999997</v>
      </c>
      <c r="E63" s="6">
        <f>(0.7577*D63*D63)+(16.618*D63)-(0.7308)</f>
        <v>5.058316647299999</v>
      </c>
    </row>
    <row r="64" spans="1:5" x14ac:dyDescent="0.3">
      <c r="A64" s="8" t="s">
        <v>51</v>
      </c>
      <c r="B64" s="3">
        <v>0.35100000000000003</v>
      </c>
      <c r="C64" s="7">
        <v>8.4000000000000005E-2</v>
      </c>
      <c r="D64" s="2">
        <f>(B64-C64)</f>
        <v>0.26700000000000002</v>
      </c>
      <c r="E64" s="6">
        <f>(0.7577*D64*D64)+(16.618*D64)-(0.7308)</f>
        <v>3.7602216753</v>
      </c>
    </row>
    <row r="65" spans="1:5" x14ac:dyDescent="0.3">
      <c r="A65" s="8" t="s">
        <v>52</v>
      </c>
      <c r="B65" s="3">
        <v>0.59799999999999998</v>
      </c>
      <c r="C65" s="7">
        <v>8.4000000000000005E-2</v>
      </c>
      <c r="D65" s="2">
        <f>(B65-C65)</f>
        <v>0.51400000000000001</v>
      </c>
      <c r="E65" s="6">
        <f>(0.7577*D65*D65)+(16.618*D65)-(0.7308)</f>
        <v>8.0110333091999983</v>
      </c>
    </row>
    <row r="66" spans="1:5" x14ac:dyDescent="0.3">
      <c r="A66" s="8" t="s">
        <v>52</v>
      </c>
      <c r="B66" s="3">
        <v>0.20899999999999999</v>
      </c>
      <c r="C66" s="7">
        <v>8.4000000000000005E-2</v>
      </c>
      <c r="D66" s="2">
        <f>(B66-C66)</f>
        <v>0.12499999999999999</v>
      </c>
      <c r="E66" s="6">
        <f>(0.7577*D66*D66)+(16.618*D66)-(0.7308)</f>
        <v>1.3582890624999995</v>
      </c>
    </row>
    <row r="67" spans="1:5" x14ac:dyDescent="0.3">
      <c r="A67" s="8" t="s">
        <v>53</v>
      </c>
      <c r="B67" s="3">
        <v>0.214</v>
      </c>
      <c r="C67" s="7">
        <v>8.4000000000000005E-2</v>
      </c>
      <c r="D67" s="2">
        <f>(B67-C67)</f>
        <v>0.13</v>
      </c>
      <c r="E67" s="6">
        <f>(0.7577*D67*D67)+(16.618*D67)-(0.7308)</f>
        <v>1.4423451299999996</v>
      </c>
    </row>
    <row r="68" spans="1:5" x14ac:dyDescent="0.3">
      <c r="A68" s="8" t="s">
        <v>53</v>
      </c>
      <c r="B68" s="3">
        <v>0.32200000000000001</v>
      </c>
      <c r="C68" s="7">
        <v>8.4000000000000005E-2</v>
      </c>
      <c r="D68" s="2">
        <f>(B68-C68)</f>
        <v>0.23799999999999999</v>
      </c>
      <c r="E68" s="6">
        <f>(0.7577*D68*D68)+(16.618*D68)-(0.7308)</f>
        <v>3.2672031587999997</v>
      </c>
    </row>
    <row r="69" spans="1:5" x14ac:dyDescent="0.3">
      <c r="A69" s="8" t="s">
        <v>54</v>
      </c>
      <c r="B69" s="3">
        <v>0.46100000000000002</v>
      </c>
      <c r="C69" s="7">
        <v>8.4000000000000005E-2</v>
      </c>
      <c r="D69" s="2">
        <f>(B69-C69)</f>
        <v>0.377</v>
      </c>
      <c r="E69" s="6">
        <f>(0.7577*D69*D69)+(16.618*D69)-(0.7308)</f>
        <v>5.6418771432999995</v>
      </c>
    </row>
    <row r="70" spans="1:5" x14ac:dyDescent="0.3">
      <c r="A70" s="8" t="s">
        <v>54</v>
      </c>
      <c r="B70" s="3">
        <v>0.48399999999999999</v>
      </c>
      <c r="C70" s="7">
        <v>8.4000000000000005E-2</v>
      </c>
      <c r="D70" s="2">
        <f>(B70-C70)</f>
        <v>0.39999999999999997</v>
      </c>
      <c r="E70" s="6">
        <f>(0.7577*D70*D70)+(16.618*D70)-(0.7308)</f>
        <v>6.0376319999999986</v>
      </c>
    </row>
    <row r="71" spans="1:5" x14ac:dyDescent="0.3">
      <c r="A71" s="8" t="s">
        <v>55</v>
      </c>
      <c r="B71" s="3">
        <v>0.41300000000000003</v>
      </c>
      <c r="C71" s="7">
        <v>8.4000000000000005E-2</v>
      </c>
      <c r="D71" s="2">
        <f>(B71-C71)</f>
        <v>0.32900000000000001</v>
      </c>
      <c r="E71" s="6">
        <f>(0.7577*D71*D71)+(16.618*D71)-(0.7308)</f>
        <v>4.8185362056999992</v>
      </c>
    </row>
    <row r="72" spans="1:5" x14ac:dyDescent="0.3">
      <c r="A72" s="8" t="s">
        <v>55</v>
      </c>
      <c r="B72" s="3">
        <v>0.61799999999999999</v>
      </c>
      <c r="C72" s="7">
        <v>8.4000000000000005E-2</v>
      </c>
      <c r="D72" s="2">
        <f>(B72-C72)</f>
        <v>0.53400000000000003</v>
      </c>
      <c r="E72" s="6">
        <f>(0.7577*D72*D72)+(16.618*D72)-(0.7308)</f>
        <v>8.3592747012000004</v>
      </c>
    </row>
    <row r="73" spans="1:5" x14ac:dyDescent="0.3">
      <c r="A73" s="8" t="s">
        <v>56</v>
      </c>
      <c r="B73" s="3">
        <v>0.433</v>
      </c>
      <c r="C73" s="7">
        <v>8.4000000000000005E-2</v>
      </c>
      <c r="D73" s="2">
        <f>(B73-C73)</f>
        <v>0.34899999999999998</v>
      </c>
      <c r="E73" s="6">
        <f>(0.7577*D73*D73)+(16.618*D73)-(0.7308)</f>
        <v>5.161170617699999</v>
      </c>
    </row>
    <row r="74" spans="1:5" x14ac:dyDescent="0.3">
      <c r="A74" s="8" t="s">
        <v>56</v>
      </c>
      <c r="B74" s="3">
        <v>0.251</v>
      </c>
      <c r="C74" s="7">
        <v>8.4000000000000005E-2</v>
      </c>
      <c r="D74" s="2">
        <f>(B74-C74)</f>
        <v>0.16699999999999998</v>
      </c>
      <c r="E74" s="6">
        <f>(0.7577*D74*D74)+(16.618*D74)-(0.7308)</f>
        <v>2.0655374952999996</v>
      </c>
    </row>
    <row r="75" spans="1:5" x14ac:dyDescent="0.3">
      <c r="A75" s="8" t="s">
        <v>57</v>
      </c>
      <c r="B75" s="3">
        <v>0.65700000000000003</v>
      </c>
      <c r="C75" s="7">
        <v>8.4000000000000005E-2</v>
      </c>
      <c r="D75" s="2">
        <f>(B75-C75)</f>
        <v>0.57300000000000006</v>
      </c>
      <c r="E75" s="6">
        <f>(0.7577*D75*D75)+(16.618*D75)-(0.7308)</f>
        <v>9.0400888832999993</v>
      </c>
    </row>
    <row r="76" spans="1:5" x14ac:dyDescent="0.3">
      <c r="A76" s="8" t="s">
        <v>57</v>
      </c>
      <c r="B76" s="3">
        <v>0.31900000000000001</v>
      </c>
      <c r="C76" s="7">
        <v>8.4000000000000005E-2</v>
      </c>
      <c r="D76" s="2">
        <f>(B76-C76)</f>
        <v>0.23499999999999999</v>
      </c>
      <c r="E76" s="6">
        <f>(0.7577*D76*D76)+(16.618*D76)-(0.7308)</f>
        <v>3.2162739824999997</v>
      </c>
    </row>
    <row r="77" spans="1:5" x14ac:dyDescent="0.3">
      <c r="A77" s="8" t="s">
        <v>58</v>
      </c>
      <c r="B77" s="3">
        <v>0.42799999999999999</v>
      </c>
      <c r="C77" s="7">
        <v>8.4000000000000005E-2</v>
      </c>
      <c r="D77" s="2">
        <f>(B77-C77)</f>
        <v>0.34399999999999997</v>
      </c>
      <c r="E77" s="6">
        <f>(0.7577*D77*D77)+(16.618*D77)-(0.7308)</f>
        <v>5.0754551871999993</v>
      </c>
    </row>
    <row r="78" spans="1:5" x14ac:dyDescent="0.3">
      <c r="A78" s="8" t="s">
        <v>58</v>
      </c>
      <c r="B78" s="3">
        <v>0.71499999999999997</v>
      </c>
      <c r="C78" s="7">
        <v>8.4000000000000005E-2</v>
      </c>
      <c r="D78" s="2">
        <f>(B78-C78)</f>
        <v>0.63100000000000001</v>
      </c>
      <c r="E78" s="6">
        <f>(0.7577*D78*D78)+(16.618*D78)-(0.7308)</f>
        <v>10.056844589699997</v>
      </c>
    </row>
    <row r="79" spans="1:5" x14ac:dyDescent="0.3">
      <c r="A79" s="8" t="s">
        <v>59</v>
      </c>
      <c r="B79" s="3">
        <v>0.60199999999999998</v>
      </c>
      <c r="C79" s="7">
        <v>8.4000000000000005E-2</v>
      </c>
      <c r="D79" s="2">
        <f>(B79-C79)</f>
        <v>0.51800000000000002</v>
      </c>
      <c r="E79" s="6">
        <f>(0.7577*D79*D79)+(16.618*D79)-(0.7308)</f>
        <v>8.0806330947999996</v>
      </c>
    </row>
    <row r="80" spans="1:5" x14ac:dyDescent="0.3">
      <c r="A80" s="8" t="s">
        <v>59</v>
      </c>
      <c r="B80" s="3">
        <v>0.504</v>
      </c>
      <c r="C80" s="7">
        <v>8.4000000000000005E-2</v>
      </c>
      <c r="D80" s="2">
        <f>(B80-C80)</f>
        <v>0.42</v>
      </c>
      <c r="E80" s="6">
        <f>(0.7577*D80*D80)+(16.618*D80)-(0.7308)</f>
        <v>6.3824182799999987</v>
      </c>
    </row>
    <row r="81" spans="1:5" x14ac:dyDescent="0.3">
      <c r="A81" s="8" t="s">
        <v>60</v>
      </c>
      <c r="B81" s="3">
        <v>0.52100000000000002</v>
      </c>
      <c r="C81" s="7">
        <v>8.4000000000000005E-2</v>
      </c>
      <c r="D81" s="2">
        <f>(B81-C81)</f>
        <v>0.437</v>
      </c>
      <c r="E81" s="6">
        <f>(0.7577*D81*D81)+(16.618*D81)-(0.7308)</f>
        <v>6.6759632112999983</v>
      </c>
    </row>
    <row r="82" spans="1:5" x14ac:dyDescent="0.3">
      <c r="A82" s="8" t="s">
        <v>60</v>
      </c>
      <c r="B82" s="3">
        <v>0.22800000000000001</v>
      </c>
      <c r="C82" s="7">
        <v>8.4000000000000005E-2</v>
      </c>
      <c r="D82" s="2">
        <f>(B82-C82)</f>
        <v>0.14400000000000002</v>
      </c>
      <c r="E82" s="6">
        <f>(0.7577*D82*D82)+(16.618*D82)-(0.7308)</f>
        <v>1.6779036672000003</v>
      </c>
    </row>
    <row r="83" spans="1:5" x14ac:dyDescent="0.3">
      <c r="A83" s="8" t="s">
        <v>61</v>
      </c>
      <c r="B83" s="3">
        <v>0.22700000000000001</v>
      </c>
      <c r="C83" s="7">
        <v>8.4000000000000005E-2</v>
      </c>
      <c r="D83" s="2">
        <f>(B83-C83)</f>
        <v>0.14300000000000002</v>
      </c>
      <c r="E83" s="6">
        <f>(0.7577*D83*D83)+(16.618*D83)-(0.7308)</f>
        <v>1.6610682073000005</v>
      </c>
    </row>
    <row r="84" spans="1:5" x14ac:dyDescent="0.3">
      <c r="A84" s="8" t="s">
        <v>61</v>
      </c>
      <c r="B84" s="3">
        <v>0.28400000000000003</v>
      </c>
      <c r="C84" s="7">
        <v>8.4000000000000005E-2</v>
      </c>
      <c r="D84" s="2">
        <f>(B84-C84)</f>
        <v>0.2</v>
      </c>
      <c r="E84" s="6">
        <f>(0.7577*D84*D84)+(16.618*D84)-(0.7308)</f>
        <v>2.6231079999999998</v>
      </c>
    </row>
    <row r="85" spans="1:5" x14ac:dyDescent="0.3">
      <c r="A85" s="8" t="s">
        <v>62</v>
      </c>
      <c r="B85" s="3">
        <v>0.38400000000000001</v>
      </c>
      <c r="C85" s="7">
        <v>8.4000000000000005E-2</v>
      </c>
      <c r="D85" s="2">
        <f>(B85-C85)</f>
        <v>0.3</v>
      </c>
      <c r="E85" s="6">
        <f>(0.7577*D85*D85)+(16.618*D85)-(0.7308)</f>
        <v>4.322792999999999</v>
      </c>
    </row>
    <row r="86" spans="1:5" x14ac:dyDescent="0.3">
      <c r="A86" s="8" t="s">
        <v>62</v>
      </c>
      <c r="B86" s="3">
        <v>0.89200000000000002</v>
      </c>
      <c r="C86" s="7">
        <v>8.4000000000000005E-2</v>
      </c>
      <c r="D86" s="2">
        <f>(B86-C86)</f>
        <v>0.80800000000000005</v>
      </c>
      <c r="E86" s="6">
        <f>(0.7577*D86*D86)+(16.618*D86)-(0.7308)</f>
        <v>13.191219052799999</v>
      </c>
    </row>
    <row r="87" spans="1:5" x14ac:dyDescent="0.3">
      <c r="A87" s="8" t="s">
        <v>63</v>
      </c>
      <c r="B87" s="3">
        <v>0.69600000000000006</v>
      </c>
      <c r="C87" s="7">
        <v>8.4000000000000005E-2</v>
      </c>
      <c r="D87" s="2">
        <f>(B87-C87)</f>
        <v>0.6120000000000001</v>
      </c>
      <c r="E87" s="6">
        <f>(0.7577*D87*D87)+(16.618*D87)-(0.7308)</f>
        <v>9.7232079888000005</v>
      </c>
    </row>
    <row r="88" spans="1:5" x14ac:dyDescent="0.3">
      <c r="A88" s="8" t="s">
        <v>63</v>
      </c>
      <c r="B88" s="3">
        <v>0.94000000000000006</v>
      </c>
      <c r="C88" s="7">
        <v>8.4000000000000005E-2</v>
      </c>
      <c r="D88" s="2">
        <f>(B88-C88)</f>
        <v>0.85600000000000009</v>
      </c>
      <c r="E88" s="6">
        <f>(0.7577*D88*D88)+(16.618*D88)-(0.7308)</f>
        <v>14.049402067200001</v>
      </c>
    </row>
    <row r="89" spans="1:5" x14ac:dyDescent="0.3">
      <c r="A89" s="8" t="s">
        <v>64</v>
      </c>
      <c r="B89" s="3">
        <v>0.67200000000000004</v>
      </c>
      <c r="C89" s="7">
        <v>8.4000000000000005E-2</v>
      </c>
      <c r="D89" s="2">
        <f>(B89-C89)</f>
        <v>0.58800000000000008</v>
      </c>
      <c r="E89" s="6">
        <f>(0.7577*D89*D89)+(16.618*D89)-(0.7308)</f>
        <v>9.3025542288</v>
      </c>
    </row>
    <row r="90" spans="1:5" x14ac:dyDescent="0.3">
      <c r="A90" s="8" t="s">
        <v>64</v>
      </c>
      <c r="B90" s="3">
        <v>0.23300000000000001</v>
      </c>
      <c r="C90" s="7">
        <v>8.4000000000000005E-2</v>
      </c>
      <c r="D90" s="2">
        <f>(B90-C90)</f>
        <v>0.14900000000000002</v>
      </c>
      <c r="E90" s="6">
        <f>(0.7577*D90*D90)+(16.618*D90)-(0.7308)</f>
        <v>1.7621036977000006</v>
      </c>
    </row>
    <row r="91" spans="1:5" x14ac:dyDescent="0.3">
      <c r="A91" s="8" t="s">
        <v>65</v>
      </c>
      <c r="B91" s="3">
        <v>0.30199999999999999</v>
      </c>
      <c r="C91" s="7">
        <v>8.4000000000000005E-2</v>
      </c>
      <c r="D91" s="2">
        <f>(B91-C91)</f>
        <v>0.21799999999999997</v>
      </c>
      <c r="E91" s="6">
        <f>(0.7577*D91*D91)+(16.618*D91)-(0.7308)</f>
        <v>2.9279329347999994</v>
      </c>
    </row>
    <row r="92" spans="1:5" x14ac:dyDescent="0.3">
      <c r="A92" s="8" t="s">
        <v>65</v>
      </c>
      <c r="B92" s="3">
        <v>0.27400000000000002</v>
      </c>
      <c r="C92" s="7">
        <v>8.4000000000000005E-2</v>
      </c>
      <c r="D92" s="2">
        <f>(B92-C92)</f>
        <v>0.19</v>
      </c>
      <c r="E92" s="6">
        <f>(0.7577*D92*D92)+(16.618*D92)-(0.7308)</f>
        <v>2.4539729699999997</v>
      </c>
    </row>
    <row r="93" spans="1:5" x14ac:dyDescent="0.3">
      <c r="A93" s="8" t="s">
        <v>66</v>
      </c>
      <c r="B93" s="3">
        <v>0.35000000000000003</v>
      </c>
      <c r="C93" s="7">
        <v>8.4000000000000005E-2</v>
      </c>
      <c r="D93" s="2">
        <f>(B93-C93)</f>
        <v>0.26600000000000001</v>
      </c>
      <c r="E93" s="6">
        <f>(0.7577*D93*D93)+(16.618*D93)-(0.7308)</f>
        <v>3.7431998211999997</v>
      </c>
    </row>
    <row r="94" spans="1:5" x14ac:dyDescent="0.3">
      <c r="A94" s="8" t="s">
        <v>66</v>
      </c>
      <c r="B94" s="3">
        <v>0.623</v>
      </c>
      <c r="C94" s="7">
        <v>8.4000000000000005E-2</v>
      </c>
      <c r="D94" s="2">
        <f>(B94-C94)</f>
        <v>0.53900000000000003</v>
      </c>
      <c r="E94" s="6">
        <f>(0.7577*D94*D94)+(16.618*D94)-(0.7308)</f>
        <v>8.4464297616999993</v>
      </c>
    </row>
    <row r="95" spans="1:5" x14ac:dyDescent="0.3">
      <c r="A95" s="8" t="s">
        <v>67</v>
      </c>
      <c r="B95" s="3">
        <v>0.63900000000000001</v>
      </c>
      <c r="C95" s="7">
        <v>8.4000000000000005E-2</v>
      </c>
      <c r="D95" s="2">
        <f>(B95-C95)</f>
        <v>0.55500000000000005</v>
      </c>
      <c r="E95" s="6">
        <f>(0.7577*D95*D95)+(16.618*D95)-(0.7308)</f>
        <v>8.7255805424999995</v>
      </c>
    </row>
    <row r="96" spans="1:5" x14ac:dyDescent="0.3">
      <c r="A96" s="8" t="s">
        <v>67</v>
      </c>
      <c r="B96" s="3">
        <v>0.51800000000000002</v>
      </c>
      <c r="C96" s="7">
        <v>8.4000000000000005E-2</v>
      </c>
      <c r="D96" s="2">
        <f>(B96-C96)</f>
        <v>0.434</v>
      </c>
      <c r="E96" s="6">
        <f>(0.7577*D96*D96)+(16.618*D96)-(0.7308)</f>
        <v>6.6241293411999989</v>
      </c>
    </row>
    <row r="97" spans="1:5" x14ac:dyDescent="0.3">
      <c r="A97" s="8" t="s">
        <v>68</v>
      </c>
      <c r="B97" s="3">
        <v>0.58599999999999997</v>
      </c>
      <c r="C97" s="7">
        <v>8.4000000000000005E-2</v>
      </c>
      <c r="D97" s="2">
        <f>(B97-C97)</f>
        <v>0.502</v>
      </c>
      <c r="E97" s="6">
        <f>(0.7577*D97*D97)+(16.618*D97)-(0.7308)</f>
        <v>7.8023794308000003</v>
      </c>
    </row>
    <row r="98" spans="1:5" x14ac:dyDescent="0.3">
      <c r="A98" s="8" t="s">
        <v>68</v>
      </c>
      <c r="B98" s="3">
        <v>0.222</v>
      </c>
      <c r="C98" s="7">
        <v>8.4000000000000005E-2</v>
      </c>
      <c r="D98" s="2">
        <f>(B98-C98)</f>
        <v>0.13800000000000001</v>
      </c>
      <c r="E98" s="6">
        <f>(0.7577*D98*D98)+(16.618*D98)-(0.7308)</f>
        <v>1.5769136387999998</v>
      </c>
    </row>
    <row r="99" spans="1:5" x14ac:dyDescent="0.3">
      <c r="A99" s="8" t="s">
        <v>69</v>
      </c>
      <c r="B99" s="3">
        <v>0.24099999999999999</v>
      </c>
      <c r="C99" s="7">
        <v>8.4000000000000005E-2</v>
      </c>
      <c r="D99" s="2">
        <f>(B99-C99)</f>
        <v>0.15699999999999997</v>
      </c>
      <c r="E99" s="6">
        <f>(0.7577*D99*D99)+(16.618*D99)-(0.7308)</f>
        <v>1.8969025472999994</v>
      </c>
    </row>
    <row r="100" spans="1:5" x14ac:dyDescent="0.3">
      <c r="A100" s="8" t="s">
        <v>69</v>
      </c>
      <c r="B100" s="3">
        <v>0.34400000000000003</v>
      </c>
      <c r="C100" s="7">
        <v>8.4000000000000005E-2</v>
      </c>
      <c r="D100" s="2">
        <f>(B100-C100)</f>
        <v>0.26</v>
      </c>
      <c r="E100" s="6">
        <f>(0.7577*D100*D100)+(16.618*D100)-(0.7308)</f>
        <v>3.6411005199999997</v>
      </c>
    </row>
    <row r="101" spans="1:5" x14ac:dyDescent="0.3">
      <c r="A101" s="8" t="s">
        <v>70</v>
      </c>
      <c r="B101" s="3">
        <v>0.34300000000000003</v>
      </c>
      <c r="C101" s="7">
        <v>8.4000000000000005E-2</v>
      </c>
      <c r="D101" s="2">
        <f>(B101-C101)</f>
        <v>0.25900000000000001</v>
      </c>
      <c r="E101" s="6">
        <f>(0.7577*D101*D101)+(16.618*D101)-(0.7308)</f>
        <v>3.6240892737000006</v>
      </c>
    </row>
    <row r="102" spans="1:5" x14ac:dyDescent="0.3">
      <c r="A102" s="8" t="s">
        <v>70</v>
      </c>
      <c r="B102" s="3">
        <v>0.74399999999999999</v>
      </c>
      <c r="C102" s="7">
        <v>8.4000000000000005E-2</v>
      </c>
      <c r="D102" s="2">
        <f>(B102-C102)</f>
        <v>0.66</v>
      </c>
      <c r="E102" s="6">
        <f>(0.7577*D102*D102)+(16.618*D102)-(0.7308)</f>
        <v>10.567134119999999</v>
      </c>
    </row>
    <row r="103" spans="1:5" x14ac:dyDescent="0.3">
      <c r="A103" s="8" t="s">
        <v>71</v>
      </c>
      <c r="B103" s="3">
        <v>0.375</v>
      </c>
      <c r="C103" s="7">
        <v>8.4000000000000005E-2</v>
      </c>
      <c r="D103" s="2">
        <f>(B103-C103)</f>
        <v>0.29099999999999998</v>
      </c>
      <c r="E103" s="6">
        <f>(0.7577*D103*D103)+(16.618*D103)-(0.7308)</f>
        <v>4.1692007936999982</v>
      </c>
    </row>
    <row r="104" spans="1:5" x14ac:dyDescent="0.3">
      <c r="A104" s="8" t="s">
        <v>71</v>
      </c>
      <c r="B104" s="3">
        <v>0.57799999999999996</v>
      </c>
      <c r="C104" s="7">
        <v>8.4000000000000005E-2</v>
      </c>
      <c r="D104" s="2">
        <f>(B104-C104)</f>
        <v>0.49399999999999994</v>
      </c>
      <c r="E104" s="6">
        <f>(0.7577*D104*D104)+(16.618*D104)-(0.7308)</f>
        <v>7.6633980771999983</v>
      </c>
    </row>
    <row r="105" spans="1:5" x14ac:dyDescent="0.3">
      <c r="A105" s="8" t="s">
        <v>72</v>
      </c>
      <c r="B105" s="3">
        <v>0.36099999999999999</v>
      </c>
      <c r="C105" s="7">
        <v>8.4000000000000005E-2</v>
      </c>
      <c r="D105" s="2">
        <f>(B105-C105)</f>
        <v>0.27699999999999997</v>
      </c>
      <c r="E105" s="6">
        <f>(0.7577*D105*D105)+(16.618*D105)-(0.7308)</f>
        <v>3.9305235632999991</v>
      </c>
    </row>
    <row r="106" spans="1:5" x14ac:dyDescent="0.3">
      <c r="A106" s="8" t="s">
        <v>72</v>
      </c>
      <c r="B106" s="3">
        <v>0.22500000000000001</v>
      </c>
      <c r="C106" s="7">
        <v>8.4000000000000005E-2</v>
      </c>
      <c r="D106" s="2">
        <f>(B106-C106)</f>
        <v>0.14100000000000001</v>
      </c>
      <c r="E106" s="6">
        <f>(0.7577*D106*D106)+(16.618*D106)-(0.7308)</f>
        <v>1.6274018337000005</v>
      </c>
    </row>
    <row r="107" spans="1:5" x14ac:dyDescent="0.3">
      <c r="A107" s="8" t="s">
        <v>73</v>
      </c>
      <c r="B107" s="3">
        <v>0.51700000000000002</v>
      </c>
      <c r="C107" s="7">
        <v>8.4000000000000005E-2</v>
      </c>
      <c r="D107" s="2">
        <f>(B107-C107)</f>
        <v>0.433</v>
      </c>
      <c r="E107" s="6">
        <f>(0.7577*D107*D107)+(16.618*D107)-(0.7308)</f>
        <v>6.6068544152999982</v>
      </c>
    </row>
    <row r="108" spans="1:5" x14ac:dyDescent="0.3">
      <c r="A108" s="8" t="s">
        <v>73</v>
      </c>
      <c r="B108" s="3">
        <v>0.33100000000000002</v>
      </c>
      <c r="C108" s="7">
        <v>8.4000000000000005E-2</v>
      </c>
      <c r="D108" s="2">
        <f>(B108-C108)</f>
        <v>0.247</v>
      </c>
      <c r="E108" s="6">
        <f>(0.7577*D108*D108)+(16.618*D108)-(0.7308)</f>
        <v>3.4200725193000001</v>
      </c>
    </row>
    <row r="109" spans="1:5" x14ac:dyDescent="0.3">
      <c r="A109" s="8" t="s">
        <v>74</v>
      </c>
      <c r="B109" s="3">
        <v>0.40400000000000003</v>
      </c>
      <c r="C109" s="7">
        <v>8.4000000000000005E-2</v>
      </c>
      <c r="D109" s="2">
        <f>(B109-C109)</f>
        <v>0.32</v>
      </c>
      <c r="E109" s="6">
        <f>(0.7577*D109*D109)+(16.618*D109)-(0.7308)</f>
        <v>4.6645484799999997</v>
      </c>
    </row>
    <row r="110" spans="1:5" x14ac:dyDescent="0.3">
      <c r="A110" s="8" t="s">
        <v>74</v>
      </c>
      <c r="B110" s="3">
        <v>0.66</v>
      </c>
      <c r="C110" s="7">
        <v>8.4000000000000005E-2</v>
      </c>
      <c r="D110" s="2">
        <f>(B110-C110)</f>
        <v>0.57600000000000007</v>
      </c>
      <c r="E110" s="6">
        <f>(0.7577*D110*D110)+(16.618*D110)-(0.7308)</f>
        <v>9.0925546752000006</v>
      </c>
    </row>
    <row r="111" spans="1:5" x14ac:dyDescent="0.3">
      <c r="A111" s="8" t="s">
        <v>75</v>
      </c>
      <c r="B111" s="3">
        <v>0.57300000000000006</v>
      </c>
      <c r="C111" s="7">
        <v>8.4000000000000005E-2</v>
      </c>
      <c r="D111" s="2">
        <f>(B111-C111)</f>
        <v>0.48900000000000005</v>
      </c>
      <c r="E111" s="6">
        <f>(0.7577*D111*D111)+(16.618*D111)-(0.7308)</f>
        <v>7.5765839816999989</v>
      </c>
    </row>
    <row r="112" spans="1:5" x14ac:dyDescent="0.3">
      <c r="A112" s="8" t="s">
        <v>75</v>
      </c>
      <c r="B112" s="3">
        <v>0.61199999999999999</v>
      </c>
      <c r="C112" s="7">
        <v>8.4000000000000005E-2</v>
      </c>
      <c r="D112" s="2">
        <f>(B112-C112)</f>
        <v>0.52800000000000002</v>
      </c>
      <c r="E112" s="6">
        <f>(0.7577*D112*D112)+(16.618*D112)-(0.7308)</f>
        <v>8.2547386367999991</v>
      </c>
    </row>
    <row r="113" spans="1:5" x14ac:dyDescent="0.3">
      <c r="A113" s="8" t="s">
        <v>76</v>
      </c>
      <c r="B113" s="3">
        <v>0.70200000000000007</v>
      </c>
      <c r="C113" s="7">
        <v>8.4000000000000005E-2</v>
      </c>
      <c r="D113" s="2">
        <f>(B113-C113)</f>
        <v>0.6180000000000001</v>
      </c>
      <c r="E113" s="6">
        <f>(0.7577*D113*D113)+(16.618*D113)-(0.7308)</f>
        <v>9.8285078148000018</v>
      </c>
    </row>
    <row r="114" spans="1:5" x14ac:dyDescent="0.3">
      <c r="A114" s="8" t="s">
        <v>76</v>
      </c>
      <c r="B114" s="3">
        <v>0.432</v>
      </c>
      <c r="C114" s="7">
        <v>8.4000000000000005E-2</v>
      </c>
      <c r="D114" s="2">
        <f>(B114-C114)</f>
        <v>0.34799999999999998</v>
      </c>
      <c r="E114" s="6">
        <f>(0.7577*D114*D114)+(16.618*D114)-(0.7308)</f>
        <v>5.1440245007999996</v>
      </c>
    </row>
    <row r="115" spans="1:5" x14ac:dyDescent="0.3">
      <c r="A115" s="8" t="s">
        <v>77</v>
      </c>
      <c r="B115" s="3">
        <v>0.41400000000000003</v>
      </c>
      <c r="C115" s="7">
        <v>8.4000000000000005E-2</v>
      </c>
      <c r="D115" s="2">
        <f>(B115-C115)</f>
        <v>0.33</v>
      </c>
      <c r="E115" s="6">
        <f>(0.7577*D115*D115)+(16.618*D115)-(0.7308)</f>
        <v>4.8356535299999992</v>
      </c>
    </row>
    <row r="116" spans="1:5" x14ac:dyDescent="0.3">
      <c r="A116" s="8" t="s">
        <v>77</v>
      </c>
      <c r="B116" s="3">
        <v>0.27500000000000002</v>
      </c>
      <c r="C116" s="7">
        <v>8.4000000000000005E-2</v>
      </c>
      <c r="D116" s="2">
        <f>(B116-C116)</f>
        <v>0.191</v>
      </c>
      <c r="E116" s="6">
        <f>(0.7577*D116*D116)+(16.618*D116)-(0.7308)</f>
        <v>2.4708796537</v>
      </c>
    </row>
    <row r="117" spans="1:5" x14ac:dyDescent="0.3">
      <c r="A117" s="8" t="s">
        <v>78</v>
      </c>
      <c r="B117" s="3">
        <v>0.35799999999999998</v>
      </c>
      <c r="C117" s="7">
        <v>8.4000000000000005E-2</v>
      </c>
      <c r="D117" s="2">
        <f>(B117-C117)</f>
        <v>0.27399999999999997</v>
      </c>
      <c r="E117" s="6">
        <f>(0.7577*D117*D117)+(16.618*D117)-(0.7308)</f>
        <v>3.8794170851999996</v>
      </c>
    </row>
    <row r="118" spans="1:5" x14ac:dyDescent="0.3">
      <c r="A118" s="8" t="s">
        <v>78</v>
      </c>
      <c r="B118" s="3">
        <v>0.59799999999999998</v>
      </c>
      <c r="C118" s="7">
        <v>8.4000000000000005E-2</v>
      </c>
      <c r="D118" s="2">
        <f>(B118-C118)</f>
        <v>0.51400000000000001</v>
      </c>
      <c r="E118" s="6">
        <f>(0.7577*D118*D118)+(16.618*D118)-(0.7308)</f>
        <v>8.0110333091999983</v>
      </c>
    </row>
    <row r="119" spans="1:5" x14ac:dyDescent="0.3">
      <c r="A119" s="8" t="s">
        <v>79</v>
      </c>
      <c r="B119" s="3">
        <v>0.35699999999999998</v>
      </c>
      <c r="C119" s="7">
        <v>8.4000000000000005E-2</v>
      </c>
      <c r="D119" s="2">
        <f>(B119-C119)</f>
        <v>0.27299999999999996</v>
      </c>
      <c r="E119" s="6">
        <f>(0.7577*D119*D119)+(16.618*D119)-(0.7308)</f>
        <v>3.8623846232999992</v>
      </c>
    </row>
    <row r="120" spans="1:5" x14ac:dyDescent="0.3">
      <c r="A120" s="8" t="s">
        <v>79</v>
      </c>
      <c r="B120" s="3">
        <v>0.68</v>
      </c>
      <c r="C120" s="7">
        <v>8.4000000000000005E-2</v>
      </c>
      <c r="D120" s="2">
        <f>(B120-C120)</f>
        <v>0.59600000000000009</v>
      </c>
      <c r="E120" s="6">
        <f>(0.7577*D120*D120)+(16.618*D120)-(0.7308)</f>
        <v>9.4426751632000006</v>
      </c>
    </row>
    <row r="121" spans="1:5" x14ac:dyDescent="0.3">
      <c r="A121" s="8" t="s">
        <v>80</v>
      </c>
      <c r="B121" s="3">
        <v>0.73299999999999998</v>
      </c>
      <c r="C121" s="7">
        <v>8.4000000000000005E-2</v>
      </c>
      <c r="D121" s="2">
        <f>(B121-C121)</f>
        <v>0.64900000000000002</v>
      </c>
      <c r="E121" s="6">
        <f>(0.7577*D121*D121)+(16.618*D121)-(0.7308)</f>
        <v>10.373425997699998</v>
      </c>
    </row>
    <row r="122" spans="1:5" x14ac:dyDescent="0.3">
      <c r="A122" s="8" t="s">
        <v>80</v>
      </c>
      <c r="B122" s="3">
        <v>0.45900000000000002</v>
      </c>
      <c r="C122" s="7">
        <v>8.4000000000000005E-2</v>
      </c>
      <c r="D122" s="2">
        <f>(B122-C122)</f>
        <v>0.375</v>
      </c>
      <c r="E122" s="6">
        <f>(0.7577*D122*D122)+(16.618*D122)-(0.7308)</f>
        <v>5.6075015624999995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22"/>
  <sheetViews>
    <sheetView workbookViewId="0">
      <selection activeCell="P2" sqref="P2"/>
    </sheetView>
  </sheetViews>
  <sheetFormatPr defaultRowHeight="14.4" x14ac:dyDescent="0.3"/>
  <cols>
    <col min="1" max="1" width="15.5546875" customWidth="1"/>
    <col min="2" max="2" width="12.44140625" customWidth="1"/>
    <col min="3" max="3" width="11.21875" customWidth="1"/>
    <col min="4" max="4" width="12.44140625" customWidth="1"/>
    <col min="5" max="5" width="19.88671875" customWidth="1"/>
  </cols>
  <sheetData>
    <row r="2" spans="1:12" x14ac:dyDescent="0.3">
      <c r="A2" s="5">
        <v>2.3359999999999999</v>
      </c>
      <c r="B2" s="3">
        <v>0.99099999999999999</v>
      </c>
      <c r="C2" s="3">
        <v>0.81900000000000006</v>
      </c>
      <c r="D2" s="3">
        <v>0.70599999999999996</v>
      </c>
      <c r="E2" s="3">
        <v>1.0720000000000001</v>
      </c>
      <c r="F2" s="3">
        <v>1.147</v>
      </c>
      <c r="G2" s="3">
        <v>1.5030000000000001</v>
      </c>
      <c r="H2" s="3">
        <v>1.421</v>
      </c>
      <c r="I2" s="3">
        <v>0.621</v>
      </c>
      <c r="J2" s="3">
        <v>1.3960000000000001</v>
      </c>
      <c r="K2" s="3">
        <v>1.9610000000000001</v>
      </c>
      <c r="L2" s="3">
        <v>2.4940000000000002</v>
      </c>
    </row>
    <row r="3" spans="1:12" x14ac:dyDescent="0.3">
      <c r="A3" s="5">
        <v>1.4610000000000001</v>
      </c>
      <c r="B3" s="3">
        <v>0.96899999999999997</v>
      </c>
      <c r="C3" s="3">
        <v>1.1280000000000001</v>
      </c>
      <c r="D3" s="3">
        <v>0.86</v>
      </c>
      <c r="E3" s="3">
        <v>1.3129999999999999</v>
      </c>
      <c r="F3" s="3">
        <v>1.53</v>
      </c>
      <c r="G3" s="3">
        <v>1.8260000000000001</v>
      </c>
      <c r="H3" s="3">
        <v>1.3480000000000001</v>
      </c>
      <c r="I3" s="3">
        <v>1.02</v>
      </c>
      <c r="J3" s="3">
        <v>1.8069999999999999</v>
      </c>
      <c r="K3" s="3">
        <v>2.423</v>
      </c>
      <c r="L3" s="3">
        <v>2.4420000000000002</v>
      </c>
    </row>
    <row r="4" spans="1:12" x14ac:dyDescent="0.3">
      <c r="A4" s="5">
        <v>0.89400000000000002</v>
      </c>
      <c r="B4" s="3">
        <v>1.1850000000000001</v>
      </c>
      <c r="C4" s="3">
        <v>1.2</v>
      </c>
      <c r="D4" s="3">
        <v>0.95200000000000007</v>
      </c>
      <c r="E4" s="3">
        <v>1.518</v>
      </c>
      <c r="F4" s="3">
        <v>1.528</v>
      </c>
      <c r="G4" s="3">
        <v>1.859</v>
      </c>
      <c r="H4" s="3">
        <v>1.2510000000000001</v>
      </c>
      <c r="I4" s="3">
        <v>1.679</v>
      </c>
      <c r="J4" s="3">
        <v>1.575</v>
      </c>
      <c r="K4" s="3">
        <v>1.353</v>
      </c>
      <c r="L4" s="3">
        <v>2.4780000000000002</v>
      </c>
    </row>
    <row r="5" spans="1:12" x14ac:dyDescent="0.3">
      <c r="A5" s="5">
        <v>0.54</v>
      </c>
      <c r="B5" s="3">
        <v>1.381</v>
      </c>
      <c r="C5" s="3">
        <v>1.466</v>
      </c>
      <c r="D5" s="3">
        <v>0.91400000000000003</v>
      </c>
      <c r="E5" s="3">
        <v>1.5740000000000001</v>
      </c>
      <c r="F5" s="3">
        <v>1.383</v>
      </c>
      <c r="G5" s="3">
        <v>1.643</v>
      </c>
      <c r="H5" s="3">
        <v>1.2</v>
      </c>
      <c r="I5" s="3">
        <v>1.3049999999999999</v>
      </c>
      <c r="J5" s="3">
        <v>1.5190000000000001</v>
      </c>
      <c r="K5" s="3">
        <v>2.129</v>
      </c>
      <c r="L5" s="3">
        <v>2.4729999999999999</v>
      </c>
    </row>
    <row r="6" spans="1:12" x14ac:dyDescent="0.3">
      <c r="A6" s="5">
        <v>0.309</v>
      </c>
      <c r="B6" s="3">
        <v>0.80400000000000005</v>
      </c>
      <c r="C6" s="3">
        <v>1.0920000000000001</v>
      </c>
      <c r="D6" s="3">
        <v>1.304</v>
      </c>
      <c r="E6" s="3">
        <v>1.3900000000000001</v>
      </c>
      <c r="F6" s="3">
        <v>1.6080000000000001</v>
      </c>
      <c r="G6" s="3">
        <v>1.712</v>
      </c>
      <c r="H6" s="3">
        <v>1.641</v>
      </c>
      <c r="I6" s="3">
        <v>1.748</v>
      </c>
      <c r="J6" s="3">
        <v>1.93</v>
      </c>
      <c r="K6" s="3">
        <v>1.633</v>
      </c>
      <c r="L6" s="3">
        <v>2.5840000000000001</v>
      </c>
    </row>
    <row r="7" spans="1:12" x14ac:dyDescent="0.3">
      <c r="A7" s="7">
        <v>6.8000000000000005E-2</v>
      </c>
      <c r="B7" s="3">
        <v>0.99399999999999999</v>
      </c>
      <c r="C7" s="3">
        <v>0.68100000000000005</v>
      </c>
      <c r="D7" s="3">
        <v>1.2330000000000001</v>
      </c>
      <c r="E7" s="3">
        <v>1.2989999999999999</v>
      </c>
      <c r="F7" s="3">
        <v>1.4000000000000001</v>
      </c>
      <c r="G7" s="3">
        <v>1.0860000000000001</v>
      </c>
      <c r="H7" s="3">
        <v>1.468</v>
      </c>
      <c r="I7" s="3">
        <v>1.7</v>
      </c>
      <c r="J7" s="3">
        <v>1.964</v>
      </c>
      <c r="K7" s="3">
        <v>2.1139999999999999</v>
      </c>
      <c r="L7" s="3">
        <v>2.5750000000000002</v>
      </c>
    </row>
    <row r="8" spans="1:12" x14ac:dyDescent="0.3">
      <c r="A8" s="3">
        <v>1.2570000000000001</v>
      </c>
      <c r="B8" s="3">
        <v>0.84499999999999997</v>
      </c>
      <c r="C8" s="3">
        <v>1.0760000000000001</v>
      </c>
      <c r="D8" s="3">
        <v>1.1890000000000001</v>
      </c>
      <c r="E8" s="3">
        <v>1.4390000000000001</v>
      </c>
      <c r="F8" s="3">
        <v>1.2949999999999999</v>
      </c>
      <c r="G8" s="3">
        <v>0.86099999999999999</v>
      </c>
      <c r="H8" s="3">
        <v>1.3089999999999999</v>
      </c>
      <c r="I8" s="3">
        <v>1.4079999999999999</v>
      </c>
      <c r="J8" s="3">
        <v>1.4490000000000001</v>
      </c>
      <c r="K8" s="3">
        <v>1.5629999999999999</v>
      </c>
      <c r="L8" s="3">
        <v>2.1550000000000002</v>
      </c>
    </row>
    <row r="9" spans="1:12" x14ac:dyDescent="0.3">
      <c r="A9" s="3">
        <v>1.02</v>
      </c>
      <c r="B9" s="3">
        <v>0.96299999999999997</v>
      </c>
      <c r="C9" s="3">
        <v>1.028</v>
      </c>
      <c r="D9" s="3">
        <v>1.1679999999999999</v>
      </c>
      <c r="E9" s="3">
        <v>1.3120000000000001</v>
      </c>
      <c r="F9" s="3">
        <v>1.3149999999999999</v>
      </c>
      <c r="G9" s="3">
        <v>1.0489999999999999</v>
      </c>
      <c r="H9" s="3">
        <v>1.2929999999999999</v>
      </c>
      <c r="I9" s="3">
        <v>1.373</v>
      </c>
      <c r="J9" s="3">
        <v>1.5030000000000001</v>
      </c>
      <c r="K9" s="3">
        <v>2.0460000000000003</v>
      </c>
      <c r="L9" s="3">
        <v>2.5</v>
      </c>
    </row>
    <row r="15" spans="1:12" x14ac:dyDescent="0.3">
      <c r="A15" s="13"/>
      <c r="B15" s="4" t="s">
        <v>1</v>
      </c>
      <c r="C15" s="4" t="s">
        <v>2</v>
      </c>
      <c r="D15" s="4" t="s">
        <v>3</v>
      </c>
      <c r="E15" s="4" t="s">
        <v>4</v>
      </c>
    </row>
    <row r="16" spans="1:12" x14ac:dyDescent="0.3">
      <c r="A16" s="13" t="s">
        <v>5</v>
      </c>
      <c r="B16" s="5">
        <v>2.3359999999999999</v>
      </c>
      <c r="C16" s="2">
        <f>B16-B21</f>
        <v>2.2679999999999998</v>
      </c>
      <c r="D16" s="2">
        <v>1600</v>
      </c>
      <c r="E16" s="6">
        <f>(152.61*C16*C16)+(359.46*C16)+(0.4541)</f>
        <v>1600.7083606399997</v>
      </c>
    </row>
    <row r="17" spans="1:13" x14ac:dyDescent="0.3">
      <c r="A17" s="13" t="s">
        <v>6</v>
      </c>
      <c r="B17" s="5">
        <v>1.4610000000000001</v>
      </c>
      <c r="C17" s="2">
        <f>B17-B21</f>
        <v>1.393</v>
      </c>
      <c r="D17" s="2">
        <v>800</v>
      </c>
      <c r="E17" s="6">
        <f t="shared" ref="E17:E80" si="0">(152.61*C17*C17)+(359.46*C17)+(0.4541)</f>
        <v>797.31380189000004</v>
      </c>
    </row>
    <row r="18" spans="1:13" x14ac:dyDescent="0.3">
      <c r="A18" s="13" t="s">
        <v>7</v>
      </c>
      <c r="B18" s="5">
        <v>0.89400000000000002</v>
      </c>
      <c r="C18" s="2">
        <f>B18-B21</f>
        <v>0.82600000000000007</v>
      </c>
      <c r="D18" s="2">
        <v>400</v>
      </c>
      <c r="E18" s="6">
        <f t="shared" si="0"/>
        <v>401.49020036000007</v>
      </c>
    </row>
    <row r="19" spans="1:13" x14ac:dyDescent="0.3">
      <c r="A19" s="13" t="s">
        <v>8</v>
      </c>
      <c r="B19" s="5">
        <v>0.54</v>
      </c>
      <c r="C19" s="2">
        <f>B19-B21</f>
        <v>0.47200000000000003</v>
      </c>
      <c r="D19" s="2">
        <v>200</v>
      </c>
      <c r="E19" s="6">
        <f t="shared" si="0"/>
        <v>204.11828624000003</v>
      </c>
    </row>
    <row r="20" spans="1:13" x14ac:dyDescent="0.3">
      <c r="A20" s="13" t="s">
        <v>9</v>
      </c>
      <c r="B20" s="5">
        <v>0.309</v>
      </c>
      <c r="C20" s="2">
        <f>B20-B21</f>
        <v>0.24099999999999999</v>
      </c>
      <c r="D20" s="2">
        <v>100</v>
      </c>
      <c r="E20" s="6">
        <f t="shared" si="0"/>
        <v>95.947701409999993</v>
      </c>
    </row>
    <row r="21" spans="1:13" x14ac:dyDescent="0.3">
      <c r="A21" s="13" t="s">
        <v>10</v>
      </c>
      <c r="B21" s="7">
        <v>6.8000000000000005E-2</v>
      </c>
      <c r="C21" s="2">
        <f>B21-B21</f>
        <v>0</v>
      </c>
      <c r="D21" s="2">
        <v>0</v>
      </c>
      <c r="E21" s="6">
        <f t="shared" si="0"/>
        <v>0.4541</v>
      </c>
    </row>
    <row r="27" spans="1:13" x14ac:dyDescent="0.3">
      <c r="J27" s="13"/>
      <c r="K27" s="11" t="s">
        <v>16</v>
      </c>
      <c r="L27" s="11"/>
      <c r="M27" s="13"/>
    </row>
    <row r="32" spans="1:13" x14ac:dyDescent="0.3">
      <c r="A32" s="8" t="s">
        <v>11</v>
      </c>
      <c r="B32" s="3" t="s">
        <v>12</v>
      </c>
      <c r="C32" s="9" t="s">
        <v>10</v>
      </c>
      <c r="D32" s="2" t="s">
        <v>2</v>
      </c>
      <c r="E32" s="10" t="s">
        <v>15</v>
      </c>
    </row>
    <row r="33" spans="1:5" x14ac:dyDescent="0.3">
      <c r="A33" s="8" t="s">
        <v>21</v>
      </c>
      <c r="B33" s="3">
        <v>1.2570000000000001</v>
      </c>
      <c r="C33" s="7">
        <v>6.8000000000000005E-2</v>
      </c>
      <c r="D33" s="2">
        <f>(B33-C33)</f>
        <v>1.1890000000000001</v>
      </c>
      <c r="E33" s="6">
        <f>(152.61*D33*D33)+(359.46*D33)+(0.4541)</f>
        <v>643.60000181000009</v>
      </c>
    </row>
    <row r="34" spans="1:5" x14ac:dyDescent="0.3">
      <c r="A34" s="8" t="s">
        <v>22</v>
      </c>
      <c r="B34" s="3">
        <v>1.02</v>
      </c>
      <c r="C34" s="7">
        <v>6.8000000000000005E-2</v>
      </c>
      <c r="D34" s="2">
        <f>(B34-C34)</f>
        <v>0.95199999999999996</v>
      </c>
      <c r="E34" s="6">
        <f>(152.61*D34*D34)+(359.46*D34)+(0.4541)</f>
        <v>480.97107344</v>
      </c>
    </row>
    <row r="35" spans="1:5" x14ac:dyDescent="0.3">
      <c r="A35" s="8" t="s">
        <v>23</v>
      </c>
      <c r="B35" s="3">
        <v>0.99099999999999999</v>
      </c>
      <c r="C35" s="7">
        <v>6.8000000000000005E-2</v>
      </c>
      <c r="D35" s="2">
        <f>(B35-C35)</f>
        <v>0.92300000000000004</v>
      </c>
      <c r="E35" s="6">
        <f>(152.61*D35*D35)+(359.46*D35)+(0.4541)</f>
        <v>462.24856469000002</v>
      </c>
    </row>
    <row r="36" spans="1:5" x14ac:dyDescent="0.3">
      <c r="A36" s="8" t="s">
        <v>24</v>
      </c>
      <c r="B36" s="3">
        <v>0.96899999999999997</v>
      </c>
      <c r="C36" s="7">
        <v>6.8000000000000005E-2</v>
      </c>
      <c r="D36" s="2">
        <f>(B36-C36)</f>
        <v>0.90100000000000002</v>
      </c>
      <c r="E36" s="6">
        <f>(152.61*D36*D36)+(359.46*D36)+(0.4541)</f>
        <v>448.21651060999994</v>
      </c>
    </row>
    <row r="37" spans="1:5" x14ac:dyDescent="0.3">
      <c r="A37" s="8" t="s">
        <v>25</v>
      </c>
      <c r="B37" s="3">
        <v>1.1850000000000001</v>
      </c>
      <c r="C37" s="7">
        <v>6.8000000000000005E-2</v>
      </c>
      <c r="D37" s="2">
        <f>(B37-C37)</f>
        <v>1.117</v>
      </c>
      <c r="E37" s="6">
        <f>(152.61*D37*D37)+(359.46*D37)+(0.4541)</f>
        <v>592.38073829000007</v>
      </c>
    </row>
    <row r="38" spans="1:5" x14ac:dyDescent="0.3">
      <c r="A38" s="8" t="s">
        <v>26</v>
      </c>
      <c r="B38" s="3">
        <v>1.381</v>
      </c>
      <c r="C38" s="7">
        <v>6.8000000000000005E-2</v>
      </c>
      <c r="D38" s="2">
        <f>(B38-C38)</f>
        <v>1.3129999999999999</v>
      </c>
      <c r="E38" s="6">
        <f>(152.61*D38*D38)+(359.46*D38)+(0.4541)</f>
        <v>735.51998908999997</v>
      </c>
    </row>
    <row r="39" spans="1:5" x14ac:dyDescent="0.3">
      <c r="A39" s="8" t="s">
        <v>27</v>
      </c>
      <c r="B39" s="3">
        <v>0.80400000000000005</v>
      </c>
      <c r="C39" s="7">
        <v>6.8000000000000005E-2</v>
      </c>
      <c r="D39" s="2">
        <f>(B39-C39)</f>
        <v>0.73599999999999999</v>
      </c>
      <c r="E39" s="6">
        <f>(152.61*D39*D39)+(359.46*D39)+(0.4541)</f>
        <v>347.68488655999994</v>
      </c>
    </row>
    <row r="40" spans="1:5" x14ac:dyDescent="0.3">
      <c r="A40" s="8" t="s">
        <v>28</v>
      </c>
      <c r="B40" s="3">
        <v>0.99399999999999999</v>
      </c>
      <c r="C40" s="7">
        <v>6.8000000000000005E-2</v>
      </c>
      <c r="D40" s="2">
        <f>(B40-C40)</f>
        <v>0.92599999999999993</v>
      </c>
      <c r="E40" s="6">
        <f>(152.61*D40*D40)+(359.46*D40)+(0.4541)</f>
        <v>464.17347235999995</v>
      </c>
    </row>
    <row r="41" spans="1:5" x14ac:dyDescent="0.3">
      <c r="A41" s="8" t="s">
        <v>29</v>
      </c>
      <c r="B41" s="3">
        <v>0.84499999999999997</v>
      </c>
      <c r="C41" s="7">
        <v>6.8000000000000005E-2</v>
      </c>
      <c r="D41" s="2">
        <f>(B41-C41)</f>
        <v>0.77699999999999991</v>
      </c>
      <c r="E41" s="6">
        <f>(152.61*D41*D41)+(359.46*D41)+(0.4541)</f>
        <v>371.88960268999995</v>
      </c>
    </row>
    <row r="42" spans="1:5" x14ac:dyDescent="0.3">
      <c r="A42" s="8" t="s">
        <v>30</v>
      </c>
      <c r="B42" s="3">
        <v>0.96299999999999997</v>
      </c>
      <c r="C42" s="7">
        <v>6.8000000000000005E-2</v>
      </c>
      <c r="D42" s="2">
        <f>(B42-C42)</f>
        <v>0.89500000000000002</v>
      </c>
      <c r="E42" s="6">
        <f>(152.61*D42*D42)+(359.46*D42)+(0.4541)</f>
        <v>444.41522524999999</v>
      </c>
    </row>
    <row r="43" spans="1:5" x14ac:dyDescent="0.3">
      <c r="A43" s="8" t="s">
        <v>31</v>
      </c>
      <c r="B43" s="3">
        <v>0.81900000000000006</v>
      </c>
      <c r="C43" s="7">
        <v>6.8000000000000005E-2</v>
      </c>
      <c r="D43" s="2">
        <f>(B43-C43)</f>
        <v>0.75100000000000011</v>
      </c>
      <c r="E43" s="6">
        <f>(152.61*D43*D43)+(359.46*D43)+(0.4541)</f>
        <v>356.48075261000008</v>
      </c>
    </row>
    <row r="44" spans="1:5" x14ac:dyDescent="0.3">
      <c r="A44" s="8" t="s">
        <v>32</v>
      </c>
      <c r="B44" s="3">
        <v>1.1280000000000001</v>
      </c>
      <c r="C44" s="7">
        <v>6.8000000000000005E-2</v>
      </c>
      <c r="D44" s="2">
        <f>(B44-C44)</f>
        <v>1.06</v>
      </c>
      <c r="E44" s="6">
        <f>(152.61*D44*D44)+(359.46*D44)+(0.4541)</f>
        <v>552.954296</v>
      </c>
    </row>
    <row r="45" spans="1:5" x14ac:dyDescent="0.3">
      <c r="A45" s="8" t="s">
        <v>33</v>
      </c>
      <c r="B45" s="3">
        <v>1.2</v>
      </c>
      <c r="C45" s="7">
        <v>6.8000000000000005E-2</v>
      </c>
      <c r="D45" s="2">
        <f>(B45-C45)</f>
        <v>1.1319999999999999</v>
      </c>
      <c r="E45" s="6">
        <f>(152.61*D45*D45)+(359.46*D45)+(0.4541)</f>
        <v>602.92093664000004</v>
      </c>
    </row>
    <row r="46" spans="1:5" x14ac:dyDescent="0.3">
      <c r="A46" s="8" t="s">
        <v>34</v>
      </c>
      <c r="B46" s="3">
        <v>1.466</v>
      </c>
      <c r="C46" s="7">
        <v>6.8000000000000005E-2</v>
      </c>
      <c r="D46" s="2">
        <f>(B46-C46)</f>
        <v>1.3979999999999999</v>
      </c>
      <c r="E46" s="6">
        <f>(152.61*D46*D46)+(359.46*D46)+(0.4541)</f>
        <v>801.24077444</v>
      </c>
    </row>
    <row r="47" spans="1:5" x14ac:dyDescent="0.3">
      <c r="A47" s="8" t="s">
        <v>35</v>
      </c>
      <c r="B47" s="3">
        <v>1.0920000000000001</v>
      </c>
      <c r="C47" s="7">
        <v>6.8000000000000005E-2</v>
      </c>
      <c r="D47" s="2">
        <f>(B47-C47)</f>
        <v>1.024</v>
      </c>
      <c r="E47" s="6">
        <f>(152.61*D47*D47)+(359.46*D47)+(0.4541)</f>
        <v>528.56432336</v>
      </c>
    </row>
    <row r="48" spans="1:5" x14ac:dyDescent="0.3">
      <c r="A48" s="8" t="s">
        <v>36</v>
      </c>
      <c r="B48" s="3">
        <v>0.68100000000000005</v>
      </c>
      <c r="C48" s="7">
        <v>6.8000000000000005E-2</v>
      </c>
      <c r="D48" s="2">
        <f>(B48-C48)</f>
        <v>0.61299999999999999</v>
      </c>
      <c r="E48" s="6">
        <f>(152.61*D48*D48)+(359.46*D48)+(0.4541)</f>
        <v>278.14918709</v>
      </c>
    </row>
    <row r="49" spans="1:5" x14ac:dyDescent="0.3">
      <c r="A49" s="8" t="s">
        <v>37</v>
      </c>
      <c r="B49" s="3">
        <v>1.0760000000000001</v>
      </c>
      <c r="C49" s="7">
        <v>6.8000000000000005E-2</v>
      </c>
      <c r="D49" s="2">
        <f>(B49-C49)</f>
        <v>1.008</v>
      </c>
      <c r="E49" s="6">
        <f>(152.61*D49*D49)+(359.46*D49)+(0.4541)</f>
        <v>517.85130704000005</v>
      </c>
    </row>
    <row r="50" spans="1:5" x14ac:dyDescent="0.3">
      <c r="A50" s="8" t="s">
        <v>38</v>
      </c>
      <c r="B50" s="3">
        <v>1.028</v>
      </c>
      <c r="C50" s="7">
        <v>6.8000000000000005E-2</v>
      </c>
      <c r="D50" s="2">
        <f>(B50-C50)</f>
        <v>0.96</v>
      </c>
      <c r="E50" s="6">
        <f>(152.61*D50*D50)+(359.46*D50)+(0.4541)</f>
        <v>486.18107599999996</v>
      </c>
    </row>
    <row r="51" spans="1:5" x14ac:dyDescent="0.3">
      <c r="A51" s="8" t="s">
        <v>39</v>
      </c>
      <c r="B51" s="3">
        <v>0.70599999999999996</v>
      </c>
      <c r="C51" s="7">
        <v>6.8000000000000005E-2</v>
      </c>
      <c r="D51" s="2">
        <f>(B51-C51)</f>
        <v>0.6379999999999999</v>
      </c>
      <c r="E51" s="6">
        <f>(152.61*D51*D51)+(359.46*D51)+(0.4541)</f>
        <v>291.90856483999994</v>
      </c>
    </row>
    <row r="52" spans="1:5" x14ac:dyDescent="0.3">
      <c r="A52" s="8" t="s">
        <v>40</v>
      </c>
      <c r="B52" s="3">
        <v>0.86</v>
      </c>
      <c r="C52" s="7">
        <v>6.8000000000000005E-2</v>
      </c>
      <c r="D52" s="2">
        <f>(B52-C52)</f>
        <v>0.79200000000000004</v>
      </c>
      <c r="E52" s="6">
        <f>(152.61*D52*D52)+(359.46*D52)+(0.4541)</f>
        <v>380.87317904000002</v>
      </c>
    </row>
    <row r="53" spans="1:5" x14ac:dyDescent="0.3">
      <c r="A53" s="8" t="s">
        <v>41</v>
      </c>
      <c r="B53" s="3">
        <v>0.95200000000000007</v>
      </c>
      <c r="C53" s="7">
        <v>6.8000000000000005E-2</v>
      </c>
      <c r="D53" s="2">
        <f>(B53-C53)</f>
        <v>0.88400000000000012</v>
      </c>
      <c r="E53" s="6">
        <f>(152.61*D53*D53)+(359.46*D53)+(0.4541)</f>
        <v>437.47474016000007</v>
      </c>
    </row>
    <row r="54" spans="1:5" x14ac:dyDescent="0.3">
      <c r="A54" s="8" t="s">
        <v>42</v>
      </c>
      <c r="B54" s="3">
        <v>0.91400000000000003</v>
      </c>
      <c r="C54" s="7">
        <v>6.8000000000000005E-2</v>
      </c>
      <c r="D54" s="2">
        <f>(B54-C54)</f>
        <v>0.84600000000000009</v>
      </c>
      <c r="E54" s="6">
        <f>(152.61*D54*D54)+(359.46*D54)+(0.4541)</f>
        <v>413.78267876000001</v>
      </c>
    </row>
    <row r="55" spans="1:5" x14ac:dyDescent="0.3">
      <c r="A55" s="8" t="s">
        <v>43</v>
      </c>
      <c r="B55" s="3">
        <v>1.304</v>
      </c>
      <c r="C55" s="7">
        <v>6.8000000000000005E-2</v>
      </c>
      <c r="D55" s="2">
        <f>(B55-C55)</f>
        <v>1.236</v>
      </c>
      <c r="E55" s="6">
        <f>(152.61*D55*D55)+(359.46*D55)+(0.4541)</f>
        <v>677.88834656000006</v>
      </c>
    </row>
    <row r="56" spans="1:5" x14ac:dyDescent="0.3">
      <c r="A56" s="8" t="s">
        <v>44</v>
      </c>
      <c r="B56" s="3">
        <v>1.2330000000000001</v>
      </c>
      <c r="C56" s="7">
        <v>6.8000000000000005E-2</v>
      </c>
      <c r="D56" s="2">
        <f>(B56-C56)</f>
        <v>1.165</v>
      </c>
      <c r="E56" s="6">
        <f>(152.61*D56*D56)+(359.46*D56)+(0.4541)</f>
        <v>626.35110725000004</v>
      </c>
    </row>
    <row r="57" spans="1:5" x14ac:dyDescent="0.3">
      <c r="A57" s="8" t="s">
        <v>45</v>
      </c>
      <c r="B57" s="3">
        <v>1.1890000000000001</v>
      </c>
      <c r="C57" s="7">
        <v>6.8000000000000005E-2</v>
      </c>
      <c r="D57" s="2">
        <f>(B57-C57)</f>
        <v>1.121</v>
      </c>
      <c r="E57" s="6">
        <f>(152.61*D57*D57)+(359.46*D57)+(0.4541)</f>
        <v>595.18474301000003</v>
      </c>
    </row>
    <row r="58" spans="1:5" x14ac:dyDescent="0.3">
      <c r="A58" s="8" t="s">
        <v>46</v>
      </c>
      <c r="B58" s="3">
        <v>1.1679999999999999</v>
      </c>
      <c r="C58" s="7">
        <v>6.8000000000000005E-2</v>
      </c>
      <c r="D58" s="2">
        <f>(B58-C58)</f>
        <v>1.0999999999999999</v>
      </c>
      <c r="E58" s="6">
        <f>(152.61*D58*D58)+(359.46*D58)+(0.4541)</f>
        <v>580.51819999999998</v>
      </c>
    </row>
    <row r="59" spans="1:5" x14ac:dyDescent="0.3">
      <c r="A59" s="8" t="s">
        <v>47</v>
      </c>
      <c r="B59" s="3">
        <v>1.0720000000000001</v>
      </c>
      <c r="C59" s="7">
        <v>6.8000000000000005E-2</v>
      </c>
      <c r="D59" s="2">
        <f>(B59-C59)</f>
        <v>1.004</v>
      </c>
      <c r="E59" s="6">
        <f>(152.61*D59*D59)+(359.46*D59)+(0.4541)</f>
        <v>515.18526176</v>
      </c>
    </row>
    <row r="60" spans="1:5" x14ac:dyDescent="0.3">
      <c r="A60" s="8" t="s">
        <v>48</v>
      </c>
      <c r="B60" s="3">
        <v>1.3129999999999999</v>
      </c>
      <c r="C60" s="7">
        <v>6.8000000000000005E-2</v>
      </c>
      <c r="D60" s="2">
        <f>(B60-C60)</f>
        <v>1.2449999999999999</v>
      </c>
      <c r="E60" s="6">
        <f>(152.61*D60*D60)+(359.46*D60)+(0.4541)</f>
        <v>684.53111524999997</v>
      </c>
    </row>
    <row r="61" spans="1:5" x14ac:dyDescent="0.3">
      <c r="A61" s="8" t="s">
        <v>49</v>
      </c>
      <c r="B61" s="3">
        <v>1.518</v>
      </c>
      <c r="C61" s="7">
        <v>6.8000000000000005E-2</v>
      </c>
      <c r="D61" s="2">
        <f>(B61-C61)</f>
        <v>1.45</v>
      </c>
      <c r="E61" s="6">
        <f>(152.61*D61*D61)+(359.46*D61)+(0.4541)</f>
        <v>842.53362500000003</v>
      </c>
    </row>
    <row r="62" spans="1:5" x14ac:dyDescent="0.3">
      <c r="A62" s="8" t="s">
        <v>50</v>
      </c>
      <c r="B62" s="3">
        <v>1.5740000000000001</v>
      </c>
      <c r="C62" s="7">
        <v>6.8000000000000005E-2</v>
      </c>
      <c r="D62" s="2">
        <f>(B62-C62)</f>
        <v>1.506</v>
      </c>
      <c r="E62" s="6">
        <f>(152.61*D62*D62)+(359.46*D62)+(0.4541)</f>
        <v>887.92583396000009</v>
      </c>
    </row>
    <row r="63" spans="1:5" x14ac:dyDescent="0.3">
      <c r="A63" s="8" t="s">
        <v>51</v>
      </c>
      <c r="B63" s="3">
        <v>1.3900000000000001</v>
      </c>
      <c r="C63" s="7">
        <v>6.8000000000000005E-2</v>
      </c>
      <c r="D63" s="2">
        <f>(B63-C63)</f>
        <v>1.3220000000000001</v>
      </c>
      <c r="E63" s="6">
        <f>(152.61*D63*D63)+(359.46*D63)+(0.4541)</f>
        <v>742.37427524000009</v>
      </c>
    </row>
    <row r="64" spans="1:5" x14ac:dyDescent="0.3">
      <c r="A64" s="8" t="s">
        <v>51</v>
      </c>
      <c r="B64" s="3">
        <v>1.2989999999999999</v>
      </c>
      <c r="C64" s="7">
        <v>6.8000000000000005E-2</v>
      </c>
      <c r="D64" s="2">
        <f>(B64-C64)</f>
        <v>1.2309999999999999</v>
      </c>
      <c r="E64" s="6">
        <f>(152.61*D64*D64)+(359.46*D64)+(0.4541)</f>
        <v>674.20860220999987</v>
      </c>
    </row>
    <row r="65" spans="1:5" x14ac:dyDescent="0.3">
      <c r="A65" s="8" t="s">
        <v>52</v>
      </c>
      <c r="B65" s="3">
        <v>1.4390000000000001</v>
      </c>
      <c r="C65" s="7">
        <v>6.8000000000000005E-2</v>
      </c>
      <c r="D65" s="2">
        <f>(B65-C65)</f>
        <v>1.371</v>
      </c>
      <c r="E65" s="6">
        <f>(152.61*D65*D65)+(359.46*D65)+(0.4541)</f>
        <v>780.12577300999999</v>
      </c>
    </row>
    <row r="66" spans="1:5" x14ac:dyDescent="0.3">
      <c r="A66" s="8" t="s">
        <v>52</v>
      </c>
      <c r="B66" s="3">
        <v>1.3120000000000001</v>
      </c>
      <c r="C66" s="7">
        <v>6.8000000000000005E-2</v>
      </c>
      <c r="D66" s="2">
        <f>(B66-C66)</f>
        <v>1.244</v>
      </c>
      <c r="E66" s="6">
        <f>(152.61*D66*D66)+(359.46*D66)+(0.4541)</f>
        <v>683.79180896000003</v>
      </c>
    </row>
    <row r="67" spans="1:5" x14ac:dyDescent="0.3">
      <c r="A67" s="8" t="s">
        <v>53</v>
      </c>
      <c r="B67" s="3">
        <v>1.147</v>
      </c>
      <c r="C67" s="7">
        <v>6.8000000000000005E-2</v>
      </c>
      <c r="D67" s="2">
        <f>(B67-C67)</f>
        <v>1.079</v>
      </c>
      <c r="E67" s="6">
        <f>(152.61*D67*D67)+(359.46*D67)+(0.4541)</f>
        <v>565.98625901000003</v>
      </c>
    </row>
    <row r="68" spans="1:5" x14ac:dyDescent="0.3">
      <c r="A68" s="8" t="s">
        <v>53</v>
      </c>
      <c r="B68" s="3">
        <v>1.53</v>
      </c>
      <c r="C68" s="7">
        <v>6.8000000000000005E-2</v>
      </c>
      <c r="D68" s="2">
        <f>(B68-C68)</f>
        <v>1.462</v>
      </c>
      <c r="E68" s="6">
        <f>(152.61*D68*D68)+(359.46*D68)+(0.4541)</f>
        <v>852.17994883999995</v>
      </c>
    </row>
    <row r="69" spans="1:5" x14ac:dyDescent="0.3">
      <c r="A69" s="8" t="s">
        <v>54</v>
      </c>
      <c r="B69" s="3">
        <v>1.528</v>
      </c>
      <c r="C69" s="7">
        <v>6.8000000000000005E-2</v>
      </c>
      <c r="D69" s="2">
        <f>(B69-C69)</f>
        <v>1.46</v>
      </c>
      <c r="E69" s="6">
        <f>(152.61*D69*D69)+(359.46*D69)+(0.4541)</f>
        <v>850.56917600000008</v>
      </c>
    </row>
    <row r="70" spans="1:5" x14ac:dyDescent="0.3">
      <c r="A70" s="8" t="s">
        <v>54</v>
      </c>
      <c r="B70" s="3">
        <v>1.383</v>
      </c>
      <c r="C70" s="7">
        <v>6.8000000000000005E-2</v>
      </c>
      <c r="D70" s="2">
        <f>(B70-C70)</f>
        <v>1.3149999999999999</v>
      </c>
      <c r="E70" s="6">
        <f>(152.61*D70*D70)+(359.46*D70)+(0.4541)</f>
        <v>737.04102724999996</v>
      </c>
    </row>
    <row r="71" spans="1:5" x14ac:dyDescent="0.3">
      <c r="A71" s="8" t="s">
        <v>55</v>
      </c>
      <c r="B71" s="3">
        <v>1.6080000000000001</v>
      </c>
      <c r="C71" s="7">
        <v>6.8000000000000005E-2</v>
      </c>
      <c r="D71" s="2">
        <f>(B71-C71)</f>
        <v>1.54</v>
      </c>
      <c r="E71" s="6">
        <f>(152.61*D71*D71)+(359.46*D71)+(0.4541)</f>
        <v>915.95237600000007</v>
      </c>
    </row>
    <row r="72" spans="1:5" x14ac:dyDescent="0.3">
      <c r="A72" s="8" t="s">
        <v>55</v>
      </c>
      <c r="B72" s="3">
        <v>1.4000000000000001</v>
      </c>
      <c r="C72" s="7">
        <v>6.8000000000000005E-2</v>
      </c>
      <c r="D72" s="2">
        <f>(B72-C72)</f>
        <v>1.3320000000000001</v>
      </c>
      <c r="E72" s="6">
        <f>(152.61*D72*D72)+(359.46*D72)+(0.4541)</f>
        <v>750.01914464000004</v>
      </c>
    </row>
    <row r="73" spans="1:5" x14ac:dyDescent="0.3">
      <c r="A73" s="8" t="s">
        <v>56</v>
      </c>
      <c r="B73" s="3">
        <v>1.2949999999999999</v>
      </c>
      <c r="C73" s="7">
        <v>6.8000000000000005E-2</v>
      </c>
      <c r="D73" s="2">
        <f>(B73-C73)</f>
        <v>1.2269999999999999</v>
      </c>
      <c r="E73" s="6">
        <f>(152.61*D73*D73)+(359.46*D73)+(0.4541)</f>
        <v>671.27030068999989</v>
      </c>
    </row>
    <row r="74" spans="1:5" x14ac:dyDescent="0.3">
      <c r="A74" s="8" t="s">
        <v>56</v>
      </c>
      <c r="B74" s="3">
        <v>1.3149999999999999</v>
      </c>
      <c r="C74" s="7">
        <v>6.8000000000000005E-2</v>
      </c>
      <c r="D74" s="2">
        <f>(B74-C74)</f>
        <v>1.2469999999999999</v>
      </c>
      <c r="E74" s="6">
        <f>(152.61*D74*D74)+(359.46*D74)+(0.4541)</f>
        <v>686.01064349000001</v>
      </c>
    </row>
    <row r="75" spans="1:5" x14ac:dyDescent="0.3">
      <c r="A75" s="8" t="s">
        <v>57</v>
      </c>
      <c r="B75" s="3">
        <v>1.5030000000000001</v>
      </c>
      <c r="C75" s="7">
        <v>6.8000000000000005E-2</v>
      </c>
      <c r="D75" s="2">
        <f>(B75-C75)</f>
        <v>1.4350000000000001</v>
      </c>
      <c r="E75" s="6">
        <f>(152.61*D75*D75)+(359.46*D75)+(0.4541)</f>
        <v>830.53752725000015</v>
      </c>
    </row>
    <row r="76" spans="1:5" x14ac:dyDescent="0.3">
      <c r="A76" s="8" t="s">
        <v>57</v>
      </c>
      <c r="B76" s="3">
        <v>1.8260000000000001</v>
      </c>
      <c r="C76" s="7">
        <v>6.8000000000000005E-2</v>
      </c>
      <c r="D76" s="2">
        <f>(B76-C76)</f>
        <v>1.758</v>
      </c>
      <c r="E76" s="6">
        <f>(152.61*D76*D76)+(359.46*D76)+(0.4541)</f>
        <v>1104.0357520399998</v>
      </c>
    </row>
    <row r="77" spans="1:5" x14ac:dyDescent="0.3">
      <c r="A77" s="8" t="s">
        <v>58</v>
      </c>
      <c r="B77" s="3">
        <v>1.859</v>
      </c>
      <c r="C77" s="7">
        <v>6.8000000000000005E-2</v>
      </c>
      <c r="D77" s="2">
        <f>(B77-C77)</f>
        <v>1.7909999999999999</v>
      </c>
      <c r="E77" s="6">
        <f>(152.61*D77*D77)+(359.46*D77)+(0.4541)</f>
        <v>1133.7711574099999</v>
      </c>
    </row>
    <row r="78" spans="1:5" x14ac:dyDescent="0.3">
      <c r="A78" s="8" t="s">
        <v>58</v>
      </c>
      <c r="B78" s="3">
        <v>1.643</v>
      </c>
      <c r="C78" s="7">
        <v>6.8000000000000005E-2</v>
      </c>
      <c r="D78" s="2">
        <f>(B78-C78)</f>
        <v>1.575</v>
      </c>
      <c r="E78" s="6">
        <f>(152.61*D78*D78)+(359.46*D78)+(0.4541)</f>
        <v>945.17178124999998</v>
      </c>
    </row>
    <row r="79" spans="1:5" x14ac:dyDescent="0.3">
      <c r="A79" s="8" t="s">
        <v>59</v>
      </c>
      <c r="B79" s="3">
        <v>1.712</v>
      </c>
      <c r="C79" s="7">
        <v>6.8000000000000005E-2</v>
      </c>
      <c r="D79" s="2">
        <f>(B79-C79)</f>
        <v>1.6439999999999999</v>
      </c>
      <c r="E79" s="6">
        <f>(152.61*D79*D79)+(359.46*D79)+(0.4541)</f>
        <v>1003.8708809599999</v>
      </c>
    </row>
    <row r="80" spans="1:5" x14ac:dyDescent="0.3">
      <c r="A80" s="8" t="s">
        <v>59</v>
      </c>
      <c r="B80" s="3">
        <v>1.0860000000000001</v>
      </c>
      <c r="C80" s="7">
        <v>6.8000000000000005E-2</v>
      </c>
      <c r="D80" s="2">
        <f>(B80-C80)</f>
        <v>1.018</v>
      </c>
      <c r="E80" s="6">
        <f>(152.61*D80*D80)+(359.46*D80)+(0.4541)</f>
        <v>524.53778564000004</v>
      </c>
    </row>
    <row r="81" spans="1:5" x14ac:dyDescent="0.3">
      <c r="A81" s="8" t="s">
        <v>60</v>
      </c>
      <c r="B81" s="3">
        <v>0.86099999999999999</v>
      </c>
      <c r="C81" s="7">
        <v>6.8000000000000005E-2</v>
      </c>
      <c r="D81" s="2">
        <f>(B81-C81)</f>
        <v>0.79299999999999993</v>
      </c>
      <c r="E81" s="6">
        <f>(152.61*D81*D81)+(359.46*D81)+(0.4541)</f>
        <v>381.47452588999994</v>
      </c>
    </row>
    <row r="82" spans="1:5" x14ac:dyDescent="0.3">
      <c r="A82" s="8" t="s">
        <v>60</v>
      </c>
      <c r="B82" s="3">
        <v>1.0489999999999999</v>
      </c>
      <c r="C82" s="7">
        <v>6.8000000000000005E-2</v>
      </c>
      <c r="D82" s="2">
        <f>(B82-C82)</f>
        <v>0.98099999999999987</v>
      </c>
      <c r="E82" s="6">
        <f>(152.61*D82*D82)+(359.46*D82)+(0.4541)</f>
        <v>499.95027220999987</v>
      </c>
    </row>
    <row r="83" spans="1:5" x14ac:dyDescent="0.3">
      <c r="A83" s="8" t="s">
        <v>61</v>
      </c>
      <c r="B83" s="3">
        <v>1.421</v>
      </c>
      <c r="C83" s="7">
        <v>6.8000000000000005E-2</v>
      </c>
      <c r="D83" s="2">
        <f>(B83-C83)</f>
        <v>1.353</v>
      </c>
      <c r="E83" s="6">
        <f>(152.61*D83*D83)+(359.46*D83)+(0.4541)</f>
        <v>766.17271949000008</v>
      </c>
    </row>
    <row r="84" spans="1:5" x14ac:dyDescent="0.3">
      <c r="A84" s="8" t="s">
        <v>61</v>
      </c>
      <c r="B84" s="3">
        <v>1.3480000000000001</v>
      </c>
      <c r="C84" s="7">
        <v>6.8000000000000005E-2</v>
      </c>
      <c r="D84" s="2">
        <f>(B84-C84)</f>
        <v>1.28</v>
      </c>
      <c r="E84" s="6">
        <f>(152.61*D84*D84)+(359.46*D84)+(0.4541)</f>
        <v>710.59912400000007</v>
      </c>
    </row>
    <row r="85" spans="1:5" x14ac:dyDescent="0.3">
      <c r="A85" s="8" t="s">
        <v>62</v>
      </c>
      <c r="B85" s="3">
        <v>1.2510000000000001</v>
      </c>
      <c r="C85" s="7">
        <v>6.8000000000000005E-2</v>
      </c>
      <c r="D85" s="2">
        <f>(B85-C85)</f>
        <v>1.1830000000000001</v>
      </c>
      <c r="E85" s="6">
        <f>(152.61*D85*D85)+(359.46*D85)+(0.4541)</f>
        <v>639.27129629000012</v>
      </c>
    </row>
    <row r="86" spans="1:5" x14ac:dyDescent="0.3">
      <c r="A86" s="8" t="s">
        <v>62</v>
      </c>
      <c r="B86" s="3">
        <v>1.2</v>
      </c>
      <c r="C86" s="7">
        <v>6.8000000000000005E-2</v>
      </c>
      <c r="D86" s="2">
        <f>(B86-C86)</f>
        <v>1.1319999999999999</v>
      </c>
      <c r="E86" s="6">
        <f>(152.61*D86*D86)+(359.46*D86)+(0.4541)</f>
        <v>602.92093664000004</v>
      </c>
    </row>
    <row r="87" spans="1:5" x14ac:dyDescent="0.3">
      <c r="A87" s="8" t="s">
        <v>63</v>
      </c>
      <c r="B87" s="3">
        <v>1.641</v>
      </c>
      <c r="C87" s="7">
        <v>6.8000000000000005E-2</v>
      </c>
      <c r="D87" s="2">
        <f>(B87-C87)</f>
        <v>1.573</v>
      </c>
      <c r="E87" s="6">
        <f>(152.61*D87*D87)+(359.46*D87)+(0.4541)</f>
        <v>943.49202868999998</v>
      </c>
    </row>
    <row r="88" spans="1:5" x14ac:dyDescent="0.3">
      <c r="A88" s="8" t="s">
        <v>63</v>
      </c>
      <c r="B88" s="3">
        <v>1.468</v>
      </c>
      <c r="C88" s="7">
        <v>6.8000000000000005E-2</v>
      </c>
      <c r="D88" s="2">
        <f>(B88-C88)</f>
        <v>1.4</v>
      </c>
      <c r="E88" s="6">
        <f>(152.61*D88*D88)+(359.46*D88)+(0.4541)</f>
        <v>802.81369999999993</v>
      </c>
    </row>
    <row r="89" spans="1:5" x14ac:dyDescent="0.3">
      <c r="A89" s="8" t="s">
        <v>64</v>
      </c>
      <c r="B89" s="3">
        <v>1.3089999999999999</v>
      </c>
      <c r="C89" s="7">
        <v>6.8000000000000005E-2</v>
      </c>
      <c r="D89" s="2">
        <f>(B89-C89)</f>
        <v>1.2409999999999999</v>
      </c>
      <c r="E89" s="6">
        <f>(152.61*D89*D89)+(359.46*D89)+(0.4541)</f>
        <v>681.57572140999991</v>
      </c>
    </row>
    <row r="90" spans="1:5" x14ac:dyDescent="0.3">
      <c r="A90" s="8" t="s">
        <v>64</v>
      </c>
      <c r="B90" s="3">
        <v>1.2929999999999999</v>
      </c>
      <c r="C90" s="7">
        <v>6.8000000000000005E-2</v>
      </c>
      <c r="D90" s="2">
        <f>(B90-C90)</f>
        <v>1.2249999999999999</v>
      </c>
      <c r="E90" s="6">
        <f>(152.61*D90*D90)+(359.46*D90)+(0.4541)</f>
        <v>669.80298125000002</v>
      </c>
    </row>
    <row r="91" spans="1:5" x14ac:dyDescent="0.3">
      <c r="A91" s="8" t="s">
        <v>65</v>
      </c>
      <c r="B91" s="3">
        <v>0.621</v>
      </c>
      <c r="C91" s="7">
        <v>6.8000000000000005E-2</v>
      </c>
      <c r="D91" s="2">
        <f>(B91-C91)</f>
        <v>0.55299999999999994</v>
      </c>
      <c r="E91" s="6">
        <f>(152.61*D91*D91)+(359.46*D91)+(0.4541)</f>
        <v>245.90499148999996</v>
      </c>
    </row>
    <row r="92" spans="1:5" x14ac:dyDescent="0.3">
      <c r="A92" s="8" t="s">
        <v>65</v>
      </c>
      <c r="B92" s="3">
        <v>1.02</v>
      </c>
      <c r="C92" s="7">
        <v>6.8000000000000005E-2</v>
      </c>
      <c r="D92" s="2">
        <f>(B92-C92)</f>
        <v>0.95199999999999996</v>
      </c>
      <c r="E92" s="6">
        <f>(152.61*D92*D92)+(359.46*D92)+(0.4541)</f>
        <v>480.97107344</v>
      </c>
    </row>
    <row r="93" spans="1:5" x14ac:dyDescent="0.3">
      <c r="A93" s="8" t="s">
        <v>66</v>
      </c>
      <c r="B93" s="3">
        <v>1.679</v>
      </c>
      <c r="C93" s="7">
        <v>6.8000000000000005E-2</v>
      </c>
      <c r="D93" s="2">
        <f>(B93-C93)</f>
        <v>1.611</v>
      </c>
      <c r="E93" s="6">
        <f>(152.61*D93*D93)+(359.46*D93)+(0.4541)</f>
        <v>975.61609781000004</v>
      </c>
    </row>
    <row r="94" spans="1:5" x14ac:dyDescent="0.3">
      <c r="A94" s="8" t="s">
        <v>66</v>
      </c>
      <c r="B94" s="3">
        <v>1.3049999999999999</v>
      </c>
      <c r="C94" s="7">
        <v>6.8000000000000005E-2</v>
      </c>
      <c r="D94" s="2">
        <f>(B94-C94)</f>
        <v>1.2369999999999999</v>
      </c>
      <c r="E94" s="6">
        <f>(152.61*D94*D94)+(359.46*D94)+(0.4541)</f>
        <v>678.62521108999999</v>
      </c>
    </row>
    <row r="95" spans="1:5" x14ac:dyDescent="0.3">
      <c r="A95" s="8" t="s">
        <v>67</v>
      </c>
      <c r="B95" s="3">
        <v>1.748</v>
      </c>
      <c r="C95" s="7">
        <v>6.8000000000000005E-2</v>
      </c>
      <c r="D95" s="2">
        <f>(B95-C95)</f>
        <v>1.68</v>
      </c>
      <c r="E95" s="6">
        <f>(152.61*D95*D95)+(359.46*D95)+(0.4541)</f>
        <v>1035.0733639999999</v>
      </c>
    </row>
    <row r="96" spans="1:5" x14ac:dyDescent="0.3">
      <c r="A96" s="8" t="s">
        <v>67</v>
      </c>
      <c r="B96" s="3">
        <v>1.7</v>
      </c>
      <c r="C96" s="7">
        <v>6.8000000000000005E-2</v>
      </c>
      <c r="D96" s="2">
        <f>(B96-C96)</f>
        <v>1.6319999999999999</v>
      </c>
      <c r="E96" s="6">
        <f>(152.61*D96*D96)+(359.46*D96)+(0.4541)</f>
        <v>993.55795664000004</v>
      </c>
    </row>
    <row r="97" spans="1:5" x14ac:dyDescent="0.3">
      <c r="A97" s="8" t="s">
        <v>68</v>
      </c>
      <c r="B97" s="3">
        <v>1.4079999999999999</v>
      </c>
      <c r="C97" s="7">
        <v>6.8000000000000005E-2</v>
      </c>
      <c r="D97" s="2">
        <f>(B97-C97)</f>
        <v>1.3399999999999999</v>
      </c>
      <c r="E97" s="6">
        <f>(152.61*D97*D97)+(359.46*D97)+(0.4541)</f>
        <v>756.157016</v>
      </c>
    </row>
    <row r="98" spans="1:5" x14ac:dyDescent="0.3">
      <c r="A98" s="8" t="s">
        <v>68</v>
      </c>
      <c r="B98" s="3">
        <v>1.373</v>
      </c>
      <c r="C98" s="7">
        <v>6.8000000000000005E-2</v>
      </c>
      <c r="D98" s="2">
        <f>(B98-C98)</f>
        <v>1.3049999999999999</v>
      </c>
      <c r="E98" s="6">
        <f>(152.61*D98*D98)+(359.46*D98)+(0.4541)</f>
        <v>729.44804525000006</v>
      </c>
    </row>
    <row r="99" spans="1:5" x14ac:dyDescent="0.3">
      <c r="A99" s="8" t="s">
        <v>69</v>
      </c>
      <c r="B99" s="3">
        <v>1.3960000000000001</v>
      </c>
      <c r="C99" s="7">
        <v>6.8000000000000005E-2</v>
      </c>
      <c r="D99" s="2">
        <f>(B99-C99)</f>
        <v>1.3280000000000001</v>
      </c>
      <c r="E99" s="6">
        <f>(152.61*D99*D99)+(359.46*D99)+(0.4541)</f>
        <v>746.95753424000009</v>
      </c>
    </row>
    <row r="100" spans="1:5" x14ac:dyDescent="0.3">
      <c r="A100" s="8" t="s">
        <v>69</v>
      </c>
      <c r="B100" s="3">
        <v>1.8069999999999999</v>
      </c>
      <c r="C100" s="7">
        <v>6.8000000000000005E-2</v>
      </c>
      <c r="D100" s="2">
        <f>(B100-C100)</f>
        <v>1.7389999999999999</v>
      </c>
      <c r="E100" s="6">
        <f>(152.61*D100*D100)+(359.46*D100)+(0.4541)</f>
        <v>1087.0661458099999</v>
      </c>
    </row>
    <row r="101" spans="1:5" x14ac:dyDescent="0.3">
      <c r="A101" s="8" t="s">
        <v>70</v>
      </c>
      <c r="B101" s="3">
        <v>1.575</v>
      </c>
      <c r="C101" s="7">
        <v>6.8000000000000005E-2</v>
      </c>
      <c r="D101" s="2">
        <f>(B101-C101)</f>
        <v>1.5069999999999999</v>
      </c>
      <c r="E101" s="6">
        <f>(152.61*D101*D101)+(359.46*D101)+(0.4541)</f>
        <v>888.74510788999999</v>
      </c>
    </row>
    <row r="102" spans="1:5" x14ac:dyDescent="0.3">
      <c r="A102" s="8" t="s">
        <v>70</v>
      </c>
      <c r="B102" s="3">
        <v>1.5190000000000001</v>
      </c>
      <c r="C102" s="7">
        <v>6.8000000000000005E-2</v>
      </c>
      <c r="D102" s="2">
        <f>(B102-C102)</f>
        <v>1.4510000000000001</v>
      </c>
      <c r="E102" s="6">
        <f>(152.61*D102*D102)+(359.46*D102)+(0.4541)</f>
        <v>843.33580661000008</v>
      </c>
    </row>
    <row r="103" spans="1:5" x14ac:dyDescent="0.3">
      <c r="A103" s="8" t="s">
        <v>71</v>
      </c>
      <c r="B103" s="3">
        <v>1.93</v>
      </c>
      <c r="C103" s="7">
        <v>6.8000000000000005E-2</v>
      </c>
      <c r="D103" s="2">
        <f>(B103-C103)</f>
        <v>1.8619999999999999</v>
      </c>
      <c r="E103" s="6">
        <f>(152.61*D103*D103)+(359.46*D103)+(0.4541)</f>
        <v>1198.8742048399999</v>
      </c>
    </row>
    <row r="104" spans="1:5" x14ac:dyDescent="0.3">
      <c r="A104" s="8" t="s">
        <v>71</v>
      </c>
      <c r="B104" s="3">
        <v>1.964</v>
      </c>
      <c r="C104" s="7">
        <v>6.8000000000000005E-2</v>
      </c>
      <c r="D104" s="2">
        <f>(B104-C104)</f>
        <v>1.8959999999999999</v>
      </c>
      <c r="E104" s="6">
        <f>(152.61*D104*D104)+(359.46*D104)+(0.4541)</f>
        <v>1230.59512976</v>
      </c>
    </row>
    <row r="105" spans="1:5" x14ac:dyDescent="0.3">
      <c r="A105" s="8" t="s">
        <v>72</v>
      </c>
      <c r="B105" s="3">
        <v>1.4490000000000001</v>
      </c>
      <c r="C105" s="7">
        <v>6.8000000000000005E-2</v>
      </c>
      <c r="D105" s="2">
        <f>(B105-C105)</f>
        <v>1.381</v>
      </c>
      <c r="E105" s="6">
        <f>(152.61*D105*D105)+(359.46*D105)+(0.4541)</f>
        <v>787.92020020999996</v>
      </c>
    </row>
    <row r="106" spans="1:5" x14ac:dyDescent="0.3">
      <c r="A106" s="8" t="s">
        <v>72</v>
      </c>
      <c r="B106" s="3">
        <v>1.5030000000000001</v>
      </c>
      <c r="C106" s="7">
        <v>6.8000000000000005E-2</v>
      </c>
      <c r="D106" s="2">
        <f>(B106-C106)</f>
        <v>1.4350000000000001</v>
      </c>
      <c r="E106" s="6">
        <f>(152.61*D106*D106)+(359.46*D106)+(0.4541)</f>
        <v>830.53752725000015</v>
      </c>
    </row>
    <row r="107" spans="1:5" x14ac:dyDescent="0.3">
      <c r="A107" s="8" t="s">
        <v>73</v>
      </c>
      <c r="B107" s="3">
        <v>1.9610000000000001</v>
      </c>
      <c r="C107" s="7">
        <v>6.8000000000000005E-2</v>
      </c>
      <c r="D107" s="2">
        <f>(B107-C107)</f>
        <v>1.893</v>
      </c>
      <c r="E107" s="6">
        <f>(152.61*D107*D107)+(359.46*D107)+(0.4541)</f>
        <v>1227.7820318899999</v>
      </c>
    </row>
    <row r="108" spans="1:5" x14ac:dyDescent="0.3">
      <c r="A108" s="8" t="s">
        <v>73</v>
      </c>
      <c r="B108" s="3">
        <v>2.423</v>
      </c>
      <c r="C108" s="7">
        <v>6.8000000000000005E-2</v>
      </c>
      <c r="D108" s="2">
        <f>(B108-C108)</f>
        <v>2.355</v>
      </c>
      <c r="E108" s="6">
        <f>(152.61*D108*D108)+(359.46*D108)+(0.4541)</f>
        <v>1693.3612752499998</v>
      </c>
    </row>
    <row r="109" spans="1:5" x14ac:dyDescent="0.3">
      <c r="A109" s="8" t="s">
        <v>74</v>
      </c>
      <c r="B109" s="3">
        <v>1.353</v>
      </c>
      <c r="C109" s="7">
        <v>6.8000000000000005E-2</v>
      </c>
      <c r="D109" s="2">
        <f>(B109-C109)</f>
        <v>1.2849999999999999</v>
      </c>
      <c r="E109" s="6">
        <f>(152.61*D109*D109)+(359.46*D109)+(0.4541)</f>
        <v>714.35364724999988</v>
      </c>
    </row>
    <row r="110" spans="1:5" x14ac:dyDescent="0.3">
      <c r="A110" s="8" t="s">
        <v>74</v>
      </c>
      <c r="B110" s="3">
        <v>2.129</v>
      </c>
      <c r="C110" s="7">
        <v>6.8000000000000005E-2</v>
      </c>
      <c r="D110" s="2">
        <f>(B110-C110)</f>
        <v>2.0609999999999999</v>
      </c>
      <c r="E110" s="6">
        <f>(152.61*D110*D110)+(359.46*D110)+(0.4541)</f>
        <v>1389.5458618099999</v>
      </c>
    </row>
    <row r="111" spans="1:5" x14ac:dyDescent="0.3">
      <c r="A111" s="8" t="s">
        <v>75</v>
      </c>
      <c r="B111" s="3">
        <v>1.633</v>
      </c>
      <c r="C111" s="7">
        <v>6.8000000000000005E-2</v>
      </c>
      <c r="D111" s="2">
        <f>(B111-C111)</f>
        <v>1.5649999999999999</v>
      </c>
      <c r="E111" s="6">
        <f>(152.61*D111*D111)+(359.46*D111)+(0.4541)</f>
        <v>936.78522725000005</v>
      </c>
    </row>
    <row r="112" spans="1:5" x14ac:dyDescent="0.3">
      <c r="A112" s="8" t="s">
        <v>75</v>
      </c>
      <c r="B112" s="3">
        <v>2.1139999999999999</v>
      </c>
      <c r="C112" s="7">
        <v>6.8000000000000005E-2</v>
      </c>
      <c r="D112" s="2">
        <f>(B112-C112)</f>
        <v>2.0459999999999998</v>
      </c>
      <c r="E112" s="6">
        <f>(152.61*D112*D112)+(359.46*D112)+(0.4541)</f>
        <v>1374.7524227599997</v>
      </c>
    </row>
    <row r="113" spans="1:5" x14ac:dyDescent="0.3">
      <c r="A113" s="8" t="s">
        <v>76</v>
      </c>
      <c r="B113" s="3">
        <v>1.5629999999999999</v>
      </c>
      <c r="C113" s="7">
        <v>6.8000000000000005E-2</v>
      </c>
      <c r="D113" s="2">
        <f>(B113-C113)</f>
        <v>1.4949999999999999</v>
      </c>
      <c r="E113" s="6">
        <f>(152.61*D113*D113)+(359.46*D113)+(0.4541)</f>
        <v>878.93396524999991</v>
      </c>
    </row>
    <row r="114" spans="1:5" x14ac:dyDescent="0.3">
      <c r="A114" s="8" t="s">
        <v>76</v>
      </c>
      <c r="B114" s="3">
        <v>2.0460000000000003</v>
      </c>
      <c r="C114" s="7">
        <v>6.8000000000000005E-2</v>
      </c>
      <c r="D114" s="2">
        <f>(B114-C114)</f>
        <v>1.9780000000000002</v>
      </c>
      <c r="E114" s="6">
        <f>(152.61*D114*D114)+(359.46*D114)+(0.4541)</f>
        <v>1308.5501632400001</v>
      </c>
    </row>
    <row r="115" spans="1:5" x14ac:dyDescent="0.3">
      <c r="A115" s="8" t="s">
        <v>77</v>
      </c>
      <c r="B115" s="3">
        <v>2.4940000000000002</v>
      </c>
      <c r="C115" s="7">
        <v>6.8000000000000005E-2</v>
      </c>
      <c r="D115" s="2">
        <f>(B115-C115)</f>
        <v>2.4260000000000002</v>
      </c>
      <c r="E115" s="6">
        <f>(152.61*D115*D115)+(359.46*D115)+(0.4541)</f>
        <v>1770.6865523600002</v>
      </c>
    </row>
    <row r="116" spans="1:5" x14ac:dyDescent="0.3">
      <c r="A116" s="8" t="s">
        <v>77</v>
      </c>
      <c r="B116" s="3">
        <v>2.4420000000000002</v>
      </c>
      <c r="C116" s="7">
        <v>6.8000000000000005E-2</v>
      </c>
      <c r="D116" s="2">
        <f>(B116-C116)</f>
        <v>2.3740000000000001</v>
      </c>
      <c r="E116" s="6">
        <f>(152.61*D116*D116)+(359.46*D116)+(0.4541)</f>
        <v>1713.9031763600001</v>
      </c>
    </row>
    <row r="117" spans="1:5" x14ac:dyDescent="0.3">
      <c r="A117" s="8" t="s">
        <v>78</v>
      </c>
      <c r="B117" s="3">
        <v>2.4780000000000002</v>
      </c>
      <c r="C117" s="7">
        <v>6.8000000000000005E-2</v>
      </c>
      <c r="D117" s="2">
        <f>(B117-C117)</f>
        <v>2.41</v>
      </c>
      <c r="E117" s="6">
        <f>(152.61*D117*D117)+(359.46*D117)+(0.4541)</f>
        <v>1753.126841</v>
      </c>
    </row>
    <row r="118" spans="1:5" x14ac:dyDescent="0.3">
      <c r="A118" s="8" t="s">
        <v>78</v>
      </c>
      <c r="B118" s="3">
        <v>2.4729999999999999</v>
      </c>
      <c r="C118" s="7">
        <v>6.8000000000000005E-2</v>
      </c>
      <c r="D118" s="2">
        <f>(B118-C118)</f>
        <v>2.4049999999999998</v>
      </c>
      <c r="E118" s="6">
        <f>(152.61*D118*D118)+(359.46*D118)+(0.4541)</f>
        <v>1747.6554552499997</v>
      </c>
    </row>
    <row r="119" spans="1:5" x14ac:dyDescent="0.3">
      <c r="A119" s="8" t="s">
        <v>79</v>
      </c>
      <c r="B119" s="3">
        <v>2.5840000000000001</v>
      </c>
      <c r="C119" s="7">
        <v>6.8000000000000005E-2</v>
      </c>
      <c r="D119" s="2">
        <f>(B119-C119)</f>
        <v>2.516</v>
      </c>
      <c r="E119" s="6">
        <f>(152.61*D119*D119)+(359.46*D119)+(0.4541)</f>
        <v>1870.9158281599998</v>
      </c>
    </row>
    <row r="120" spans="1:5" x14ac:dyDescent="0.3">
      <c r="A120" s="8" t="s">
        <v>79</v>
      </c>
      <c r="B120" s="3">
        <v>2.5750000000000002</v>
      </c>
      <c r="C120" s="7">
        <v>6.8000000000000005E-2</v>
      </c>
      <c r="D120" s="2">
        <f>(B120-C120)</f>
        <v>2.5070000000000001</v>
      </c>
      <c r="E120" s="6">
        <f>(152.61*D120*D120)+(359.46*D120)+(0.4541)</f>
        <v>1860.7816478900002</v>
      </c>
    </row>
    <row r="121" spans="1:5" x14ac:dyDescent="0.3">
      <c r="A121" s="8" t="s">
        <v>80</v>
      </c>
      <c r="B121" s="3">
        <v>2.1550000000000002</v>
      </c>
      <c r="C121" s="7">
        <v>6.8000000000000005E-2</v>
      </c>
      <c r="D121" s="2">
        <f>(B121-C121)</f>
        <v>2.0870000000000002</v>
      </c>
      <c r="E121" s="6">
        <f>(152.61*D121*D121)+(359.46*D121)+(0.4541)</f>
        <v>1415.3505050900003</v>
      </c>
    </row>
    <row r="122" spans="1:5" x14ac:dyDescent="0.3">
      <c r="A122" s="8" t="s">
        <v>80</v>
      </c>
      <c r="B122" s="3">
        <v>2.5</v>
      </c>
      <c r="C122" s="7">
        <v>6.8000000000000005E-2</v>
      </c>
      <c r="D122" s="2">
        <f>(B122-C122)</f>
        <v>2.4319999999999999</v>
      </c>
      <c r="E122" s="6">
        <f>(152.61*D122*D122)+(359.46*D122)+(0.4541)</f>
        <v>1777.2915886399999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23"/>
  <sheetViews>
    <sheetView workbookViewId="0">
      <selection activeCell="O2" sqref="O2"/>
    </sheetView>
  </sheetViews>
  <sheetFormatPr defaultRowHeight="14.4" x14ac:dyDescent="0.3"/>
  <cols>
    <col min="1" max="1" width="15.88671875" customWidth="1"/>
    <col min="2" max="2" width="11.6640625" customWidth="1"/>
    <col min="3" max="3" width="11.77734375" customWidth="1"/>
    <col min="4" max="4" width="12.44140625" customWidth="1"/>
    <col min="5" max="5" width="17.88671875" customWidth="1"/>
  </cols>
  <sheetData>
    <row r="2" spans="1:12" x14ac:dyDescent="0.3">
      <c r="A2" s="5">
        <v>1.8260000000000001</v>
      </c>
      <c r="B2" s="3">
        <v>0.67600000000000005</v>
      </c>
      <c r="C2" s="3">
        <v>0.66200000000000003</v>
      </c>
      <c r="D2" s="3">
        <v>0.65900000000000003</v>
      </c>
      <c r="E2" s="3">
        <v>0.76500000000000001</v>
      </c>
      <c r="F2" s="3">
        <v>0.94800000000000006</v>
      </c>
      <c r="G2" s="3">
        <v>0.72</v>
      </c>
      <c r="H2" s="3">
        <v>0.88800000000000001</v>
      </c>
      <c r="I2" s="3">
        <v>0.61499999999999999</v>
      </c>
      <c r="J2" s="3">
        <v>0.65900000000000003</v>
      </c>
      <c r="K2" s="3">
        <v>0.48</v>
      </c>
      <c r="L2" s="3">
        <v>0.57200000000000006</v>
      </c>
    </row>
    <row r="3" spans="1:12" x14ac:dyDescent="0.3">
      <c r="A3" s="5">
        <v>1.1739999999999999</v>
      </c>
      <c r="B3" s="3">
        <v>0.72</v>
      </c>
      <c r="C3" s="3">
        <v>0.67300000000000004</v>
      </c>
      <c r="D3" s="3">
        <v>0.69300000000000006</v>
      </c>
      <c r="E3" s="3">
        <v>0.53500000000000003</v>
      </c>
      <c r="F3" s="3">
        <v>0.82900000000000007</v>
      </c>
      <c r="G3" s="3">
        <v>0.71199999999999997</v>
      </c>
      <c r="H3" s="3">
        <v>0.88200000000000001</v>
      </c>
      <c r="I3" s="3">
        <v>0.79600000000000004</v>
      </c>
      <c r="J3" s="3">
        <v>0.72299999999999998</v>
      </c>
      <c r="K3" s="3">
        <v>0.75</v>
      </c>
      <c r="L3" s="3">
        <v>0.76500000000000001</v>
      </c>
    </row>
    <row r="4" spans="1:12" x14ac:dyDescent="0.3">
      <c r="A4" s="5">
        <v>0.72899999999999998</v>
      </c>
      <c r="B4" s="3">
        <v>0.65900000000000003</v>
      </c>
      <c r="C4" s="3">
        <v>0.55000000000000004</v>
      </c>
      <c r="D4" s="3">
        <v>0.626</v>
      </c>
      <c r="E4" s="3">
        <v>0.60799999999999998</v>
      </c>
      <c r="F4" s="3">
        <v>0.27200000000000002</v>
      </c>
      <c r="G4" s="3">
        <v>0.29799999999999999</v>
      </c>
      <c r="H4" s="3">
        <v>0.35899999999999999</v>
      </c>
      <c r="I4" s="3">
        <v>0.755</v>
      </c>
      <c r="J4" s="3">
        <v>0.56700000000000006</v>
      </c>
      <c r="K4" s="3">
        <v>1.008</v>
      </c>
      <c r="L4" s="3">
        <v>0.90400000000000003</v>
      </c>
    </row>
    <row r="5" spans="1:12" x14ac:dyDescent="0.3">
      <c r="A5" s="5">
        <v>0.39200000000000002</v>
      </c>
      <c r="B5" s="3">
        <v>0.749</v>
      </c>
      <c r="C5" s="3">
        <v>0.65100000000000002</v>
      </c>
      <c r="D5" s="3">
        <v>0.54100000000000004</v>
      </c>
      <c r="E5" s="3">
        <v>0.627</v>
      </c>
      <c r="F5" s="3">
        <v>0.77300000000000002</v>
      </c>
      <c r="G5" s="3">
        <v>0.90700000000000003</v>
      </c>
      <c r="H5" s="3">
        <v>0.66900000000000004</v>
      </c>
      <c r="I5" s="3">
        <v>0.60899999999999999</v>
      </c>
      <c r="J5" s="3">
        <v>0.34100000000000003</v>
      </c>
      <c r="K5" s="3">
        <v>0.69800000000000006</v>
      </c>
      <c r="L5" s="3">
        <v>0.86699999999999999</v>
      </c>
    </row>
    <row r="6" spans="1:12" x14ac:dyDescent="0.3">
      <c r="A6" s="5">
        <v>0.26900000000000002</v>
      </c>
      <c r="B6" s="3">
        <v>0.79100000000000004</v>
      </c>
      <c r="C6" s="3">
        <v>0.76200000000000001</v>
      </c>
      <c r="D6" s="3">
        <v>0.69100000000000006</v>
      </c>
      <c r="E6" s="3">
        <v>0.77500000000000002</v>
      </c>
      <c r="F6" s="3">
        <v>0.68400000000000005</v>
      </c>
      <c r="G6" s="3">
        <v>0.875</v>
      </c>
      <c r="H6" s="3">
        <v>0.92200000000000004</v>
      </c>
      <c r="I6" s="3">
        <v>0.78800000000000003</v>
      </c>
      <c r="J6" s="3">
        <v>0.69300000000000006</v>
      </c>
      <c r="K6" s="3">
        <v>0.76700000000000002</v>
      </c>
      <c r="L6" s="3">
        <v>0.81</v>
      </c>
    </row>
    <row r="7" spans="1:12" x14ac:dyDescent="0.3">
      <c r="A7" s="7">
        <v>0.08</v>
      </c>
      <c r="B7" s="3">
        <v>0.80500000000000005</v>
      </c>
      <c r="C7" s="3">
        <v>0.72099999999999997</v>
      </c>
      <c r="D7" s="3">
        <v>0.72499999999999998</v>
      </c>
      <c r="E7" s="3">
        <v>0.65800000000000003</v>
      </c>
      <c r="F7" s="3">
        <v>0.80500000000000005</v>
      </c>
      <c r="G7" s="3">
        <v>0.58199999999999996</v>
      </c>
      <c r="H7" s="3">
        <v>0.75800000000000001</v>
      </c>
      <c r="I7" s="3">
        <v>0.41300000000000003</v>
      </c>
      <c r="J7" s="3">
        <v>0.73099999999999998</v>
      </c>
      <c r="K7" s="3">
        <v>0.71899999999999997</v>
      </c>
      <c r="L7" s="3">
        <v>0.81700000000000006</v>
      </c>
    </row>
    <row r="8" spans="1:12" x14ac:dyDescent="0.3">
      <c r="A8" s="3">
        <v>0.67600000000000005</v>
      </c>
      <c r="B8" s="3">
        <v>0.53400000000000003</v>
      </c>
      <c r="C8" s="3">
        <v>0.71499999999999997</v>
      </c>
      <c r="D8" s="3">
        <v>0.58299999999999996</v>
      </c>
      <c r="E8" s="3">
        <v>0.85799999999999998</v>
      </c>
      <c r="F8" s="3">
        <v>0.62</v>
      </c>
      <c r="G8" s="3">
        <v>0.81100000000000005</v>
      </c>
      <c r="H8" s="3">
        <v>0.64600000000000002</v>
      </c>
      <c r="I8" s="3">
        <v>0.67900000000000005</v>
      </c>
      <c r="J8" s="3">
        <v>0.55600000000000005</v>
      </c>
      <c r="K8" s="3">
        <v>0.91400000000000003</v>
      </c>
      <c r="L8" s="3">
        <v>0.97299999999999998</v>
      </c>
    </row>
    <row r="9" spans="1:12" x14ac:dyDescent="0.3">
      <c r="A9" s="3">
        <v>0.61199999999999999</v>
      </c>
      <c r="B9" s="3">
        <v>0.53</v>
      </c>
      <c r="C9" s="3">
        <v>0.45400000000000001</v>
      </c>
      <c r="D9" s="3">
        <v>0.49</v>
      </c>
      <c r="E9" s="3">
        <v>0.63900000000000001</v>
      </c>
      <c r="F9" s="3">
        <v>0.46900000000000003</v>
      </c>
      <c r="G9" s="3">
        <v>0.65500000000000003</v>
      </c>
      <c r="H9" s="3">
        <v>0.52300000000000002</v>
      </c>
      <c r="I9" s="3">
        <v>0.97099999999999997</v>
      </c>
      <c r="J9" s="3">
        <v>0.60299999999999998</v>
      </c>
      <c r="K9" s="3">
        <v>0.99199999999999999</v>
      </c>
      <c r="L9" s="3">
        <v>0.746</v>
      </c>
    </row>
    <row r="10" spans="1:12" x14ac:dyDescent="0.3">
      <c r="A10" s="1" t="s">
        <v>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</row>
    <row r="15" spans="1:12" x14ac:dyDescent="0.3">
      <c r="A15" s="15"/>
      <c r="B15" s="4" t="s">
        <v>1</v>
      </c>
      <c r="C15" s="4" t="s">
        <v>2</v>
      </c>
      <c r="D15" s="4" t="s">
        <v>3</v>
      </c>
      <c r="E15" s="4" t="s">
        <v>4</v>
      </c>
    </row>
    <row r="16" spans="1:12" x14ac:dyDescent="0.3">
      <c r="A16" s="15" t="s">
        <v>5</v>
      </c>
      <c r="B16" s="5">
        <v>1.8260000000000001</v>
      </c>
      <c r="C16" s="2">
        <f>B16-B21</f>
        <v>1.746</v>
      </c>
      <c r="D16" s="2">
        <v>24</v>
      </c>
      <c r="E16" s="6">
        <f>(4.1024*C16*C16)+(6.4464*C16)+(0.1815)</f>
        <v>23.943146438399999</v>
      </c>
    </row>
    <row r="17" spans="1:12" x14ac:dyDescent="0.3">
      <c r="A17" s="15" t="s">
        <v>6</v>
      </c>
      <c r="B17" s="5">
        <v>1.1739999999999999</v>
      </c>
      <c r="C17" s="2">
        <f>B17-B21</f>
        <v>1.0939999999999999</v>
      </c>
      <c r="D17" s="2">
        <v>12</v>
      </c>
      <c r="E17" s="6">
        <f t="shared" ref="E17:E21" si="0">(4.1024*C17*C17)+(6.4464*C17)+(0.1815)</f>
        <v>12.143761606399998</v>
      </c>
    </row>
    <row r="18" spans="1:12" x14ac:dyDescent="0.3">
      <c r="A18" s="15" t="s">
        <v>7</v>
      </c>
      <c r="B18" s="5">
        <v>0.72899999999999998</v>
      </c>
      <c r="C18" s="2">
        <f>B18-B21</f>
        <v>0.64900000000000002</v>
      </c>
      <c r="D18" s="2">
        <v>6</v>
      </c>
      <c r="E18" s="6">
        <f t="shared" si="0"/>
        <v>6.0931485823999996</v>
      </c>
    </row>
    <row r="19" spans="1:12" x14ac:dyDescent="0.3">
      <c r="A19" s="15" t="s">
        <v>8</v>
      </c>
      <c r="B19" s="5">
        <v>0.39200000000000002</v>
      </c>
      <c r="C19" s="2">
        <f>B19-B21</f>
        <v>0.312</v>
      </c>
      <c r="D19" s="2">
        <v>3</v>
      </c>
      <c r="E19" s="6">
        <f t="shared" si="0"/>
        <v>2.5921208256000003</v>
      </c>
    </row>
    <row r="20" spans="1:12" x14ac:dyDescent="0.3">
      <c r="A20" s="15" t="s">
        <v>9</v>
      </c>
      <c r="B20" s="5">
        <v>0.26900000000000002</v>
      </c>
      <c r="C20" s="2">
        <f>B20-B21</f>
        <v>0.189</v>
      </c>
      <c r="D20" s="2">
        <v>1.5</v>
      </c>
      <c r="E20" s="6">
        <f t="shared" si="0"/>
        <v>1.5464114303999998</v>
      </c>
    </row>
    <row r="21" spans="1:12" x14ac:dyDescent="0.3">
      <c r="A21" s="15" t="s">
        <v>10</v>
      </c>
      <c r="B21" s="7">
        <v>0.08</v>
      </c>
      <c r="C21" s="2">
        <f>B21-B21</f>
        <v>0</v>
      </c>
      <c r="D21" s="2">
        <v>0</v>
      </c>
      <c r="E21" s="6">
        <f t="shared" si="0"/>
        <v>0.18149999999999999</v>
      </c>
    </row>
    <row r="28" spans="1:12" x14ac:dyDescent="0.3">
      <c r="I28" s="15"/>
      <c r="J28" s="11" t="s">
        <v>16</v>
      </c>
      <c r="K28" s="11"/>
      <c r="L28" s="15"/>
    </row>
    <row r="33" spans="1:5" x14ac:dyDescent="0.3">
      <c r="A33" s="8" t="s">
        <v>11</v>
      </c>
      <c r="B33" s="3" t="s">
        <v>12</v>
      </c>
      <c r="C33" s="9" t="s">
        <v>10</v>
      </c>
      <c r="D33" s="2" t="s">
        <v>2</v>
      </c>
      <c r="E33" s="10" t="s">
        <v>15</v>
      </c>
    </row>
    <row r="34" spans="1:5" x14ac:dyDescent="0.3">
      <c r="A34" s="8" t="s">
        <v>21</v>
      </c>
      <c r="B34" s="3">
        <v>0.67600000000000005</v>
      </c>
      <c r="C34" s="7">
        <v>0.08</v>
      </c>
      <c r="D34" s="2">
        <f>(B34-C34)</f>
        <v>0.59600000000000009</v>
      </c>
      <c r="E34" s="6">
        <f>(4.1024*D34*D34)+(6.4464*D34)+(0.1815)</f>
        <v>5.4807925184000013</v>
      </c>
    </row>
    <row r="35" spans="1:5" x14ac:dyDescent="0.3">
      <c r="A35" s="8" t="s">
        <v>22</v>
      </c>
      <c r="B35" s="3">
        <v>0.61199999999999999</v>
      </c>
      <c r="C35" s="7">
        <v>0.08</v>
      </c>
      <c r="D35" s="2">
        <f>(B35-C35)</f>
        <v>0.53200000000000003</v>
      </c>
      <c r="E35" s="6">
        <f>(4.1024*D35*D35)+(6.4464*D35)+(0.1815)</f>
        <v>4.7720624575999997</v>
      </c>
    </row>
    <row r="36" spans="1:5" x14ac:dyDescent="0.3">
      <c r="A36" s="8" t="s">
        <v>23</v>
      </c>
      <c r="B36" s="3">
        <v>0.67600000000000005</v>
      </c>
      <c r="C36" s="7">
        <v>0.08</v>
      </c>
      <c r="D36" s="2">
        <f>(B36-C36)</f>
        <v>0.59600000000000009</v>
      </c>
      <c r="E36" s="6">
        <f>(4.1024*D36*D36)+(6.4464*D36)+(0.1815)</f>
        <v>5.4807925184000013</v>
      </c>
    </row>
    <row r="37" spans="1:5" x14ac:dyDescent="0.3">
      <c r="A37" s="8" t="s">
        <v>24</v>
      </c>
      <c r="B37" s="3">
        <v>0.72</v>
      </c>
      <c r="C37" s="7">
        <v>0.08</v>
      </c>
      <c r="D37" s="2">
        <f>(B37-C37)</f>
        <v>0.64</v>
      </c>
      <c r="E37" s="6">
        <f>(4.1024*D37*D37)+(6.4464*D37)+(0.1815)</f>
        <v>5.9875390399999997</v>
      </c>
    </row>
    <row r="38" spans="1:5" x14ac:dyDescent="0.3">
      <c r="A38" s="8" t="s">
        <v>25</v>
      </c>
      <c r="B38" s="3">
        <v>0.65900000000000003</v>
      </c>
      <c r="C38" s="7">
        <v>0.08</v>
      </c>
      <c r="D38" s="2">
        <f>(B38-C38)</f>
        <v>0.57900000000000007</v>
      </c>
      <c r="E38" s="6">
        <f>(4.1024*D38*D38)+(6.4464*D38)+(0.1815)</f>
        <v>5.2892582784000002</v>
      </c>
    </row>
    <row r="39" spans="1:5" x14ac:dyDescent="0.3">
      <c r="A39" s="8" t="s">
        <v>26</v>
      </c>
      <c r="B39" s="3">
        <v>0.749</v>
      </c>
      <c r="C39" s="7">
        <v>0.08</v>
      </c>
      <c r="D39" s="2">
        <f>(B39-C39)</f>
        <v>0.66900000000000004</v>
      </c>
      <c r="E39" s="6">
        <f>(4.1024*D39*D39)+(6.4464*D39)+(0.1815)</f>
        <v>6.3302158463999998</v>
      </c>
    </row>
    <row r="40" spans="1:5" x14ac:dyDescent="0.3">
      <c r="A40" s="8" t="s">
        <v>27</v>
      </c>
      <c r="B40" s="3">
        <v>0.79100000000000004</v>
      </c>
      <c r="C40" s="7">
        <v>0.08</v>
      </c>
      <c r="D40" s="2">
        <f>(B40-C40)</f>
        <v>0.71100000000000008</v>
      </c>
      <c r="E40" s="6">
        <f>(4.1024*D40*D40)+(6.4464*D40)+(0.1815)</f>
        <v>6.8387397504000003</v>
      </c>
    </row>
    <row r="41" spans="1:5" x14ac:dyDescent="0.3">
      <c r="A41" s="8" t="s">
        <v>28</v>
      </c>
      <c r="B41" s="3">
        <v>0.80500000000000005</v>
      </c>
      <c r="C41" s="7">
        <v>0.08</v>
      </c>
      <c r="D41" s="2">
        <f>(B41-C41)</f>
        <v>0.72500000000000009</v>
      </c>
      <c r="E41" s="6">
        <f>(4.1024*D41*D41)+(6.4464*D41)+(0.1815)</f>
        <v>7.011464000000001</v>
      </c>
    </row>
    <row r="42" spans="1:5" x14ac:dyDescent="0.3">
      <c r="A42" s="8" t="s">
        <v>29</v>
      </c>
      <c r="B42" s="3">
        <v>0.53400000000000003</v>
      </c>
      <c r="C42" s="7">
        <v>0.08</v>
      </c>
      <c r="D42" s="2">
        <f>(B42-C42)</f>
        <v>0.45400000000000001</v>
      </c>
      <c r="E42" s="6">
        <f>(4.1024*D42*D42)+(6.4464*D42)+(0.1815)</f>
        <v>3.9537358783999998</v>
      </c>
    </row>
    <row r="43" spans="1:5" x14ac:dyDescent="0.3">
      <c r="A43" s="8" t="s">
        <v>30</v>
      </c>
      <c r="B43" s="3">
        <v>0.53</v>
      </c>
      <c r="C43" s="7">
        <v>0.08</v>
      </c>
      <c r="D43" s="2">
        <f>(B43-C43)</f>
        <v>0.45</v>
      </c>
      <c r="E43" s="6">
        <f>(4.1024*D43*D43)+(6.4464*D43)+(0.1815)</f>
        <v>3.9131159999999996</v>
      </c>
    </row>
    <row r="44" spans="1:5" x14ac:dyDescent="0.3">
      <c r="A44" s="8" t="s">
        <v>31</v>
      </c>
      <c r="B44" s="3">
        <v>0.66200000000000003</v>
      </c>
      <c r="C44" s="7">
        <v>0.08</v>
      </c>
      <c r="D44" s="2">
        <f>(B44-C44)</f>
        <v>0.58200000000000007</v>
      </c>
      <c r="E44" s="6">
        <f>(4.1024*D44*D44)+(6.4464*D44)+(0.1815)</f>
        <v>5.3228861376000003</v>
      </c>
    </row>
    <row r="45" spans="1:5" x14ac:dyDescent="0.3">
      <c r="A45" s="8" t="s">
        <v>32</v>
      </c>
      <c r="B45" s="3">
        <v>0.67300000000000004</v>
      </c>
      <c r="C45" s="7">
        <v>0.08</v>
      </c>
      <c r="D45" s="2">
        <f>(B45-C45)</f>
        <v>0.59300000000000008</v>
      </c>
      <c r="E45" s="6">
        <f>(4.1024*D45*D45)+(6.4464*D45)+(0.1815)</f>
        <v>5.4468200576000001</v>
      </c>
    </row>
    <row r="46" spans="1:5" x14ac:dyDescent="0.3">
      <c r="A46" s="8" t="s">
        <v>33</v>
      </c>
      <c r="B46" s="3">
        <v>0.55000000000000004</v>
      </c>
      <c r="C46" s="7">
        <v>0.08</v>
      </c>
      <c r="D46" s="2">
        <f>(B46-C46)</f>
        <v>0.47000000000000003</v>
      </c>
      <c r="E46" s="6">
        <f>(4.1024*D46*D46)+(6.4464*D46)+(0.1815)</f>
        <v>4.11752816</v>
      </c>
    </row>
    <row r="47" spans="1:5" x14ac:dyDescent="0.3">
      <c r="A47" s="8" t="s">
        <v>34</v>
      </c>
      <c r="B47" s="3">
        <v>0.65100000000000002</v>
      </c>
      <c r="C47" s="7">
        <v>0.08</v>
      </c>
      <c r="D47" s="2">
        <f>(B47-C47)</f>
        <v>0.57100000000000006</v>
      </c>
      <c r="E47" s="6">
        <f>(4.1024*D47*D47)+(6.4464*D47)+(0.1815)</f>
        <v>5.1999449984000004</v>
      </c>
    </row>
    <row r="48" spans="1:5" x14ac:dyDescent="0.3">
      <c r="A48" s="8" t="s">
        <v>35</v>
      </c>
      <c r="B48" s="3">
        <v>0.76200000000000001</v>
      </c>
      <c r="C48" s="7">
        <v>0.08</v>
      </c>
      <c r="D48" s="2">
        <f>(B48-C48)</f>
        <v>0.68200000000000005</v>
      </c>
      <c r="E48" s="6">
        <f>(4.1024*D48*D48)+(6.4464*D48)+(0.1815)</f>
        <v>6.4860694976000008</v>
      </c>
    </row>
    <row r="49" spans="1:5" x14ac:dyDescent="0.3">
      <c r="A49" s="8" t="s">
        <v>36</v>
      </c>
      <c r="B49" s="3">
        <v>0.72099999999999997</v>
      </c>
      <c r="C49" s="7">
        <v>0.08</v>
      </c>
      <c r="D49" s="2">
        <f>(B49-C49)</f>
        <v>0.64100000000000001</v>
      </c>
      <c r="E49" s="6">
        <f>(4.1024*D49*D49)+(6.4464*D49)+(0.1815)</f>
        <v>5.9992406143999997</v>
      </c>
    </row>
    <row r="50" spans="1:5" x14ac:dyDescent="0.3">
      <c r="A50" s="8" t="s">
        <v>37</v>
      </c>
      <c r="B50" s="3">
        <v>0.71499999999999997</v>
      </c>
      <c r="C50" s="7">
        <v>0.08</v>
      </c>
      <c r="D50" s="2">
        <f>(B50-C50)</f>
        <v>0.63500000000000001</v>
      </c>
      <c r="E50" s="6">
        <f>(4.1024*D50*D50)+(6.4464*D50)+(0.1815)</f>
        <v>5.9291542399999999</v>
      </c>
    </row>
    <row r="51" spans="1:5" x14ac:dyDescent="0.3">
      <c r="A51" s="8" t="s">
        <v>38</v>
      </c>
      <c r="B51" s="3">
        <v>0.45400000000000001</v>
      </c>
      <c r="C51" s="7">
        <v>0.08</v>
      </c>
      <c r="D51" s="2">
        <f>(B51-C51)</f>
        <v>0.374</v>
      </c>
      <c r="E51" s="6">
        <f>(4.1024*D51*D51)+(6.4464*D51)+(0.1815)</f>
        <v>3.1662809023999996</v>
      </c>
    </row>
    <row r="52" spans="1:5" x14ac:dyDescent="0.3">
      <c r="A52" s="8" t="s">
        <v>39</v>
      </c>
      <c r="B52" s="3">
        <v>0.65900000000000003</v>
      </c>
      <c r="C52" s="7">
        <v>0.08</v>
      </c>
      <c r="D52" s="2">
        <f>(B52-C52)</f>
        <v>0.57900000000000007</v>
      </c>
      <c r="E52" s="6">
        <f>(4.1024*D52*D52)+(6.4464*D52)+(0.1815)</f>
        <v>5.2892582784000002</v>
      </c>
    </row>
    <row r="53" spans="1:5" x14ac:dyDescent="0.3">
      <c r="A53" s="8" t="s">
        <v>40</v>
      </c>
      <c r="B53" s="3">
        <v>0.69300000000000006</v>
      </c>
      <c r="C53" s="7">
        <v>0.08</v>
      </c>
      <c r="D53" s="2">
        <f>(B53-C53)</f>
        <v>0.6130000000000001</v>
      </c>
      <c r="E53" s="6">
        <f>(4.1024*D53*D53)+(6.4464*D53)+(0.1815)</f>
        <v>5.6746979456000011</v>
      </c>
    </row>
    <row r="54" spans="1:5" x14ac:dyDescent="0.3">
      <c r="A54" s="8" t="s">
        <v>41</v>
      </c>
      <c r="B54" s="3">
        <v>0.626</v>
      </c>
      <c r="C54" s="7">
        <v>0.08</v>
      </c>
      <c r="D54" s="2">
        <f>(B54-C54)</f>
        <v>0.54600000000000004</v>
      </c>
      <c r="E54" s="6">
        <f>(4.1024*D54*D54)+(6.4464*D54)+(0.1815)</f>
        <v>4.9242254784000004</v>
      </c>
    </row>
    <row r="55" spans="1:5" x14ac:dyDescent="0.3">
      <c r="A55" s="8" t="s">
        <v>42</v>
      </c>
      <c r="B55" s="3">
        <v>0.54100000000000004</v>
      </c>
      <c r="C55" s="7">
        <v>0.08</v>
      </c>
      <c r="D55" s="2">
        <f>(B55-C55)</f>
        <v>0.46100000000000002</v>
      </c>
      <c r="E55" s="6">
        <f>(4.1024*D55*D55)+(6.4464*D55)+(0.1815)</f>
        <v>4.0251365504000001</v>
      </c>
    </row>
    <row r="56" spans="1:5" x14ac:dyDescent="0.3">
      <c r="A56" s="8" t="s">
        <v>43</v>
      </c>
      <c r="B56" s="3">
        <v>0.69100000000000006</v>
      </c>
      <c r="C56" s="7">
        <v>0.08</v>
      </c>
      <c r="D56" s="2">
        <f>(B56-C56)</f>
        <v>0.6110000000000001</v>
      </c>
      <c r="E56" s="6">
        <f>(4.1024*D56*D56)+(6.4464*D56)+(0.1815)</f>
        <v>5.6517624704000005</v>
      </c>
    </row>
    <row r="57" spans="1:5" x14ac:dyDescent="0.3">
      <c r="A57" s="8" t="s">
        <v>44</v>
      </c>
      <c r="B57" s="3">
        <v>0.72499999999999998</v>
      </c>
      <c r="C57" s="7">
        <v>0.08</v>
      </c>
      <c r="D57" s="2">
        <f>(B57-C57)</f>
        <v>0.64500000000000002</v>
      </c>
      <c r="E57" s="6">
        <f>(4.1024*D57*D57)+(6.4464*D57)+(0.1815)</f>
        <v>6.0461289599999999</v>
      </c>
    </row>
    <row r="58" spans="1:5" x14ac:dyDescent="0.3">
      <c r="A58" s="8" t="s">
        <v>45</v>
      </c>
      <c r="B58" s="3">
        <v>0.58299999999999996</v>
      </c>
      <c r="C58" s="7">
        <v>0.08</v>
      </c>
      <c r="D58" s="2">
        <f>(B58-C58)</f>
        <v>0.503</v>
      </c>
      <c r="E58" s="6">
        <f>(4.1024*D58*D58)+(6.4464*D58)+(0.1815)</f>
        <v>4.4619833216</v>
      </c>
    </row>
    <row r="59" spans="1:5" x14ac:dyDescent="0.3">
      <c r="A59" s="8" t="s">
        <v>46</v>
      </c>
      <c r="B59" s="3">
        <v>0.49</v>
      </c>
      <c r="C59" s="7">
        <v>0.08</v>
      </c>
      <c r="D59" s="2">
        <f>(B59-C59)</f>
        <v>0.41</v>
      </c>
      <c r="E59" s="6">
        <f>(4.1024*D59*D59)+(6.4464*D59)+(0.1815)</f>
        <v>3.5141374399999998</v>
      </c>
    </row>
    <row r="60" spans="1:5" x14ac:dyDescent="0.3">
      <c r="A60" s="8" t="s">
        <v>47</v>
      </c>
      <c r="B60" s="3">
        <v>0.76500000000000001</v>
      </c>
      <c r="C60" s="7">
        <v>0.08</v>
      </c>
      <c r="D60" s="2">
        <f>(B60-C60)</f>
        <v>0.68500000000000005</v>
      </c>
      <c r="E60" s="6">
        <f>(4.1024*D60*D60)+(6.4464*D60)+(0.1815)</f>
        <v>6.5222326400000004</v>
      </c>
    </row>
    <row r="61" spans="1:5" x14ac:dyDescent="0.3">
      <c r="A61" s="8" t="s">
        <v>48</v>
      </c>
      <c r="B61" s="3">
        <v>0.53500000000000003</v>
      </c>
      <c r="C61" s="7">
        <v>0.08</v>
      </c>
      <c r="D61" s="2">
        <f>(B61-C61)</f>
        <v>0.45500000000000002</v>
      </c>
      <c r="E61" s="6">
        <f>(4.1024*D61*D61)+(6.4464*D61)+(0.1815)</f>
        <v>3.96391136</v>
      </c>
    </row>
    <row r="62" spans="1:5" x14ac:dyDescent="0.3">
      <c r="A62" s="8" t="s">
        <v>49</v>
      </c>
      <c r="B62" s="3">
        <v>0.60799999999999998</v>
      </c>
      <c r="C62" s="7">
        <v>0.08</v>
      </c>
      <c r="D62" s="2">
        <f>(B62-C62)</f>
        <v>0.52800000000000002</v>
      </c>
      <c r="E62" s="6">
        <f>(4.1024*D62*D62)+(6.4464*D62)+(0.1815)</f>
        <v>4.7288826816</v>
      </c>
    </row>
    <row r="63" spans="1:5" x14ac:dyDescent="0.3">
      <c r="A63" s="8" t="s">
        <v>50</v>
      </c>
      <c r="B63" s="3">
        <v>0.627</v>
      </c>
      <c r="C63" s="7">
        <v>0.08</v>
      </c>
      <c r="D63" s="2">
        <f>(B63-C63)</f>
        <v>0.54700000000000004</v>
      </c>
      <c r="E63" s="6">
        <f>(4.1024*D63*D63)+(6.4464*D63)+(0.1815)</f>
        <v>4.9351558016000006</v>
      </c>
    </row>
    <row r="64" spans="1:5" x14ac:dyDescent="0.3">
      <c r="A64" s="8" t="s">
        <v>51</v>
      </c>
      <c r="B64" s="3">
        <v>0.77500000000000002</v>
      </c>
      <c r="C64" s="7">
        <v>0.08</v>
      </c>
      <c r="D64" s="2">
        <f>(B64-C64)</f>
        <v>0.69500000000000006</v>
      </c>
      <c r="E64" s="6">
        <f>(4.1024*D64*D64)+(6.4464*D64)+(0.1815)</f>
        <v>6.6433097600000011</v>
      </c>
    </row>
    <row r="65" spans="1:5" x14ac:dyDescent="0.3">
      <c r="A65" s="8" t="s">
        <v>51</v>
      </c>
      <c r="B65" s="3">
        <v>0.65800000000000003</v>
      </c>
      <c r="C65" s="7">
        <v>0.08</v>
      </c>
      <c r="D65" s="2">
        <f>(B65-C65)</f>
        <v>0.57800000000000007</v>
      </c>
      <c r="E65" s="6">
        <f>(4.1024*D65*D65)+(6.4464*D65)+(0.1815)</f>
        <v>5.2780654016000002</v>
      </c>
    </row>
    <row r="66" spans="1:5" x14ac:dyDescent="0.3">
      <c r="A66" s="8" t="s">
        <v>52</v>
      </c>
      <c r="B66" s="3">
        <v>0.85799999999999998</v>
      </c>
      <c r="C66" s="7">
        <v>0.08</v>
      </c>
      <c r="D66" s="2">
        <f>(B66-C66)</f>
        <v>0.77800000000000002</v>
      </c>
      <c r="E66" s="6">
        <f>(4.1024*D66*D66)+(6.4464*D66)+(0.1815)</f>
        <v>7.6799162816000006</v>
      </c>
    </row>
    <row r="67" spans="1:5" x14ac:dyDescent="0.3">
      <c r="A67" s="8" t="s">
        <v>52</v>
      </c>
      <c r="B67" s="3">
        <v>0.63900000000000001</v>
      </c>
      <c r="C67" s="7">
        <v>0.08</v>
      </c>
      <c r="D67" s="2">
        <f>(B67-C67)</f>
        <v>0.55900000000000005</v>
      </c>
      <c r="E67" s="6">
        <f>(4.1024*D67*D67)+(6.4464*D67)+(0.1815)</f>
        <v>5.0669596543999997</v>
      </c>
    </row>
    <row r="68" spans="1:5" x14ac:dyDescent="0.3">
      <c r="A68" s="8" t="s">
        <v>53</v>
      </c>
      <c r="B68" s="3">
        <v>0.94800000000000006</v>
      </c>
      <c r="C68" s="7">
        <v>0.08</v>
      </c>
      <c r="D68" s="2">
        <f>(B68-C68)</f>
        <v>0.8680000000000001</v>
      </c>
      <c r="E68" s="6">
        <f>(4.1024*D68*D68)+(6.4464*D68)+(0.1815)</f>
        <v>8.8678218176000012</v>
      </c>
    </row>
    <row r="69" spans="1:5" x14ac:dyDescent="0.3">
      <c r="A69" s="8" t="s">
        <v>53</v>
      </c>
      <c r="B69" s="3">
        <v>0.82900000000000007</v>
      </c>
      <c r="C69" s="7">
        <v>0.08</v>
      </c>
      <c r="D69" s="2">
        <f>(B69-C69)</f>
        <v>0.74900000000000011</v>
      </c>
      <c r="E69" s="6">
        <f>(4.1024*D69*D69)+(6.4464*D69)+(0.1815)</f>
        <v>7.3113041024000012</v>
      </c>
    </row>
    <row r="70" spans="1:5" x14ac:dyDescent="0.3">
      <c r="A70" s="8" t="s">
        <v>54</v>
      </c>
      <c r="B70" s="3">
        <v>0.27200000000000002</v>
      </c>
      <c r="C70" s="7">
        <v>0.08</v>
      </c>
      <c r="D70" s="2">
        <f>(B70-C70)</f>
        <v>0.192</v>
      </c>
      <c r="E70" s="6">
        <f>(4.1024*D70*D70)+(6.4464*D70)+(0.1815)</f>
        <v>1.5704396736000001</v>
      </c>
    </row>
    <row r="71" spans="1:5" x14ac:dyDescent="0.3">
      <c r="A71" s="8" t="s">
        <v>54</v>
      </c>
      <c r="B71" s="3">
        <v>0.77300000000000002</v>
      </c>
      <c r="C71" s="7">
        <v>0.08</v>
      </c>
      <c r="D71" s="2">
        <f>(B71-C71)</f>
        <v>0.69300000000000006</v>
      </c>
      <c r="E71" s="6">
        <f>(4.1024*D71*D71)+(6.4464*D71)+(0.1815)</f>
        <v>6.6190286976000001</v>
      </c>
    </row>
    <row r="72" spans="1:5" x14ac:dyDescent="0.3">
      <c r="A72" s="8" t="s">
        <v>55</v>
      </c>
      <c r="B72" s="3">
        <v>0.68400000000000005</v>
      </c>
      <c r="C72" s="7">
        <v>0.08</v>
      </c>
      <c r="D72" s="2">
        <f>(B72-C72)</f>
        <v>0.60400000000000009</v>
      </c>
      <c r="E72" s="6">
        <f>(4.1024*D72*D72)+(6.4464*D72)+(0.1815)</f>
        <v>5.5717467584000007</v>
      </c>
    </row>
    <row r="73" spans="1:5" x14ac:dyDescent="0.3">
      <c r="A73" s="8" t="s">
        <v>55</v>
      </c>
      <c r="B73" s="3">
        <v>0.80500000000000005</v>
      </c>
      <c r="C73" s="7">
        <v>0.08</v>
      </c>
      <c r="D73" s="2">
        <f>(B73-C73)</f>
        <v>0.72500000000000009</v>
      </c>
      <c r="E73" s="6">
        <f>(4.1024*D73*D73)+(6.4464*D73)+(0.1815)</f>
        <v>7.011464000000001</v>
      </c>
    </row>
    <row r="74" spans="1:5" x14ac:dyDescent="0.3">
      <c r="A74" s="8" t="s">
        <v>56</v>
      </c>
      <c r="B74" s="3">
        <v>0.62</v>
      </c>
      <c r="C74" s="7">
        <v>0.08</v>
      </c>
      <c r="D74" s="2">
        <f>(B74-C74)</f>
        <v>0.54</v>
      </c>
      <c r="E74" s="6">
        <f>(4.1024*D74*D74)+(6.4464*D74)+(0.1815)</f>
        <v>4.8588158400000001</v>
      </c>
    </row>
    <row r="75" spans="1:5" x14ac:dyDescent="0.3">
      <c r="A75" s="8" t="s">
        <v>56</v>
      </c>
      <c r="B75" s="3">
        <v>0.46900000000000003</v>
      </c>
      <c r="C75" s="7">
        <v>0.08</v>
      </c>
      <c r="D75" s="2">
        <f>(B75-C75)</f>
        <v>0.38900000000000001</v>
      </c>
      <c r="E75" s="6">
        <f>(4.1024*D75*D75)+(6.4464*D75)+(0.1815)</f>
        <v>3.3099288704000003</v>
      </c>
    </row>
    <row r="76" spans="1:5" x14ac:dyDescent="0.3">
      <c r="A76" s="8" t="s">
        <v>57</v>
      </c>
      <c r="B76" s="3">
        <v>0.72</v>
      </c>
      <c r="C76" s="7">
        <v>0.08</v>
      </c>
      <c r="D76" s="2">
        <f>(B76-C76)</f>
        <v>0.64</v>
      </c>
      <c r="E76" s="6">
        <f>(4.1024*D76*D76)+(6.4464*D76)+(0.1815)</f>
        <v>5.9875390399999997</v>
      </c>
    </row>
    <row r="77" spans="1:5" x14ac:dyDescent="0.3">
      <c r="A77" s="8" t="s">
        <v>57</v>
      </c>
      <c r="B77" s="3">
        <v>0.71199999999999997</v>
      </c>
      <c r="C77" s="7">
        <v>0.08</v>
      </c>
      <c r="D77" s="2">
        <f>(B77-C77)</f>
        <v>0.63200000000000001</v>
      </c>
      <c r="E77" s="6">
        <f>(4.1024*D77*D77)+(6.4464*D77)+(0.1815)</f>
        <v>5.8942218176000001</v>
      </c>
    </row>
    <row r="78" spans="1:5" x14ac:dyDescent="0.3">
      <c r="A78" s="8" t="s">
        <v>58</v>
      </c>
      <c r="B78" s="3">
        <v>0.29799999999999999</v>
      </c>
      <c r="C78" s="7">
        <v>0.08</v>
      </c>
      <c r="D78" s="2">
        <f>(B78-C78)</f>
        <v>0.21799999999999997</v>
      </c>
      <c r="E78" s="6">
        <f>(4.1024*D78*D78)+(6.4464*D78)+(0.1815)</f>
        <v>1.7817776575999997</v>
      </c>
    </row>
    <row r="79" spans="1:5" x14ac:dyDescent="0.3">
      <c r="A79" s="8" t="s">
        <v>58</v>
      </c>
      <c r="B79" s="3">
        <v>0.90700000000000003</v>
      </c>
      <c r="C79" s="7">
        <v>0.08</v>
      </c>
      <c r="D79" s="2">
        <f>(B79-C79)</f>
        <v>0.82700000000000007</v>
      </c>
      <c r="E79" s="6">
        <f>(4.1024*D79*D79)+(6.4464*D79)+(0.1815)</f>
        <v>8.3184231296000011</v>
      </c>
    </row>
    <row r="80" spans="1:5" x14ac:dyDescent="0.3">
      <c r="A80" s="8" t="s">
        <v>59</v>
      </c>
      <c r="B80" s="3">
        <v>0.875</v>
      </c>
      <c r="C80" s="7">
        <v>0.08</v>
      </c>
      <c r="D80" s="2">
        <f>(B80-C80)</f>
        <v>0.79500000000000004</v>
      </c>
      <c r="E80" s="6">
        <f>(4.1024*D80*D80)+(6.4464*D80)+(0.1815)</f>
        <v>7.8992073600000001</v>
      </c>
    </row>
    <row r="81" spans="1:5" x14ac:dyDescent="0.3">
      <c r="A81" s="8" t="s">
        <v>59</v>
      </c>
      <c r="B81" s="3">
        <v>0.58199999999999996</v>
      </c>
      <c r="C81" s="7">
        <v>0.08</v>
      </c>
      <c r="D81" s="2">
        <f>(B81-C81)</f>
        <v>0.502</v>
      </c>
      <c r="E81" s="6">
        <f>(4.1024*D81*D81)+(6.4464*D81)+(0.1815)</f>
        <v>4.4514140095999997</v>
      </c>
    </row>
    <row r="82" spans="1:5" x14ac:dyDescent="0.3">
      <c r="A82" s="8" t="s">
        <v>60</v>
      </c>
      <c r="B82" s="3">
        <v>0.81100000000000005</v>
      </c>
      <c r="C82" s="7">
        <v>0.08</v>
      </c>
      <c r="D82" s="2">
        <f>(B82-C82)</f>
        <v>0.73100000000000009</v>
      </c>
      <c r="E82" s="6">
        <f>(4.1024*D82*D82)+(6.4464*D82)+(0.1815)</f>
        <v>7.0859809664000002</v>
      </c>
    </row>
    <row r="83" spans="1:5" x14ac:dyDescent="0.3">
      <c r="A83" s="8" t="s">
        <v>60</v>
      </c>
      <c r="B83" s="3">
        <v>0.65500000000000003</v>
      </c>
      <c r="C83" s="7">
        <v>0.08</v>
      </c>
      <c r="D83" s="2">
        <f>(B83-C83)</f>
        <v>0.57500000000000007</v>
      </c>
      <c r="E83" s="6">
        <f>(4.1024*D83*D83)+(6.4464*D83)+(0.1815)</f>
        <v>5.244536000000001</v>
      </c>
    </row>
    <row r="84" spans="1:5" x14ac:dyDescent="0.3">
      <c r="A84" s="8" t="s">
        <v>61</v>
      </c>
      <c r="B84" s="3">
        <v>0.88800000000000001</v>
      </c>
      <c r="C84" s="7">
        <v>0.08</v>
      </c>
      <c r="D84" s="2">
        <f>(B84-C84)</f>
        <v>0.80800000000000005</v>
      </c>
      <c r="E84" s="6">
        <f>(4.1024*D84*D84)+(6.4464*D84)+(0.1815)</f>
        <v>8.0685004736000003</v>
      </c>
    </row>
    <row r="85" spans="1:5" x14ac:dyDescent="0.3">
      <c r="A85" s="8" t="s">
        <v>61</v>
      </c>
      <c r="B85" s="3">
        <v>0.88200000000000001</v>
      </c>
      <c r="C85" s="7">
        <v>0.08</v>
      </c>
      <c r="D85" s="2">
        <f>(B85-C85)</f>
        <v>0.80200000000000005</v>
      </c>
      <c r="E85" s="6">
        <f>(4.1024*D85*D85)+(6.4464*D85)+(0.1815)</f>
        <v>7.9901928896000012</v>
      </c>
    </row>
    <row r="86" spans="1:5" x14ac:dyDescent="0.3">
      <c r="A86" s="8" t="s">
        <v>62</v>
      </c>
      <c r="B86" s="3">
        <v>0.35899999999999999</v>
      </c>
      <c r="C86" s="7">
        <v>0.08</v>
      </c>
      <c r="D86" s="2">
        <f>(B86-C86)</f>
        <v>0.27899999999999997</v>
      </c>
      <c r="E86" s="6">
        <f>(4.1024*D86*D86)+(6.4464*D86)+(0.1815)</f>
        <v>2.2993805183999996</v>
      </c>
    </row>
    <row r="87" spans="1:5" x14ac:dyDescent="0.3">
      <c r="A87" s="8" t="s">
        <v>62</v>
      </c>
      <c r="B87" s="3">
        <v>0.66900000000000004</v>
      </c>
      <c r="C87" s="7">
        <v>0.08</v>
      </c>
      <c r="D87" s="2">
        <f>(B87-C87)</f>
        <v>0.58900000000000008</v>
      </c>
      <c r="E87" s="6">
        <f>(4.1024*D87*D87)+(6.4464*D87)+(0.1815)</f>
        <v>5.401638310400001</v>
      </c>
    </row>
    <row r="88" spans="1:5" x14ac:dyDescent="0.3">
      <c r="A88" s="8" t="s">
        <v>63</v>
      </c>
      <c r="B88" s="3">
        <v>0.92200000000000004</v>
      </c>
      <c r="C88" s="7">
        <v>0.08</v>
      </c>
      <c r="D88" s="2">
        <f>(B88-C88)</f>
        <v>0.84200000000000008</v>
      </c>
      <c r="E88" s="6">
        <f>(4.1024*D88*D88)+(6.4464*D88)+(0.1815)</f>
        <v>8.5178227136000011</v>
      </c>
    </row>
    <row r="89" spans="1:5" x14ac:dyDescent="0.3">
      <c r="A89" s="8" t="s">
        <v>63</v>
      </c>
      <c r="B89" s="3">
        <v>0.75800000000000001</v>
      </c>
      <c r="C89" s="7">
        <v>0.08</v>
      </c>
      <c r="D89" s="2">
        <f>(B89-C89)</f>
        <v>0.67800000000000005</v>
      </c>
      <c r="E89" s="6">
        <f>(4.1024*D89*D89)+(6.4464*D89)+(0.1815)</f>
        <v>6.4379668416000007</v>
      </c>
    </row>
    <row r="90" spans="1:5" x14ac:dyDescent="0.3">
      <c r="A90" s="8" t="s">
        <v>64</v>
      </c>
      <c r="B90" s="3">
        <v>0.64600000000000002</v>
      </c>
      <c r="C90" s="7">
        <v>0.08</v>
      </c>
      <c r="D90" s="2">
        <f>(B90-C90)</f>
        <v>0.56600000000000006</v>
      </c>
      <c r="E90" s="6">
        <f>(4.1024*D90*D90)+(6.4464*D90)+(0.1815)</f>
        <v>5.1443908544000001</v>
      </c>
    </row>
    <row r="91" spans="1:5" x14ac:dyDescent="0.3">
      <c r="A91" s="8" t="s">
        <v>64</v>
      </c>
      <c r="B91" s="3">
        <v>0.52300000000000002</v>
      </c>
      <c r="C91" s="7">
        <v>0.08</v>
      </c>
      <c r="D91" s="2">
        <f>(B91-C91)</f>
        <v>0.443</v>
      </c>
      <c r="E91" s="6">
        <f>(4.1024*D91*D91)+(6.4464*D91)+(0.1815)</f>
        <v>3.8423470976000003</v>
      </c>
    </row>
    <row r="92" spans="1:5" x14ac:dyDescent="0.3">
      <c r="A92" s="8" t="s">
        <v>65</v>
      </c>
      <c r="B92" s="3">
        <v>0.61499999999999999</v>
      </c>
      <c r="C92" s="7">
        <v>0.08</v>
      </c>
      <c r="D92" s="2">
        <f>(B92-C92)</f>
        <v>0.53500000000000003</v>
      </c>
      <c r="E92" s="6">
        <f>(4.1024*D92*D92)+(6.4464*D92)+(0.1815)</f>
        <v>4.8045334400000002</v>
      </c>
    </row>
    <row r="93" spans="1:5" x14ac:dyDescent="0.3">
      <c r="A93" s="8" t="s">
        <v>65</v>
      </c>
      <c r="B93" s="3">
        <v>0.79600000000000004</v>
      </c>
      <c r="C93" s="7">
        <v>0.08</v>
      </c>
      <c r="D93" s="2">
        <f>(B93-C93)</f>
        <v>0.71600000000000008</v>
      </c>
      <c r="E93" s="6">
        <f>(4.1024*D93*D93)+(6.4464*D93)+(0.1815)</f>
        <v>6.9002423744000012</v>
      </c>
    </row>
    <row r="94" spans="1:5" x14ac:dyDescent="0.3">
      <c r="A94" s="8" t="s">
        <v>66</v>
      </c>
      <c r="B94" s="3">
        <v>0.755</v>
      </c>
      <c r="C94" s="7">
        <v>0.08</v>
      </c>
      <c r="D94" s="2">
        <f>(B94-C94)</f>
        <v>0.67500000000000004</v>
      </c>
      <c r="E94" s="6">
        <f>(4.1024*D94*D94)+(6.4464*D94)+(0.1815)</f>
        <v>6.4019760000000003</v>
      </c>
    </row>
    <row r="95" spans="1:5" x14ac:dyDescent="0.3">
      <c r="A95" s="8" t="s">
        <v>66</v>
      </c>
      <c r="B95" s="3">
        <v>0.60899999999999999</v>
      </c>
      <c r="C95" s="7">
        <v>0.08</v>
      </c>
      <c r="D95" s="2">
        <f>(B95-C95)</f>
        <v>0.52900000000000003</v>
      </c>
      <c r="E95" s="6">
        <f>(4.1024*D95*D95)+(6.4464*D95)+(0.1815)</f>
        <v>4.7396653184000002</v>
      </c>
    </row>
    <row r="96" spans="1:5" x14ac:dyDescent="0.3">
      <c r="A96" s="8" t="s">
        <v>67</v>
      </c>
      <c r="B96" s="3">
        <v>0.78800000000000003</v>
      </c>
      <c r="C96" s="7">
        <v>0.08</v>
      </c>
      <c r="D96" s="2">
        <f>(B96-C96)</f>
        <v>0.70800000000000007</v>
      </c>
      <c r="E96" s="6">
        <f>(4.1024*D96*D96)+(6.4464*D96)+(0.1815)</f>
        <v>6.8019366336000004</v>
      </c>
    </row>
    <row r="97" spans="1:5" x14ac:dyDescent="0.3">
      <c r="A97" s="8" t="s">
        <v>67</v>
      </c>
      <c r="B97" s="3">
        <v>0.41300000000000003</v>
      </c>
      <c r="C97" s="7">
        <v>0.08</v>
      </c>
      <c r="D97" s="2">
        <f>(B97-C97)</f>
        <v>0.33300000000000002</v>
      </c>
      <c r="E97" s="6">
        <f>(4.1024*D97*D97)+(6.4464*D97)+(0.1815)</f>
        <v>2.7830622335999999</v>
      </c>
    </row>
    <row r="98" spans="1:5" x14ac:dyDescent="0.3">
      <c r="A98" s="8" t="s">
        <v>68</v>
      </c>
      <c r="B98" s="3">
        <v>0.67900000000000005</v>
      </c>
      <c r="C98" s="7">
        <v>0.08</v>
      </c>
      <c r="D98" s="2">
        <f>(B98-C98)</f>
        <v>0.59900000000000009</v>
      </c>
      <c r="E98" s="6">
        <f>(4.1024*D98*D98)+(6.4464*D98)+(0.1815)</f>
        <v>5.5148388224000007</v>
      </c>
    </row>
    <row r="99" spans="1:5" x14ac:dyDescent="0.3">
      <c r="A99" s="8" t="s">
        <v>68</v>
      </c>
      <c r="B99" s="3">
        <v>0.97099999999999997</v>
      </c>
      <c r="C99" s="7">
        <v>0.08</v>
      </c>
      <c r="D99" s="2">
        <f>(B99-C99)</f>
        <v>0.89100000000000001</v>
      </c>
      <c r="E99" s="6">
        <f>(4.1024*D99*D99)+(6.4464*D99)+(0.1815)</f>
        <v>9.1820598143999987</v>
      </c>
    </row>
    <row r="100" spans="1:5" x14ac:dyDescent="0.3">
      <c r="A100" s="8" t="s">
        <v>69</v>
      </c>
      <c r="B100" s="3">
        <v>0.65900000000000003</v>
      </c>
      <c r="C100" s="7">
        <v>0.08</v>
      </c>
      <c r="D100" s="2">
        <f>(B100-C100)</f>
        <v>0.57900000000000007</v>
      </c>
      <c r="E100" s="6">
        <f>(4.1024*D100*D100)+(6.4464*D100)+(0.1815)</f>
        <v>5.2892582784000002</v>
      </c>
    </row>
    <row r="101" spans="1:5" x14ac:dyDescent="0.3">
      <c r="A101" s="8" t="s">
        <v>69</v>
      </c>
      <c r="B101" s="3">
        <v>0.72299999999999998</v>
      </c>
      <c r="C101" s="7">
        <v>0.08</v>
      </c>
      <c r="D101" s="2">
        <f>(B101-C101)</f>
        <v>0.64300000000000002</v>
      </c>
      <c r="E101" s="6">
        <f>(4.1024*D101*D101)+(6.4464*D101)+(0.1815)</f>
        <v>6.0226683775999996</v>
      </c>
    </row>
    <row r="102" spans="1:5" x14ac:dyDescent="0.3">
      <c r="A102" s="8" t="s">
        <v>70</v>
      </c>
      <c r="B102" s="3">
        <v>0.56700000000000006</v>
      </c>
      <c r="C102" s="7">
        <v>0.08</v>
      </c>
      <c r="D102" s="2">
        <f>(B102-C102)</f>
        <v>0.48700000000000004</v>
      </c>
      <c r="E102" s="6">
        <f>(4.1024*D102*D102)+(6.4464*D102)+(0.1815)</f>
        <v>4.2938589056000005</v>
      </c>
    </row>
    <row r="103" spans="1:5" x14ac:dyDescent="0.3">
      <c r="A103" s="8" t="s">
        <v>70</v>
      </c>
      <c r="B103" s="3">
        <v>0.34100000000000003</v>
      </c>
      <c r="C103" s="7">
        <v>0.08</v>
      </c>
      <c r="D103" s="2">
        <f>(B103-C103)</f>
        <v>0.26100000000000001</v>
      </c>
      <c r="E103" s="6">
        <f>(4.1024*D103*D103)+(6.4464*D103)+(0.1815)</f>
        <v>2.1434699903999999</v>
      </c>
    </row>
    <row r="104" spans="1:5" x14ac:dyDescent="0.3">
      <c r="A104" s="8" t="s">
        <v>71</v>
      </c>
      <c r="B104" s="3">
        <v>0.69300000000000006</v>
      </c>
      <c r="C104" s="7">
        <v>0.08</v>
      </c>
      <c r="D104" s="2">
        <f>(B104-C104)</f>
        <v>0.6130000000000001</v>
      </c>
      <c r="E104" s="6">
        <f>(4.1024*D104*D104)+(6.4464*D104)+(0.1815)</f>
        <v>5.6746979456000011</v>
      </c>
    </row>
    <row r="105" spans="1:5" x14ac:dyDescent="0.3">
      <c r="A105" s="8" t="s">
        <v>71</v>
      </c>
      <c r="B105" s="3">
        <v>0.73099999999999998</v>
      </c>
      <c r="C105" s="7">
        <v>0.08</v>
      </c>
      <c r="D105" s="2">
        <f>(B105-C105)</f>
        <v>0.65100000000000002</v>
      </c>
      <c r="E105" s="6">
        <f>(4.1024*D105*D105)+(6.4464*D105)+(0.1815)</f>
        <v>6.1167076223999999</v>
      </c>
    </row>
    <row r="106" spans="1:5" x14ac:dyDescent="0.3">
      <c r="A106" s="8" t="s">
        <v>72</v>
      </c>
      <c r="B106" s="3">
        <v>0.55600000000000005</v>
      </c>
      <c r="C106" s="7">
        <v>0.08</v>
      </c>
      <c r="D106" s="2">
        <f>(B106-C106)</f>
        <v>0.47600000000000003</v>
      </c>
      <c r="E106" s="6">
        <f>(4.1024*D106*D106)+(6.4464*D106)+(0.1815)</f>
        <v>4.1794917824000004</v>
      </c>
    </row>
    <row r="107" spans="1:5" x14ac:dyDescent="0.3">
      <c r="A107" s="8" t="s">
        <v>72</v>
      </c>
      <c r="B107" s="3">
        <v>0.60299999999999998</v>
      </c>
      <c r="C107" s="7">
        <v>0.08</v>
      </c>
      <c r="D107" s="2">
        <f>(B107-C107)</f>
        <v>0.52300000000000002</v>
      </c>
      <c r="E107" s="6">
        <f>(4.1024*D107*D107)+(6.4464*D107)+(0.1815)</f>
        <v>4.6750925696000003</v>
      </c>
    </row>
    <row r="108" spans="1:5" x14ac:dyDescent="0.3">
      <c r="A108" s="8" t="s">
        <v>73</v>
      </c>
      <c r="B108" s="3">
        <v>0.48</v>
      </c>
      <c r="C108" s="7">
        <v>0.08</v>
      </c>
      <c r="D108" s="2">
        <f>(B108-C108)</f>
        <v>0.39999999999999997</v>
      </c>
      <c r="E108" s="6">
        <f>(4.1024*D108*D108)+(6.4464*D108)+(0.1815)</f>
        <v>3.4164439999999994</v>
      </c>
    </row>
    <row r="109" spans="1:5" x14ac:dyDescent="0.3">
      <c r="A109" s="8" t="s">
        <v>73</v>
      </c>
      <c r="B109" s="3">
        <v>0.75</v>
      </c>
      <c r="C109" s="7">
        <v>0.08</v>
      </c>
      <c r="D109" s="2">
        <f>(B109-C109)</f>
        <v>0.67</v>
      </c>
      <c r="E109" s="6">
        <f>(4.1024*D109*D109)+(6.4464*D109)+(0.1815)</f>
        <v>6.3421553599999996</v>
      </c>
    </row>
    <row r="110" spans="1:5" x14ac:dyDescent="0.3">
      <c r="A110" s="8" t="s">
        <v>74</v>
      </c>
      <c r="B110" s="3">
        <v>1.008</v>
      </c>
      <c r="C110" s="7">
        <v>0.08</v>
      </c>
      <c r="D110" s="2">
        <f>(B110-C110)</f>
        <v>0.92800000000000005</v>
      </c>
      <c r="E110" s="6">
        <f>(4.1024*D110*D110)+(6.4464*D110)+(0.1815)</f>
        <v>9.6966804415999999</v>
      </c>
    </row>
    <row r="111" spans="1:5" x14ac:dyDescent="0.3">
      <c r="A111" s="8" t="s">
        <v>74</v>
      </c>
      <c r="B111" s="3">
        <v>0.69800000000000006</v>
      </c>
      <c r="C111" s="7">
        <v>0.08</v>
      </c>
      <c r="D111" s="2">
        <f>(B111-C111)</f>
        <v>0.6180000000000001</v>
      </c>
      <c r="E111" s="6">
        <f>(4.1024*D111*D111)+(6.4464*D111)+(0.1815)</f>
        <v>5.7321802176000007</v>
      </c>
    </row>
    <row r="112" spans="1:5" x14ac:dyDescent="0.3">
      <c r="A112" s="8" t="s">
        <v>75</v>
      </c>
      <c r="B112" s="3">
        <v>0.76700000000000002</v>
      </c>
      <c r="C112" s="7">
        <v>0.08</v>
      </c>
      <c r="D112" s="2">
        <f>(B112-C112)</f>
        <v>0.68700000000000006</v>
      </c>
      <c r="E112" s="6">
        <f>(4.1024*D112*D112)+(6.4464*D112)+(0.1815)</f>
        <v>6.5463824256000001</v>
      </c>
    </row>
    <row r="113" spans="1:5" x14ac:dyDescent="0.3">
      <c r="A113" s="8" t="s">
        <v>75</v>
      </c>
      <c r="B113" s="3">
        <v>0.71899999999999997</v>
      </c>
      <c r="C113" s="7">
        <v>0.08</v>
      </c>
      <c r="D113" s="2">
        <f>(B113-C113)</f>
        <v>0.63900000000000001</v>
      </c>
      <c r="E113" s="6">
        <f>(4.1024*D113*D113)+(6.4464*D113)+(0.1815)</f>
        <v>5.9758456704</v>
      </c>
    </row>
    <row r="114" spans="1:5" x14ac:dyDescent="0.3">
      <c r="A114" s="8" t="s">
        <v>76</v>
      </c>
      <c r="B114" s="3">
        <v>0.91400000000000003</v>
      </c>
      <c r="C114" s="7">
        <v>0.08</v>
      </c>
      <c r="D114" s="2">
        <f>(B114-C114)</f>
        <v>0.83400000000000007</v>
      </c>
      <c r="E114" s="6">
        <f>(4.1024*D114*D114)+(6.4464*D114)+(0.1815)</f>
        <v>8.4112465344</v>
      </c>
    </row>
    <row r="115" spans="1:5" x14ac:dyDescent="0.3">
      <c r="A115" s="8" t="s">
        <v>76</v>
      </c>
      <c r="B115" s="3">
        <v>0.99199999999999999</v>
      </c>
      <c r="C115" s="7">
        <v>0.08</v>
      </c>
      <c r="D115" s="2">
        <f>(B115-C115)</f>
        <v>0.91200000000000003</v>
      </c>
      <c r="E115" s="6">
        <f>(4.1024*D115*D115)+(6.4464*D115)+(0.1815)</f>
        <v>9.4727633856000004</v>
      </c>
    </row>
    <row r="116" spans="1:5" x14ac:dyDescent="0.3">
      <c r="A116" s="8" t="s">
        <v>77</v>
      </c>
      <c r="B116" s="3">
        <v>0.57200000000000006</v>
      </c>
      <c r="C116" s="7">
        <v>0.08</v>
      </c>
      <c r="D116" s="2">
        <f>(B116-C116)</f>
        <v>0.49200000000000005</v>
      </c>
      <c r="E116" s="6">
        <f>(4.1024*D116*D116)+(6.4464*D116)+(0.1815)</f>
        <v>4.3461721536000004</v>
      </c>
    </row>
    <row r="117" spans="1:5" x14ac:dyDescent="0.3">
      <c r="A117" s="8" t="s">
        <v>77</v>
      </c>
      <c r="B117" s="3">
        <v>0.76500000000000001</v>
      </c>
      <c r="C117" s="7">
        <v>0.08</v>
      </c>
      <c r="D117" s="2">
        <f>(B117-C117)</f>
        <v>0.68500000000000005</v>
      </c>
      <c r="E117" s="6">
        <f>(4.1024*D117*D117)+(6.4464*D117)+(0.1815)</f>
        <v>6.5222326400000004</v>
      </c>
    </row>
    <row r="118" spans="1:5" x14ac:dyDescent="0.3">
      <c r="A118" s="8" t="s">
        <v>78</v>
      </c>
      <c r="B118" s="3">
        <v>0.90400000000000003</v>
      </c>
      <c r="C118" s="7">
        <v>0.08</v>
      </c>
      <c r="D118" s="2">
        <f>(B118-C118)</f>
        <v>0.82400000000000007</v>
      </c>
      <c r="E118" s="6">
        <f>(4.1024*D118*D118)+(6.4464*D118)+(0.1815)</f>
        <v>8.2787647423999999</v>
      </c>
    </row>
    <row r="119" spans="1:5" x14ac:dyDescent="0.3">
      <c r="A119" s="8" t="s">
        <v>78</v>
      </c>
      <c r="B119" s="3">
        <v>0.86699999999999999</v>
      </c>
      <c r="C119" s="7">
        <v>0.08</v>
      </c>
      <c r="D119" s="2">
        <f>(B119-C119)</f>
        <v>0.78700000000000003</v>
      </c>
      <c r="E119" s="6">
        <f>(4.1024*D119*D119)+(6.4464*D119)+(0.1815)</f>
        <v>7.7957161855999999</v>
      </c>
    </row>
    <row r="120" spans="1:5" x14ac:dyDescent="0.3">
      <c r="A120" s="8" t="s">
        <v>79</v>
      </c>
      <c r="B120" s="3">
        <v>0.81</v>
      </c>
      <c r="C120" s="7">
        <v>0.08</v>
      </c>
      <c r="D120" s="2">
        <f>(B120-C120)</f>
        <v>0.73000000000000009</v>
      </c>
      <c r="E120" s="6">
        <f>(4.1024*D120*D120)+(6.4464*D120)+(0.1815)</f>
        <v>7.0735409600000008</v>
      </c>
    </row>
    <row r="121" spans="1:5" x14ac:dyDescent="0.3">
      <c r="A121" s="8" t="s">
        <v>79</v>
      </c>
      <c r="B121" s="3">
        <v>0.81700000000000006</v>
      </c>
      <c r="C121" s="7">
        <v>0.08</v>
      </c>
      <c r="D121" s="2">
        <f>(B121-C121)</f>
        <v>0.7370000000000001</v>
      </c>
      <c r="E121" s="6">
        <f>(4.1024*D121*D121)+(6.4464*D121)+(0.1815)</f>
        <v>7.1607933056000004</v>
      </c>
    </row>
    <row r="122" spans="1:5" x14ac:dyDescent="0.3">
      <c r="A122" s="8" t="s">
        <v>80</v>
      </c>
      <c r="B122" s="3">
        <v>0.97299999999999998</v>
      </c>
      <c r="C122" s="7">
        <v>0.08</v>
      </c>
      <c r="D122" s="2">
        <f>(B122-C122)</f>
        <v>0.89300000000000002</v>
      </c>
      <c r="E122" s="6">
        <f>(4.1024*D122*D122)+(6.4464*D122)+(0.1815)</f>
        <v>9.2095899776000003</v>
      </c>
    </row>
    <row r="123" spans="1:5" x14ac:dyDescent="0.3">
      <c r="A123" s="8" t="s">
        <v>80</v>
      </c>
      <c r="B123" s="3">
        <v>0.746</v>
      </c>
      <c r="C123" s="7">
        <v>0.08</v>
      </c>
      <c r="D123" s="2">
        <f>(B123-C123)</f>
        <v>0.66600000000000004</v>
      </c>
      <c r="E123" s="6">
        <f>(4.1024*D123*D123)+(6.4464*D123)+(0.1815)</f>
        <v>6.2944465344000005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1"/>
  <sheetViews>
    <sheetView workbookViewId="0">
      <selection activeCell="I2" sqref="I2"/>
    </sheetView>
  </sheetViews>
  <sheetFormatPr defaultRowHeight="14.4" x14ac:dyDescent="0.3"/>
  <cols>
    <col min="1" max="1" width="24.44140625" customWidth="1"/>
    <col min="2" max="2" width="22" customWidth="1"/>
    <col min="3" max="3" width="18.109375" customWidth="1"/>
    <col min="4" max="4" width="15.21875" customWidth="1"/>
    <col min="5" max="5" width="20.6640625" customWidth="1"/>
  </cols>
  <sheetData>
    <row r="1" spans="1:5" x14ac:dyDescent="0.3">
      <c r="A1" s="4" t="s">
        <v>17</v>
      </c>
      <c r="B1" s="4" t="s">
        <v>18</v>
      </c>
      <c r="C1" s="4" t="s">
        <v>19</v>
      </c>
      <c r="D1" s="4" t="s">
        <v>20</v>
      </c>
      <c r="E1" s="18" t="s">
        <v>81</v>
      </c>
    </row>
    <row r="2" spans="1:5" x14ac:dyDescent="0.3">
      <c r="A2" s="16" t="s">
        <v>21</v>
      </c>
      <c r="B2" s="14">
        <v>2.21</v>
      </c>
      <c r="C2" s="14">
        <v>59.57</v>
      </c>
      <c r="D2" s="17">
        <f t="shared" ref="D2:D61" si="0">(C2/(B2*1000))*100</f>
        <v>2.6954751131221721</v>
      </c>
      <c r="E2" s="9" t="s">
        <v>82</v>
      </c>
    </row>
    <row r="3" spans="1:5" x14ac:dyDescent="0.3">
      <c r="A3" s="16" t="s">
        <v>22</v>
      </c>
      <c r="B3" s="14">
        <v>1.77</v>
      </c>
      <c r="C3" s="14">
        <v>15.15</v>
      </c>
      <c r="D3" s="17">
        <f t="shared" si="0"/>
        <v>0.85593220338983056</v>
      </c>
      <c r="E3" s="9" t="s">
        <v>83</v>
      </c>
    </row>
    <row r="4" spans="1:5" x14ac:dyDescent="0.3">
      <c r="A4" s="16" t="s">
        <v>23</v>
      </c>
      <c r="B4" s="14">
        <v>2.42</v>
      </c>
      <c r="C4" s="14">
        <v>52.2</v>
      </c>
      <c r="D4" s="17">
        <f t="shared" si="0"/>
        <v>2.1570247933884299</v>
      </c>
      <c r="E4" s="9" t="s">
        <v>82</v>
      </c>
    </row>
    <row r="5" spans="1:5" x14ac:dyDescent="0.3">
      <c r="A5" s="16" t="s">
        <v>24</v>
      </c>
      <c r="B5" s="14">
        <v>1.79</v>
      </c>
      <c r="C5" s="14">
        <v>34.200000000000003</v>
      </c>
      <c r="D5" s="17">
        <f t="shared" si="0"/>
        <v>1.9106145251396649</v>
      </c>
      <c r="E5" s="9" t="s">
        <v>83</v>
      </c>
    </row>
    <row r="6" spans="1:5" x14ac:dyDescent="0.3">
      <c r="A6" s="16" t="s">
        <v>25</v>
      </c>
      <c r="B6" s="14">
        <v>1.82</v>
      </c>
      <c r="C6" s="14">
        <v>30.34</v>
      </c>
      <c r="D6" s="17">
        <f t="shared" si="0"/>
        <v>1.6670329670329671</v>
      </c>
      <c r="E6" s="9" t="s">
        <v>83</v>
      </c>
    </row>
    <row r="7" spans="1:5" x14ac:dyDescent="0.3">
      <c r="A7" s="16" t="s">
        <v>26</v>
      </c>
      <c r="B7" s="14">
        <v>3.82</v>
      </c>
      <c r="C7" s="14">
        <v>117.6</v>
      </c>
      <c r="D7" s="17">
        <f t="shared" si="0"/>
        <v>3.0785340314136125</v>
      </c>
      <c r="E7" s="9" t="s">
        <v>83</v>
      </c>
    </row>
    <row r="8" spans="1:5" x14ac:dyDescent="0.3">
      <c r="A8" s="16" t="s">
        <v>27</v>
      </c>
      <c r="B8" s="14">
        <v>1.95</v>
      </c>
      <c r="C8" s="14">
        <v>21.19</v>
      </c>
      <c r="D8" s="17">
        <f t="shared" si="0"/>
        <v>1.0866666666666667</v>
      </c>
      <c r="E8" s="9" t="s">
        <v>83</v>
      </c>
    </row>
    <row r="9" spans="1:5" x14ac:dyDescent="0.3">
      <c r="A9" s="16" t="s">
        <v>28</v>
      </c>
      <c r="B9" s="14">
        <v>1.97</v>
      </c>
      <c r="C9" s="14">
        <v>18.350000000000001</v>
      </c>
      <c r="D9" s="17">
        <f t="shared" si="0"/>
        <v>0.93147208121827418</v>
      </c>
      <c r="E9" s="9" t="s">
        <v>83</v>
      </c>
    </row>
    <row r="10" spans="1:5" x14ac:dyDescent="0.3">
      <c r="A10" s="16" t="s">
        <v>29</v>
      </c>
      <c r="B10" s="14">
        <v>1.86</v>
      </c>
      <c r="C10" s="14">
        <v>17.829999999999998</v>
      </c>
      <c r="D10" s="17">
        <f t="shared" si="0"/>
        <v>0.95860215053763431</v>
      </c>
      <c r="E10" s="9" t="s">
        <v>83</v>
      </c>
    </row>
    <row r="11" spans="1:5" x14ac:dyDescent="0.3">
      <c r="A11" s="16" t="s">
        <v>30</v>
      </c>
      <c r="B11" s="14">
        <v>1.66</v>
      </c>
      <c r="C11" s="14">
        <v>16.41</v>
      </c>
      <c r="D11" s="17">
        <f t="shared" si="0"/>
        <v>0.9885542168674698</v>
      </c>
      <c r="E11" s="9" t="s">
        <v>83</v>
      </c>
    </row>
    <row r="12" spans="1:5" x14ac:dyDescent="0.3">
      <c r="A12" s="16" t="s">
        <v>31</v>
      </c>
      <c r="B12" s="14">
        <v>1.75</v>
      </c>
      <c r="C12" s="14">
        <v>18.670000000000002</v>
      </c>
      <c r="D12" s="17">
        <f t="shared" si="0"/>
        <v>1.0668571428571429</v>
      </c>
      <c r="E12" s="9" t="s">
        <v>83</v>
      </c>
    </row>
    <row r="13" spans="1:5" x14ac:dyDescent="0.3">
      <c r="A13" s="16" t="s">
        <v>32</v>
      </c>
      <c r="B13" s="14">
        <v>1.61</v>
      </c>
      <c r="C13" s="14">
        <v>11.67</v>
      </c>
      <c r="D13" s="17">
        <f t="shared" si="0"/>
        <v>0.72484472049689441</v>
      </c>
      <c r="E13" s="9" t="s">
        <v>83</v>
      </c>
    </row>
    <row r="14" spans="1:5" x14ac:dyDescent="0.3">
      <c r="A14" s="16" t="s">
        <v>33</v>
      </c>
      <c r="B14" s="14">
        <v>1.56</v>
      </c>
      <c r="C14" s="14">
        <v>133.19999999999999</v>
      </c>
      <c r="D14" s="17">
        <f t="shared" si="0"/>
        <v>8.5384615384615383</v>
      </c>
      <c r="E14" s="9" t="s">
        <v>83</v>
      </c>
    </row>
    <row r="15" spans="1:5" x14ac:dyDescent="0.3">
      <c r="A15" s="16" t="s">
        <v>34</v>
      </c>
      <c r="B15" s="14">
        <v>1.51</v>
      </c>
      <c r="C15" s="14">
        <v>17.04</v>
      </c>
      <c r="D15" s="17">
        <f t="shared" si="0"/>
        <v>1.1284768211920528</v>
      </c>
      <c r="E15" s="9" t="s">
        <v>83</v>
      </c>
    </row>
    <row r="16" spans="1:5" x14ac:dyDescent="0.3">
      <c r="A16" s="16" t="s">
        <v>35</v>
      </c>
      <c r="B16" s="14">
        <v>1.69</v>
      </c>
      <c r="C16" s="14">
        <v>8.98</v>
      </c>
      <c r="D16" s="17">
        <f t="shared" si="0"/>
        <v>0.53136094674556211</v>
      </c>
      <c r="E16" s="9"/>
    </row>
    <row r="17" spans="1:5" x14ac:dyDescent="0.3">
      <c r="A17" s="16" t="s">
        <v>36</v>
      </c>
      <c r="B17" s="14">
        <v>1.63</v>
      </c>
      <c r="C17" s="14">
        <v>14.19</v>
      </c>
      <c r="D17" s="17">
        <f t="shared" si="0"/>
        <v>0.87055214723926377</v>
      </c>
      <c r="E17" s="9" t="s">
        <v>83</v>
      </c>
    </row>
    <row r="18" spans="1:5" x14ac:dyDescent="0.3">
      <c r="A18" s="16" t="s">
        <v>37</v>
      </c>
      <c r="B18" s="14">
        <v>1.78</v>
      </c>
      <c r="C18" s="14">
        <v>17.18</v>
      </c>
      <c r="D18" s="17">
        <f t="shared" si="0"/>
        <v>0.96516853932584257</v>
      </c>
      <c r="E18" s="9" t="s">
        <v>83</v>
      </c>
    </row>
    <row r="19" spans="1:5" x14ac:dyDescent="0.3">
      <c r="A19" s="16" t="s">
        <v>38</v>
      </c>
      <c r="B19" s="14">
        <v>2.14</v>
      </c>
      <c r="C19" s="14">
        <v>39.619999999999997</v>
      </c>
      <c r="D19" s="17">
        <f t="shared" si="0"/>
        <v>1.8514018691588783</v>
      </c>
      <c r="E19" s="9" t="s">
        <v>82</v>
      </c>
    </row>
    <row r="20" spans="1:5" x14ac:dyDescent="0.3">
      <c r="A20" s="16" t="s">
        <v>39</v>
      </c>
      <c r="B20" s="14">
        <v>1.75</v>
      </c>
      <c r="C20" s="14">
        <v>16.72</v>
      </c>
      <c r="D20" s="17">
        <f t="shared" si="0"/>
        <v>0.95542857142857129</v>
      </c>
      <c r="E20" s="9" t="s">
        <v>83</v>
      </c>
    </row>
    <row r="21" spans="1:5" x14ac:dyDescent="0.3">
      <c r="A21" s="16" t="s">
        <v>40</v>
      </c>
      <c r="B21" s="14">
        <v>1.65</v>
      </c>
      <c r="C21" s="14">
        <v>9.3000000000000007</v>
      </c>
      <c r="D21" s="17">
        <f t="shared" si="0"/>
        <v>0.5636363636363636</v>
      </c>
      <c r="E21" s="9"/>
    </row>
    <row r="22" spans="1:5" x14ac:dyDescent="0.3">
      <c r="A22" s="16" t="s">
        <v>41</v>
      </c>
      <c r="B22" s="14">
        <v>1.64</v>
      </c>
      <c r="C22" s="14">
        <v>8.9</v>
      </c>
      <c r="D22" s="17">
        <f t="shared" si="0"/>
        <v>0.54268292682926833</v>
      </c>
      <c r="E22" s="9"/>
    </row>
    <row r="23" spans="1:5" x14ac:dyDescent="0.3">
      <c r="A23" s="16" t="s">
        <v>42</v>
      </c>
      <c r="B23" s="14">
        <v>1.84</v>
      </c>
      <c r="C23" s="14">
        <v>15.74</v>
      </c>
      <c r="D23" s="17">
        <f t="shared" si="0"/>
        <v>0.85543478260869565</v>
      </c>
      <c r="E23" s="9" t="s">
        <v>83</v>
      </c>
    </row>
    <row r="24" spans="1:5" x14ac:dyDescent="0.3">
      <c r="A24" s="16" t="s">
        <v>43</v>
      </c>
      <c r="B24" s="14">
        <v>1.42</v>
      </c>
      <c r="C24" s="14">
        <v>7.99</v>
      </c>
      <c r="D24" s="17">
        <f t="shared" si="0"/>
        <v>0.5626760563380282</v>
      </c>
      <c r="E24" s="9"/>
    </row>
    <row r="25" spans="1:5" x14ac:dyDescent="0.3">
      <c r="A25" s="16" t="s">
        <v>44</v>
      </c>
      <c r="B25" s="14">
        <v>1.33</v>
      </c>
      <c r="C25" s="14">
        <v>8.06</v>
      </c>
      <c r="D25" s="17">
        <f t="shared" si="0"/>
        <v>0.60601503759398501</v>
      </c>
      <c r="E25" s="9"/>
    </row>
    <row r="26" spans="1:5" x14ac:dyDescent="0.3">
      <c r="A26" s="16" t="s">
        <v>45</v>
      </c>
      <c r="B26" s="14">
        <v>1.59</v>
      </c>
      <c r="C26" s="14">
        <v>29.92</v>
      </c>
      <c r="D26" s="17">
        <f t="shared" si="0"/>
        <v>1.8817610062893082</v>
      </c>
      <c r="E26" s="9" t="s">
        <v>83</v>
      </c>
    </row>
    <row r="27" spans="1:5" x14ac:dyDescent="0.3">
      <c r="A27" s="16" t="s">
        <v>46</v>
      </c>
      <c r="B27" s="14">
        <v>1.57</v>
      </c>
      <c r="C27" s="14">
        <v>14.44</v>
      </c>
      <c r="D27" s="17">
        <f t="shared" si="0"/>
        <v>0.91974522292993621</v>
      </c>
      <c r="E27" s="9" t="s">
        <v>83</v>
      </c>
    </row>
    <row r="28" spans="1:5" x14ac:dyDescent="0.3">
      <c r="A28" s="16" t="s">
        <v>47</v>
      </c>
      <c r="B28" s="14">
        <v>1.56</v>
      </c>
      <c r="C28" s="14">
        <v>11.48</v>
      </c>
      <c r="D28" s="17">
        <f t="shared" si="0"/>
        <v>0.73589743589743584</v>
      </c>
      <c r="E28" s="9" t="s">
        <v>83</v>
      </c>
    </row>
    <row r="29" spans="1:5" x14ac:dyDescent="0.3">
      <c r="A29" s="16" t="s">
        <v>48</v>
      </c>
      <c r="B29" s="14">
        <v>1.91</v>
      </c>
      <c r="C29" s="14">
        <v>46.91</v>
      </c>
      <c r="D29" s="17">
        <f t="shared" si="0"/>
        <v>2.4560209424083768</v>
      </c>
      <c r="E29" s="9" t="s">
        <v>82</v>
      </c>
    </row>
    <row r="30" spans="1:5" x14ac:dyDescent="0.3">
      <c r="A30" s="16" t="s">
        <v>49</v>
      </c>
      <c r="B30" s="14">
        <v>1.54</v>
      </c>
      <c r="C30" s="14">
        <v>9.0500000000000007</v>
      </c>
      <c r="D30" s="17">
        <f t="shared" si="0"/>
        <v>0.58766233766233766</v>
      </c>
      <c r="E30" s="9"/>
    </row>
    <row r="31" spans="1:5" x14ac:dyDescent="0.3">
      <c r="A31" s="16" t="s">
        <v>50</v>
      </c>
      <c r="B31" s="14">
        <v>2.48</v>
      </c>
      <c r="C31" s="14">
        <v>75.59</v>
      </c>
      <c r="D31" s="17">
        <f t="shared" si="0"/>
        <v>3.0479838709677418</v>
      </c>
      <c r="E31" s="9" t="s">
        <v>82</v>
      </c>
    </row>
    <row r="32" spans="1:5" x14ac:dyDescent="0.3">
      <c r="A32" s="16" t="s">
        <v>51</v>
      </c>
      <c r="B32" s="14">
        <v>1.23</v>
      </c>
      <c r="C32" s="14">
        <v>25.05</v>
      </c>
      <c r="D32" s="17">
        <f t="shared" si="0"/>
        <v>2.0365853658536586</v>
      </c>
      <c r="E32" s="9"/>
    </row>
    <row r="33" spans="1:5" x14ac:dyDescent="0.3">
      <c r="A33" s="16" t="s">
        <v>52</v>
      </c>
      <c r="B33" s="14">
        <v>1.67</v>
      </c>
      <c r="C33" s="14">
        <v>27.8</v>
      </c>
      <c r="D33" s="17">
        <f t="shared" si="0"/>
        <v>1.6646706586826348</v>
      </c>
      <c r="E33" s="9"/>
    </row>
    <row r="34" spans="1:5" x14ac:dyDescent="0.3">
      <c r="A34" s="16" t="s">
        <v>53</v>
      </c>
      <c r="B34" s="14">
        <v>1.53</v>
      </c>
      <c r="C34" s="14">
        <v>32.25</v>
      </c>
      <c r="D34" s="17">
        <f t="shared" si="0"/>
        <v>2.107843137254902</v>
      </c>
      <c r="E34" s="9"/>
    </row>
    <row r="35" spans="1:5" x14ac:dyDescent="0.3">
      <c r="A35" s="16" t="s">
        <v>54</v>
      </c>
      <c r="B35" s="14">
        <v>1.83</v>
      </c>
      <c r="C35" s="14">
        <v>17.670000000000002</v>
      </c>
      <c r="D35" s="17">
        <f t="shared" si="0"/>
        <v>0.96557377049180326</v>
      </c>
      <c r="E35" s="9"/>
    </row>
    <row r="36" spans="1:5" x14ac:dyDescent="0.3">
      <c r="A36" s="16" t="s">
        <v>55</v>
      </c>
      <c r="B36" s="14">
        <v>1.5</v>
      </c>
      <c r="C36" s="14">
        <v>29.33</v>
      </c>
      <c r="D36" s="17">
        <f t="shared" si="0"/>
        <v>1.9553333333333331</v>
      </c>
      <c r="E36" s="9"/>
    </row>
    <row r="37" spans="1:5" x14ac:dyDescent="0.3">
      <c r="A37" s="16" t="s">
        <v>56</v>
      </c>
      <c r="B37" s="14">
        <v>1.46</v>
      </c>
      <c r="C37" s="14">
        <v>19.36</v>
      </c>
      <c r="D37" s="17">
        <f t="shared" si="0"/>
        <v>1.3260273972602739</v>
      </c>
      <c r="E37" s="9"/>
    </row>
    <row r="38" spans="1:5" x14ac:dyDescent="0.3">
      <c r="A38" s="16" t="s">
        <v>57</v>
      </c>
      <c r="B38" s="14">
        <v>1.53</v>
      </c>
      <c r="C38" s="14">
        <v>29.82</v>
      </c>
      <c r="D38" s="17">
        <f t="shared" si="0"/>
        <v>1.9490196078431374</v>
      </c>
      <c r="E38" s="9"/>
    </row>
    <row r="39" spans="1:5" x14ac:dyDescent="0.3">
      <c r="A39" s="16" t="s">
        <v>58</v>
      </c>
      <c r="B39" s="14">
        <v>1.66</v>
      </c>
      <c r="C39" s="14">
        <v>32.47</v>
      </c>
      <c r="D39" s="17">
        <f t="shared" si="0"/>
        <v>1.9560240963855422</v>
      </c>
      <c r="E39" s="9"/>
    </row>
    <row r="40" spans="1:5" x14ac:dyDescent="0.3">
      <c r="A40" s="16" t="s">
        <v>59</v>
      </c>
      <c r="B40" s="14">
        <v>1.58</v>
      </c>
      <c r="C40" s="14">
        <v>28.64</v>
      </c>
      <c r="D40" s="17">
        <f t="shared" si="0"/>
        <v>1.8126582278481014</v>
      </c>
      <c r="E40" s="9"/>
    </row>
    <row r="41" spans="1:5" x14ac:dyDescent="0.3">
      <c r="A41" s="16" t="s">
        <v>60</v>
      </c>
      <c r="B41" s="14">
        <v>1.83</v>
      </c>
      <c r="C41" s="14">
        <v>44.49</v>
      </c>
      <c r="D41" s="17">
        <f t="shared" si="0"/>
        <v>2.4311475409836065</v>
      </c>
      <c r="E41" s="9"/>
    </row>
    <row r="42" spans="1:5" x14ac:dyDescent="0.3">
      <c r="A42" s="16" t="s">
        <v>61</v>
      </c>
      <c r="B42" s="14">
        <v>1.45</v>
      </c>
      <c r="C42" s="14">
        <v>29.64</v>
      </c>
      <c r="D42" s="17">
        <f t="shared" si="0"/>
        <v>2.0441379310344829</v>
      </c>
      <c r="E42" s="9"/>
    </row>
    <row r="43" spans="1:5" x14ac:dyDescent="0.3">
      <c r="A43" s="16" t="s">
        <v>62</v>
      </c>
      <c r="B43" s="14">
        <v>1.42</v>
      </c>
      <c r="C43" s="14">
        <v>30.87</v>
      </c>
      <c r="D43" s="17">
        <f t="shared" si="0"/>
        <v>2.1739436619718311</v>
      </c>
      <c r="E43" s="9"/>
    </row>
    <row r="44" spans="1:5" x14ac:dyDescent="0.3">
      <c r="A44" s="16" t="s">
        <v>63</v>
      </c>
      <c r="B44" s="14">
        <v>1.26</v>
      </c>
      <c r="C44" s="14">
        <v>41.13</v>
      </c>
      <c r="D44" s="17">
        <f t="shared" si="0"/>
        <v>3.2642857142857147</v>
      </c>
      <c r="E44" s="9"/>
    </row>
    <row r="45" spans="1:5" x14ac:dyDescent="0.3">
      <c r="A45" s="16" t="s">
        <v>64</v>
      </c>
      <c r="B45" s="14">
        <v>1.56</v>
      </c>
      <c r="C45" s="14">
        <v>7.89</v>
      </c>
      <c r="D45" s="17">
        <f t="shared" si="0"/>
        <v>0.50576923076923075</v>
      </c>
      <c r="E45" s="9"/>
    </row>
    <row r="46" spans="1:5" x14ac:dyDescent="0.3">
      <c r="A46" s="16" t="s">
        <v>65</v>
      </c>
      <c r="B46" s="14">
        <v>1.36</v>
      </c>
      <c r="C46" s="14">
        <v>7.83</v>
      </c>
      <c r="D46" s="17">
        <f t="shared" si="0"/>
        <v>0.57573529411764701</v>
      </c>
      <c r="E46" s="9"/>
    </row>
    <row r="47" spans="1:5" x14ac:dyDescent="0.3">
      <c r="A47" s="16" t="s">
        <v>66</v>
      </c>
      <c r="B47" s="14">
        <v>1.64</v>
      </c>
      <c r="C47" s="14">
        <v>24.84</v>
      </c>
      <c r="D47" s="17">
        <f t="shared" si="0"/>
        <v>1.5146341463414634</v>
      </c>
      <c r="E47" s="9"/>
    </row>
    <row r="48" spans="1:5" x14ac:dyDescent="0.3">
      <c r="A48" s="16" t="s">
        <v>67</v>
      </c>
      <c r="B48" s="14">
        <v>1.64</v>
      </c>
      <c r="C48" s="14">
        <v>28.58</v>
      </c>
      <c r="D48" s="17">
        <f t="shared" si="0"/>
        <v>1.7426829268292681</v>
      </c>
      <c r="E48" s="9"/>
    </row>
    <row r="49" spans="1:5" x14ac:dyDescent="0.3">
      <c r="A49" s="16" t="s">
        <v>68</v>
      </c>
      <c r="B49" s="14">
        <v>1.54</v>
      </c>
      <c r="C49" s="14">
        <v>10.93</v>
      </c>
      <c r="D49" s="17">
        <f t="shared" si="0"/>
        <v>0.70974025974025967</v>
      </c>
      <c r="E49" s="9"/>
    </row>
    <row r="50" spans="1:5" x14ac:dyDescent="0.3">
      <c r="A50" s="16" t="s">
        <v>69</v>
      </c>
      <c r="B50" s="14">
        <v>1.4</v>
      </c>
      <c r="C50" s="14">
        <v>38.35</v>
      </c>
      <c r="D50" s="17">
        <f t="shared" si="0"/>
        <v>2.7392857142857143</v>
      </c>
      <c r="E50" s="9"/>
    </row>
    <row r="51" spans="1:5" x14ac:dyDescent="0.3">
      <c r="A51" s="16" t="s">
        <v>70</v>
      </c>
      <c r="B51" s="14">
        <v>1.62</v>
      </c>
      <c r="C51" s="14">
        <v>18.34</v>
      </c>
      <c r="D51" s="17">
        <f t="shared" si="0"/>
        <v>1.1320987654320986</v>
      </c>
      <c r="E51" s="9"/>
    </row>
    <row r="52" spans="1:5" x14ac:dyDescent="0.3">
      <c r="A52" s="16" t="s">
        <v>71</v>
      </c>
      <c r="B52" s="14">
        <v>1.47</v>
      </c>
      <c r="C52" s="14">
        <v>20.6</v>
      </c>
      <c r="D52" s="17">
        <f t="shared" si="0"/>
        <v>1.4013605442176871</v>
      </c>
      <c r="E52" s="9"/>
    </row>
    <row r="53" spans="1:5" x14ac:dyDescent="0.3">
      <c r="A53" s="16" t="s">
        <v>72</v>
      </c>
      <c r="B53" s="14">
        <v>1.3</v>
      </c>
      <c r="C53" s="14">
        <v>4.3499999999999996</v>
      </c>
      <c r="D53" s="17">
        <f t="shared" si="0"/>
        <v>0.33461538461538459</v>
      </c>
      <c r="E53" s="9"/>
    </row>
    <row r="54" spans="1:5" x14ac:dyDescent="0.3">
      <c r="A54" s="16" t="s">
        <v>73</v>
      </c>
      <c r="B54" s="14">
        <v>1.1299999999999999</v>
      </c>
      <c r="C54" s="14">
        <v>6.09</v>
      </c>
      <c r="D54" s="17">
        <f t="shared" si="0"/>
        <v>0.5389380530973451</v>
      </c>
      <c r="E54" s="9"/>
    </row>
    <row r="55" spans="1:5" x14ac:dyDescent="0.3">
      <c r="A55" s="16" t="s">
        <v>74</v>
      </c>
      <c r="B55" s="14">
        <v>1.43</v>
      </c>
      <c r="C55" s="14">
        <v>15.93</v>
      </c>
      <c r="D55" s="17">
        <f t="shared" si="0"/>
        <v>1.113986013986014</v>
      </c>
      <c r="E55" s="9"/>
    </row>
    <row r="56" spans="1:5" x14ac:dyDescent="0.3">
      <c r="A56" s="16" t="s">
        <v>75</v>
      </c>
      <c r="B56" s="14">
        <v>1.5</v>
      </c>
      <c r="C56" s="14">
        <v>9.4700000000000006</v>
      </c>
      <c r="D56" s="17">
        <f t="shared" si="0"/>
        <v>0.63133333333333341</v>
      </c>
      <c r="E56" s="9"/>
    </row>
    <row r="57" spans="1:5" x14ac:dyDescent="0.3">
      <c r="A57" s="16" t="s">
        <v>76</v>
      </c>
      <c r="B57" s="14">
        <v>1.37</v>
      </c>
      <c r="C57" s="14">
        <v>29.34</v>
      </c>
      <c r="D57" s="17">
        <f t="shared" si="0"/>
        <v>2.1416058394160586</v>
      </c>
      <c r="E57" s="9"/>
    </row>
    <row r="58" spans="1:5" x14ac:dyDescent="0.3">
      <c r="A58" s="16" t="s">
        <v>77</v>
      </c>
      <c r="B58" s="14">
        <v>1.63</v>
      </c>
      <c r="C58" s="14">
        <v>27.73</v>
      </c>
      <c r="D58" s="17">
        <f t="shared" si="0"/>
        <v>1.7012269938650306</v>
      </c>
      <c r="E58" s="9"/>
    </row>
    <row r="59" spans="1:5" x14ac:dyDescent="0.3">
      <c r="A59" s="16" t="s">
        <v>78</v>
      </c>
      <c r="B59" s="14">
        <v>1.45</v>
      </c>
      <c r="C59" s="14">
        <v>33.61</v>
      </c>
      <c r="D59" s="17">
        <f t="shared" si="0"/>
        <v>2.3179310344827586</v>
      </c>
      <c r="E59" s="9"/>
    </row>
    <row r="60" spans="1:5" x14ac:dyDescent="0.3">
      <c r="A60" s="16" t="s">
        <v>79</v>
      </c>
      <c r="B60" s="14">
        <v>1.39</v>
      </c>
      <c r="C60" s="14">
        <v>19.79</v>
      </c>
      <c r="D60" s="17">
        <f t="shared" si="0"/>
        <v>1.4237410071942447</v>
      </c>
      <c r="E60" s="9"/>
    </row>
    <row r="61" spans="1:5" x14ac:dyDescent="0.3">
      <c r="A61" s="16" t="s">
        <v>80</v>
      </c>
      <c r="B61" s="14">
        <v>1.72</v>
      </c>
      <c r="C61" s="14">
        <v>38.479999999999997</v>
      </c>
      <c r="D61" s="17">
        <f t="shared" si="0"/>
        <v>2.2372093023255815</v>
      </c>
      <c r="E61" s="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0"/>
  <sheetViews>
    <sheetView workbookViewId="0">
      <selection activeCell="G8" sqref="G8"/>
    </sheetView>
  </sheetViews>
  <sheetFormatPr defaultRowHeight="14.4" x14ac:dyDescent="0.3"/>
  <cols>
    <col min="1" max="1" width="29.33203125" customWidth="1"/>
    <col min="2" max="2" width="19.44140625" customWidth="1"/>
    <col min="3" max="3" width="16.77734375" customWidth="1"/>
    <col min="4" max="4" width="19.5546875" customWidth="1"/>
    <col min="5" max="5" width="26.33203125" customWidth="1"/>
    <col min="6" max="6" width="24.109375" customWidth="1"/>
    <col min="7" max="7" width="67.5546875" customWidth="1"/>
  </cols>
  <sheetData>
    <row r="1" spans="1:7" ht="15.6" thickTop="1" thickBot="1" x14ac:dyDescent="0.35">
      <c r="A1" s="19" t="s">
        <v>84</v>
      </c>
      <c r="B1" s="19" t="s">
        <v>85</v>
      </c>
      <c r="C1" s="19" t="s">
        <v>108</v>
      </c>
      <c r="D1" s="19" t="s">
        <v>86</v>
      </c>
      <c r="E1" s="19" t="s">
        <v>87</v>
      </c>
      <c r="F1" s="19" t="s">
        <v>88</v>
      </c>
      <c r="G1" s="19" t="s">
        <v>89</v>
      </c>
    </row>
    <row r="2" spans="1:7" ht="15.6" thickTop="1" thickBot="1" x14ac:dyDescent="0.35">
      <c r="A2" s="20" t="s">
        <v>105</v>
      </c>
      <c r="B2" s="21" t="s">
        <v>90</v>
      </c>
      <c r="C2" s="22" t="s">
        <v>99</v>
      </c>
      <c r="D2" s="22" t="s">
        <v>106</v>
      </c>
      <c r="E2" s="22" t="s">
        <v>107</v>
      </c>
      <c r="F2" s="22" t="s">
        <v>91</v>
      </c>
      <c r="G2" s="22" t="s">
        <v>92</v>
      </c>
    </row>
    <row r="3" spans="1:7" ht="15.6" thickTop="1" thickBot="1" x14ac:dyDescent="0.35">
      <c r="A3" s="20" t="s">
        <v>93</v>
      </c>
      <c r="B3" s="21" t="s">
        <v>90</v>
      </c>
      <c r="C3" s="22" t="s">
        <v>99</v>
      </c>
      <c r="D3" s="22" t="s">
        <v>106</v>
      </c>
      <c r="E3" s="22" t="s">
        <v>94</v>
      </c>
      <c r="F3" s="22" t="s">
        <v>91</v>
      </c>
      <c r="G3" s="22" t="s">
        <v>92</v>
      </c>
    </row>
    <row r="4" spans="1:7" ht="15.6" thickTop="1" thickBot="1" x14ac:dyDescent="0.35">
      <c r="A4" s="20" t="s">
        <v>109</v>
      </c>
      <c r="B4" s="21" t="s">
        <v>90</v>
      </c>
      <c r="C4" s="22" t="s">
        <v>99</v>
      </c>
      <c r="D4" s="22" t="s">
        <v>106</v>
      </c>
      <c r="E4" s="22" t="s">
        <v>110</v>
      </c>
      <c r="F4" s="22" t="s">
        <v>91</v>
      </c>
      <c r="G4" s="22" t="s">
        <v>92</v>
      </c>
    </row>
    <row r="5" spans="1:7" ht="15.6" thickTop="1" thickBot="1" x14ac:dyDescent="0.35">
      <c r="A5" s="21" t="s">
        <v>96</v>
      </c>
      <c r="B5" s="21" t="s">
        <v>97</v>
      </c>
      <c r="C5" s="22" t="s">
        <v>99</v>
      </c>
      <c r="D5" s="22" t="s">
        <v>98</v>
      </c>
      <c r="E5" s="22" t="s">
        <v>100</v>
      </c>
      <c r="F5" s="22" t="s">
        <v>101</v>
      </c>
      <c r="G5" s="22" t="s">
        <v>102</v>
      </c>
    </row>
    <row r="6" spans="1:7" ht="15.6" thickTop="1" thickBot="1" x14ac:dyDescent="0.35">
      <c r="A6" s="21" t="s">
        <v>103</v>
      </c>
      <c r="B6" s="21" t="s">
        <v>97</v>
      </c>
      <c r="C6" s="22" t="s">
        <v>99</v>
      </c>
      <c r="D6" s="22" t="s">
        <v>98</v>
      </c>
      <c r="E6" s="22" t="s">
        <v>104</v>
      </c>
      <c r="F6" s="22" t="s">
        <v>101</v>
      </c>
      <c r="G6" s="22" t="s">
        <v>102</v>
      </c>
    </row>
    <row r="7" spans="1:7" ht="15" thickTop="1" x14ac:dyDescent="0.3">
      <c r="A7" s="23" t="s">
        <v>95</v>
      </c>
      <c r="B7" s="23"/>
      <c r="C7" s="23"/>
      <c r="D7" s="23"/>
      <c r="E7" s="23"/>
      <c r="F7" s="23"/>
    </row>
    <row r="78" spans="1:7" x14ac:dyDescent="0.3">
      <c r="A78" s="11" t="s">
        <v>111</v>
      </c>
      <c r="B78" s="15"/>
      <c r="C78" s="15"/>
      <c r="D78" s="15"/>
      <c r="E78" s="15"/>
      <c r="F78" s="15"/>
      <c r="G78" s="15"/>
    </row>
    <row r="79" spans="1:7" x14ac:dyDescent="0.3">
      <c r="A79" s="15" t="s">
        <v>112</v>
      </c>
      <c r="B79" s="15"/>
      <c r="C79" s="15"/>
      <c r="D79" s="15"/>
      <c r="E79" s="15"/>
      <c r="F79" s="15"/>
      <c r="G79" s="15"/>
    </row>
    <row r="80" spans="1:7" x14ac:dyDescent="0.3">
      <c r="A80" s="15" t="s">
        <v>113</v>
      </c>
      <c r="B80" s="15"/>
      <c r="C80" s="15"/>
      <c r="D80" s="15"/>
      <c r="E80" s="15"/>
      <c r="F80" s="15"/>
      <c r="G80" s="15"/>
    </row>
    <row r="81" spans="1:7" x14ac:dyDescent="0.3">
      <c r="A81" s="15" t="s">
        <v>114</v>
      </c>
      <c r="B81" s="15"/>
      <c r="C81" s="15"/>
      <c r="D81" s="15"/>
      <c r="E81" s="15"/>
      <c r="F81" s="15"/>
      <c r="G81" s="15"/>
    </row>
    <row r="82" spans="1:7" x14ac:dyDescent="0.3">
      <c r="A82" s="15" t="s">
        <v>115</v>
      </c>
      <c r="B82" s="15"/>
      <c r="C82" s="15"/>
      <c r="D82" s="15"/>
      <c r="E82" s="15"/>
      <c r="F82" s="15"/>
      <c r="G82" s="15"/>
    </row>
    <row r="84" spans="1:7" x14ac:dyDescent="0.3">
      <c r="A84" s="11" t="s">
        <v>116</v>
      </c>
      <c r="B84" s="15"/>
      <c r="C84" s="15"/>
      <c r="D84" s="15"/>
      <c r="E84" s="15"/>
      <c r="F84" s="15"/>
    </row>
    <row r="85" spans="1:7" x14ac:dyDescent="0.3">
      <c r="A85" s="15" t="s">
        <v>117</v>
      </c>
      <c r="B85" s="15"/>
      <c r="C85" s="15"/>
      <c r="D85" s="15"/>
      <c r="E85" s="15"/>
      <c r="F85" s="15"/>
    </row>
    <row r="86" spans="1:7" x14ac:dyDescent="0.3">
      <c r="A86" s="15" t="s">
        <v>118</v>
      </c>
      <c r="B86" s="15"/>
      <c r="C86" s="15"/>
      <c r="D86" s="15"/>
      <c r="E86" s="15"/>
      <c r="F86" s="15"/>
    </row>
    <row r="87" spans="1:7" x14ac:dyDescent="0.3">
      <c r="A87" s="15" t="s">
        <v>119</v>
      </c>
      <c r="B87" s="15"/>
      <c r="C87" s="15"/>
      <c r="D87" s="15"/>
      <c r="E87" s="15"/>
      <c r="F87" s="15"/>
    </row>
    <row r="88" spans="1:7" x14ac:dyDescent="0.3">
      <c r="A88" s="15" t="s">
        <v>115</v>
      </c>
      <c r="B88" s="15"/>
      <c r="C88" s="15"/>
      <c r="D88" s="15"/>
      <c r="E88" s="15"/>
      <c r="F88" s="15"/>
    </row>
    <row r="90" spans="1:7" x14ac:dyDescent="0.3">
      <c r="A90" s="11" t="s">
        <v>120</v>
      </c>
      <c r="B90" s="15"/>
      <c r="C90" s="15"/>
      <c r="D90" s="15"/>
      <c r="E90" s="15"/>
    </row>
    <row r="91" spans="1:7" x14ac:dyDescent="0.3">
      <c r="A91" s="15" t="s">
        <v>121</v>
      </c>
      <c r="B91" s="15"/>
      <c r="C91" s="15"/>
      <c r="D91" s="15"/>
      <c r="E91" s="15"/>
    </row>
    <row r="92" spans="1:7" x14ac:dyDescent="0.3">
      <c r="A92" s="15" t="s">
        <v>122</v>
      </c>
      <c r="B92" s="15"/>
      <c r="C92" s="15"/>
      <c r="D92" s="15"/>
      <c r="E92" s="15"/>
    </row>
    <row r="93" spans="1:7" x14ac:dyDescent="0.3">
      <c r="A93" s="15" t="s">
        <v>123</v>
      </c>
      <c r="B93" s="15"/>
      <c r="C93" s="15"/>
      <c r="D93" s="15"/>
      <c r="E93" s="15"/>
    </row>
    <row r="94" spans="1:7" x14ac:dyDescent="0.3">
      <c r="A94" s="15" t="s">
        <v>115</v>
      </c>
      <c r="B94" s="15"/>
      <c r="C94" s="15"/>
      <c r="D94" s="15"/>
      <c r="E94" s="15"/>
    </row>
    <row r="96" spans="1:7" ht="15.6" x14ac:dyDescent="0.3">
      <c r="A96" s="24" t="s">
        <v>124</v>
      </c>
      <c r="B96" s="25"/>
      <c r="C96" s="25"/>
      <c r="D96" s="25"/>
      <c r="E96" s="25"/>
    </row>
    <row r="97" spans="1:5" ht="15.6" x14ac:dyDescent="0.3">
      <c r="A97" s="25" t="s">
        <v>125</v>
      </c>
      <c r="B97" s="25"/>
      <c r="C97" s="25"/>
      <c r="D97" s="25"/>
      <c r="E97" s="25"/>
    </row>
    <row r="98" spans="1:5" ht="15.6" x14ac:dyDescent="0.3">
      <c r="A98" s="25" t="s">
        <v>126</v>
      </c>
      <c r="B98" s="25"/>
      <c r="C98" s="25"/>
      <c r="D98" s="25"/>
      <c r="E98" s="25"/>
    </row>
    <row r="99" spans="1:5" ht="15.6" x14ac:dyDescent="0.3">
      <c r="A99" s="25" t="s">
        <v>127</v>
      </c>
      <c r="B99" s="25"/>
      <c r="C99" s="25"/>
      <c r="D99" s="25"/>
      <c r="E99" s="25"/>
    </row>
    <row r="100" spans="1:5" ht="15.6" x14ac:dyDescent="0.3">
      <c r="A100" s="25" t="s">
        <v>128</v>
      </c>
      <c r="B100" s="25"/>
      <c r="C100" s="25"/>
      <c r="D100" s="25"/>
      <c r="E100" s="25"/>
    </row>
    <row r="101" spans="1:5" ht="15.6" x14ac:dyDescent="0.3">
      <c r="A101" s="25" t="s">
        <v>129</v>
      </c>
      <c r="B101" s="25"/>
      <c r="C101" s="25"/>
      <c r="D101" s="25"/>
      <c r="E101" s="25"/>
    </row>
    <row r="102" spans="1:5" ht="15.6" x14ac:dyDescent="0.3">
      <c r="A102" s="25" t="s">
        <v>130</v>
      </c>
      <c r="B102" s="25"/>
      <c r="C102" s="25"/>
      <c r="D102" s="25"/>
      <c r="E102" s="25"/>
    </row>
    <row r="103" spans="1:5" ht="15.6" x14ac:dyDescent="0.3">
      <c r="A103" s="25" t="s">
        <v>131</v>
      </c>
      <c r="B103" s="25"/>
      <c r="C103" s="25"/>
      <c r="D103" s="25"/>
      <c r="E103" s="25"/>
    </row>
    <row r="104" spans="1:5" ht="15.6" x14ac:dyDescent="0.3">
      <c r="A104" s="25" t="s">
        <v>132</v>
      </c>
      <c r="B104" s="25"/>
      <c r="C104" s="25"/>
      <c r="D104" s="25"/>
      <c r="E104" s="25"/>
    </row>
    <row r="105" spans="1:5" ht="15.6" x14ac:dyDescent="0.3">
      <c r="A105" s="25"/>
      <c r="B105" s="25"/>
      <c r="C105" s="25"/>
      <c r="D105" s="25"/>
      <c r="E105" s="25"/>
    </row>
    <row r="106" spans="1:5" ht="15.6" x14ac:dyDescent="0.3">
      <c r="A106" s="24" t="s">
        <v>133</v>
      </c>
      <c r="B106" s="25"/>
      <c r="C106" s="25"/>
      <c r="D106" s="25"/>
      <c r="E106" s="25"/>
    </row>
    <row r="107" spans="1:5" ht="15.6" x14ac:dyDescent="0.3">
      <c r="A107" s="25" t="s">
        <v>134</v>
      </c>
      <c r="B107" s="25"/>
      <c r="C107" s="25"/>
      <c r="D107" s="25"/>
      <c r="E107" s="25"/>
    </row>
    <row r="108" spans="1:5" ht="15.6" x14ac:dyDescent="0.3">
      <c r="A108" s="25" t="s">
        <v>135</v>
      </c>
      <c r="B108" s="25"/>
      <c r="C108" s="25"/>
      <c r="D108" s="25"/>
      <c r="E108" s="25"/>
    </row>
    <row r="109" spans="1:5" ht="15.6" x14ac:dyDescent="0.3">
      <c r="A109" s="25" t="s">
        <v>136</v>
      </c>
      <c r="B109" s="25"/>
      <c r="C109" s="25"/>
      <c r="D109" s="25"/>
      <c r="E109" s="25"/>
    </row>
    <row r="110" spans="1:5" ht="15.6" x14ac:dyDescent="0.3">
      <c r="A110" s="25" t="s">
        <v>137</v>
      </c>
      <c r="B110" s="25"/>
      <c r="C110" s="25"/>
      <c r="D110" s="25"/>
      <c r="E110" s="25"/>
    </row>
    <row r="111" spans="1:5" ht="15.6" x14ac:dyDescent="0.3">
      <c r="A111" s="25" t="s">
        <v>138</v>
      </c>
      <c r="B111" s="25"/>
      <c r="C111" s="25"/>
      <c r="D111" s="25"/>
      <c r="E111" s="25"/>
    </row>
    <row r="112" spans="1:5" ht="15.6" x14ac:dyDescent="0.3">
      <c r="A112" s="25" t="s">
        <v>139</v>
      </c>
      <c r="B112" s="25"/>
      <c r="C112" s="25"/>
      <c r="D112" s="25"/>
      <c r="E112" s="25"/>
    </row>
    <row r="113" spans="1:5" ht="15.6" x14ac:dyDescent="0.3">
      <c r="A113" s="25" t="s">
        <v>140</v>
      </c>
      <c r="B113" s="25"/>
      <c r="C113" s="25"/>
      <c r="D113" s="25"/>
      <c r="E113" s="25"/>
    </row>
    <row r="114" spans="1:5" ht="15.6" x14ac:dyDescent="0.3">
      <c r="A114" s="25" t="s">
        <v>141</v>
      </c>
      <c r="B114" s="25"/>
      <c r="C114" s="25"/>
      <c r="D114" s="25"/>
      <c r="E114" s="25"/>
    </row>
    <row r="115" spans="1:5" ht="15.6" x14ac:dyDescent="0.3">
      <c r="A115" s="25" t="s">
        <v>142</v>
      </c>
      <c r="B115" s="25"/>
      <c r="C115" s="25"/>
      <c r="D115" s="25"/>
      <c r="E115" s="25"/>
    </row>
    <row r="116" spans="1:5" ht="15.6" x14ac:dyDescent="0.3">
      <c r="A116" s="25" t="s">
        <v>143</v>
      </c>
      <c r="B116" s="25"/>
      <c r="C116" s="25"/>
      <c r="D116" s="25"/>
      <c r="E116" s="25"/>
    </row>
    <row r="117" spans="1:5" ht="15.6" x14ac:dyDescent="0.3">
      <c r="A117" s="25" t="s">
        <v>132</v>
      </c>
      <c r="B117" s="25"/>
      <c r="C117" s="25"/>
      <c r="D117" s="25"/>
      <c r="E117" s="25"/>
    </row>
    <row r="118" spans="1:5" x14ac:dyDescent="0.3">
      <c r="A118" s="15"/>
      <c r="B118" s="15"/>
      <c r="C118" s="15"/>
      <c r="D118" s="15"/>
      <c r="E118" s="15"/>
    </row>
    <row r="119" spans="1:5" ht="15.6" x14ac:dyDescent="0.3">
      <c r="A119" s="24" t="s">
        <v>144</v>
      </c>
      <c r="B119" s="25"/>
      <c r="C119" s="25"/>
      <c r="D119" s="25"/>
      <c r="E119" s="25"/>
    </row>
    <row r="120" spans="1:5" ht="15.6" x14ac:dyDescent="0.3">
      <c r="A120" s="25" t="s">
        <v>145</v>
      </c>
      <c r="B120" s="25"/>
      <c r="C120" s="25"/>
      <c r="D120" s="25"/>
      <c r="E120" s="25"/>
    </row>
    <row r="121" spans="1:5" ht="15.6" x14ac:dyDescent="0.3">
      <c r="A121" s="25" t="s">
        <v>146</v>
      </c>
      <c r="B121" s="25"/>
      <c r="C121" s="25"/>
      <c r="D121" s="25"/>
      <c r="E121" s="25"/>
    </row>
    <row r="122" spans="1:5" ht="15.6" x14ac:dyDescent="0.3">
      <c r="A122" s="25" t="s">
        <v>147</v>
      </c>
      <c r="B122" s="25"/>
      <c r="C122" s="25"/>
      <c r="D122" s="25"/>
      <c r="E122" s="25"/>
    </row>
    <row r="123" spans="1:5" ht="15.6" x14ac:dyDescent="0.3">
      <c r="A123" s="25" t="s">
        <v>148</v>
      </c>
      <c r="B123" s="25"/>
      <c r="C123" s="25"/>
      <c r="D123" s="25"/>
      <c r="E123" s="25"/>
    </row>
    <row r="124" spans="1:5" ht="15.6" x14ac:dyDescent="0.3">
      <c r="A124" s="25" t="s">
        <v>149</v>
      </c>
      <c r="B124" s="25"/>
      <c r="C124" s="25"/>
      <c r="D124" s="25"/>
      <c r="E124" s="25"/>
    </row>
    <row r="125" spans="1:5" ht="15.6" x14ac:dyDescent="0.3">
      <c r="A125" s="25" t="s">
        <v>150</v>
      </c>
      <c r="B125" s="25"/>
      <c r="C125" s="25"/>
      <c r="D125" s="25"/>
      <c r="E125" s="25"/>
    </row>
    <row r="126" spans="1:5" ht="15.6" x14ac:dyDescent="0.3">
      <c r="A126" s="25" t="s">
        <v>151</v>
      </c>
      <c r="B126" s="25"/>
      <c r="C126" s="25"/>
      <c r="D126" s="25"/>
      <c r="E126" s="25"/>
    </row>
    <row r="127" spans="1:5" ht="15.6" x14ac:dyDescent="0.3">
      <c r="A127" s="25" t="s">
        <v>152</v>
      </c>
      <c r="B127" s="25"/>
      <c r="C127" s="25"/>
      <c r="D127" s="25"/>
      <c r="E127" s="25"/>
    </row>
    <row r="128" spans="1:5" ht="15.6" x14ac:dyDescent="0.3">
      <c r="A128" s="25" t="s">
        <v>153</v>
      </c>
      <c r="B128" s="25"/>
      <c r="C128" s="25"/>
      <c r="D128" s="25"/>
      <c r="E128" s="25"/>
    </row>
    <row r="129" spans="1:5" ht="15.6" x14ac:dyDescent="0.3">
      <c r="A129" s="25" t="s">
        <v>154</v>
      </c>
      <c r="B129" s="25"/>
      <c r="C129" s="25"/>
      <c r="D129" s="25"/>
      <c r="E129" s="25"/>
    </row>
    <row r="130" spans="1:5" ht="15.6" x14ac:dyDescent="0.3">
      <c r="A130" s="25" t="s">
        <v>155</v>
      </c>
      <c r="B130" s="25"/>
      <c r="C130" s="25"/>
      <c r="D130" s="25"/>
      <c r="E130" s="2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5</vt:i4>
      </vt:variant>
    </vt:vector>
  </HeadingPairs>
  <TitlesOfParts>
    <vt:vector size="5" baseType="lpstr">
      <vt:lpstr>IL1-BETA</vt:lpstr>
      <vt:lpstr>VEGF</vt:lpstr>
      <vt:lpstr>IL-6</vt:lpstr>
      <vt:lpstr>TAS-TOS-OSI</vt:lpstr>
      <vt:lpstr>Materyal-metod</vt:lpstr>
    </vt:vector>
  </TitlesOfParts>
  <Company>NouS/TncTR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info@baranmedikal.com.tr</cp:lastModifiedBy>
  <dcterms:created xsi:type="dcterms:W3CDTF">2023-04-27T11:38:49Z</dcterms:created>
  <dcterms:modified xsi:type="dcterms:W3CDTF">2023-04-29T08:49:06Z</dcterms:modified>
</cp:coreProperties>
</file>