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Google Drive\2023\LAB\Webe yüklenenler\Emre Adıgüzel\2023.06.23\"/>
    </mc:Choice>
  </mc:AlternateContent>
  <xr:revisionPtr revIDLastSave="0" documentId="13_ncr:1_{EFD88F3B-CD16-4A02-A4DB-4A8EB544820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DP" sheetId="1" r:id="rId1"/>
    <sheet name="Materyal-meto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37" i="1"/>
  <c r="E37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</calcChain>
</file>

<file path=xl/sharedStrings.xml><?xml version="1.0" encoding="utf-8"?>
<sst xmlns="http://schemas.openxmlformats.org/spreadsheetml/2006/main" count="109" uniqueCount="104">
  <si>
    <t xml:space="preserve"> 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</si>
  <si>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</si>
  <si>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</si>
  <si>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</si>
  <si>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</si>
  <si>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</si>
  <si>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</si>
  <si>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</si>
  <si>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</si>
  <si>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</si>
  <si>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std7</t>
  </si>
  <si>
    <t>blank</t>
  </si>
  <si>
    <t>abs. Ort.</t>
  </si>
  <si>
    <t>concentration (ng/ml)</t>
  </si>
  <si>
    <t>Numune</t>
  </si>
  <si>
    <t>absorbans</t>
  </si>
  <si>
    <t>result(ng/ml)</t>
  </si>
  <si>
    <t>SC-1</t>
  </si>
  <si>
    <t>SC-2</t>
  </si>
  <si>
    <t>SC-3</t>
  </si>
  <si>
    <t>SC-4</t>
  </si>
  <si>
    <t>SC-5</t>
  </si>
  <si>
    <t>SC-6</t>
  </si>
  <si>
    <t>SC-7</t>
  </si>
  <si>
    <t>SC-8</t>
  </si>
  <si>
    <t>SC-9</t>
  </si>
  <si>
    <t>SC-10</t>
  </si>
  <si>
    <t>SC-11</t>
  </si>
  <si>
    <t>SC-12</t>
  </si>
  <si>
    <t>SC-13</t>
  </si>
  <si>
    <t>SC-14</t>
  </si>
  <si>
    <t>SC-15</t>
  </si>
  <si>
    <t>SC-16</t>
  </si>
  <si>
    <t>SC-17</t>
  </si>
  <si>
    <t>SC-18</t>
  </si>
  <si>
    <t>SC-19</t>
  </si>
  <si>
    <t>SC-20</t>
  </si>
  <si>
    <t>SC-21</t>
  </si>
  <si>
    <t>SC-22</t>
  </si>
  <si>
    <t>SC-23</t>
  </si>
  <si>
    <t>SC-24</t>
  </si>
  <si>
    <t>SC-25</t>
  </si>
  <si>
    <t>SC-26</t>
  </si>
  <si>
    <t>SC-27</t>
  </si>
  <si>
    <t>SC-28</t>
  </si>
  <si>
    <t>SC-29</t>
  </si>
  <si>
    <t>30A</t>
  </si>
  <si>
    <t>SC-31</t>
  </si>
  <si>
    <t>SC-32</t>
  </si>
  <si>
    <t>SC-33</t>
  </si>
  <si>
    <t>SC-34</t>
  </si>
  <si>
    <t>isimsiz tüp</t>
  </si>
  <si>
    <t>1A</t>
  </si>
  <si>
    <t>2A</t>
  </si>
  <si>
    <t>3A</t>
  </si>
  <si>
    <t>C4</t>
  </si>
  <si>
    <t>A-5</t>
  </si>
  <si>
    <t>6A</t>
  </si>
  <si>
    <t>7C</t>
  </si>
  <si>
    <t>8A</t>
  </si>
  <si>
    <t>9A</t>
  </si>
  <si>
    <t>10A</t>
  </si>
  <si>
    <t>11A</t>
  </si>
  <si>
    <t>12A</t>
  </si>
  <si>
    <t>13A</t>
  </si>
  <si>
    <t>14A</t>
  </si>
  <si>
    <t>15C</t>
  </si>
  <si>
    <t>17A</t>
  </si>
  <si>
    <t>K-4</t>
  </si>
  <si>
    <t>K-5</t>
  </si>
  <si>
    <t>K-6</t>
  </si>
  <si>
    <t>K-7</t>
  </si>
  <si>
    <t>K-8</t>
  </si>
  <si>
    <t>K-9</t>
  </si>
  <si>
    <t>K-10</t>
  </si>
  <si>
    <t>K-11</t>
  </si>
  <si>
    <t>K-12</t>
  </si>
  <si>
    <t>K-13</t>
  </si>
  <si>
    <t>K-14</t>
  </si>
  <si>
    <t>K-15</t>
  </si>
  <si>
    <t>K-16</t>
  </si>
  <si>
    <t>K-17</t>
  </si>
  <si>
    <t>K-18</t>
  </si>
  <si>
    <t>K-19</t>
  </si>
  <si>
    <t>KİT ADI</t>
  </si>
  <si>
    <t>TÜR</t>
  </si>
  <si>
    <t>MARKA</t>
  </si>
  <si>
    <t>Numune Türü</t>
  </si>
  <si>
    <t>CAT. NO</t>
  </si>
  <si>
    <t>Yöntem</t>
  </si>
  <si>
    <t>Kullanılan Cihaz</t>
  </si>
  <si>
    <t>ELİSA</t>
  </si>
  <si>
    <t>Mıcroplate reader: BIO-TEK EL X 800-Aotu strıp washer:BIO TEK EL X 50</t>
  </si>
  <si>
    <t>Elabscience</t>
  </si>
  <si>
    <t>Serum</t>
  </si>
  <si>
    <t>Human</t>
  </si>
  <si>
    <t>E-TSEL-H0020</t>
  </si>
  <si>
    <t>Quickey ADP/Acrp30(Adiponectin)</t>
  </si>
  <si>
    <t>Excess conjugate and unbound sample or standard are washed from the plate, and Avidin conjugated to Horseradish Peroxidase (HRP) are added to each microplate well and incubated.</t>
  </si>
  <si>
    <t>Then a TMB substrate solution is added to each well. The enzyme-substrate reaction is terminated by the addition of stop solution and the color change is measured spectrophotometrically at a wavelength of 450 nm ± 2 nm.</t>
  </si>
  <si>
    <t>ADP Test Principle</t>
  </si>
  <si>
    <t>During the reaction, ADP in the sample or standard competes with a fixed amount of ADP on the solid phase supporter for sites on the Biotinylated Detection Ab specific to ADP.</t>
  </si>
  <si>
    <t>The concentration of ADP in the samples is then determined by comparing the OD of the samples to the standard curve.</t>
  </si>
  <si>
    <t xml:space="preserve">This ELISA kit uses the Competitive-ELISA principle. The micro ELISA plate provided in this kit has been pre-coated with ADP.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</si>
</sst>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036266404199475"/>
                  <c:y val="0.10774059492563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ADP!$C$17:$C$24</c:f>
              <c:numCache>
                <c:formatCode>General</c:formatCode>
                <c:ptCount val="8"/>
                <c:pt idx="0">
                  <c:v>2.3039999999999998</c:v>
                </c:pt>
                <c:pt idx="1">
                  <c:v>1.427</c:v>
                </c:pt>
                <c:pt idx="2">
                  <c:v>0.8</c:v>
                </c:pt>
                <c:pt idx="3">
                  <c:v>0.48400000000000004</c:v>
                </c:pt>
                <c:pt idx="4">
                  <c:v>0.27999999999999997</c:v>
                </c:pt>
                <c:pt idx="5">
                  <c:v>0.14300000000000002</c:v>
                </c:pt>
                <c:pt idx="6">
                  <c:v>7.3999999999999996E-2</c:v>
                </c:pt>
                <c:pt idx="7">
                  <c:v>0</c:v>
                </c:pt>
              </c:numCache>
            </c:numRef>
          </c:xVal>
          <c:yVal>
            <c:numRef>
              <c:f>ADP!$D$17:$D$24</c:f>
              <c:numCache>
                <c:formatCode>General</c:formatCode>
                <c:ptCount val="8"/>
                <c:pt idx="0">
                  <c:v>25</c:v>
                </c:pt>
                <c:pt idx="1">
                  <c:v>12.5</c:v>
                </c:pt>
                <c:pt idx="2">
                  <c:v>6.25</c:v>
                </c:pt>
                <c:pt idx="3">
                  <c:v>3.13</c:v>
                </c:pt>
                <c:pt idx="4">
                  <c:v>1.56</c:v>
                </c:pt>
                <c:pt idx="5">
                  <c:v>0.78</c:v>
                </c:pt>
                <c:pt idx="6">
                  <c:v>0.39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9-460E-B5F3-5E2BFB6C4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878768"/>
        <c:axId val="478881720"/>
      </c:scatterChart>
      <c:valAx>
        <c:axId val="47887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8881720"/>
        <c:crosses val="autoZero"/>
        <c:crossBetween val="midCat"/>
      </c:valAx>
      <c:valAx>
        <c:axId val="47888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887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12</xdr:row>
      <xdr:rowOff>175260</xdr:rowOff>
    </xdr:from>
    <xdr:to>
      <xdr:col>14</xdr:col>
      <xdr:colOff>0</xdr:colOff>
      <xdr:row>27</xdr:row>
      <xdr:rowOff>175260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182320</xdr:rowOff>
    </xdr:from>
    <xdr:to>
      <xdr:col>4</xdr:col>
      <xdr:colOff>1070130</xdr:colOff>
      <xdr:row>44</xdr:row>
      <xdr:rowOff>167640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8560"/>
          <a:ext cx="7539510" cy="7673900"/>
        </a:xfrm>
        <a:prstGeom prst="rect">
          <a:avLst/>
        </a:prstGeom>
      </xdr:spPr>
    </xdr:pic>
    <xdr:clientData/>
  </xdr:twoCellAnchor>
  <xdr:twoCellAnchor editAs="oneCell">
    <xdr:from>
      <xdr:col>4</xdr:col>
      <xdr:colOff>1072030</xdr:colOff>
      <xdr:row>2</xdr:row>
      <xdr:rowOff>175260</xdr:rowOff>
    </xdr:from>
    <xdr:to>
      <xdr:col>7</xdr:col>
      <xdr:colOff>0</xdr:colOff>
      <xdr:row>44</xdr:row>
      <xdr:rowOff>156951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1410" y="571500"/>
          <a:ext cx="6456530" cy="76702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06"/>
  <sheetViews>
    <sheetView workbookViewId="0">
      <selection activeCell="A37" sqref="A37:A106"/>
    </sheetView>
  </sheetViews>
  <sheetFormatPr defaultRowHeight="15" x14ac:dyDescent="0.25"/>
  <cols>
    <col min="1" max="1" width="18.28515625" customWidth="1"/>
    <col min="2" max="2" width="14.85546875" customWidth="1"/>
    <col min="3" max="3" width="12.28515625" customWidth="1"/>
    <col min="4" max="4" width="12.85546875" customWidth="1"/>
    <col min="5" max="5" width="23.7109375" customWidth="1"/>
  </cols>
  <sheetData>
    <row r="2" spans="1:11" x14ac:dyDescent="0.25">
      <c r="A2" s="3">
        <v>2.3820000000000001</v>
      </c>
      <c r="B2" s="3">
        <v>2.3759999999999999</v>
      </c>
      <c r="C2" s="2">
        <v>1.0960000000000001</v>
      </c>
      <c r="D2" s="2">
        <v>0.82900000000000007</v>
      </c>
      <c r="E2" s="2">
        <v>0.97499999999999998</v>
      </c>
      <c r="F2" s="2">
        <v>1.097</v>
      </c>
      <c r="G2" s="2">
        <v>0.91100000000000003</v>
      </c>
      <c r="H2" s="2">
        <v>0.65300000000000002</v>
      </c>
      <c r="I2" s="2">
        <v>0.875</v>
      </c>
      <c r="J2" s="2">
        <v>1.129</v>
      </c>
      <c r="K2" s="2">
        <v>1.256</v>
      </c>
    </row>
    <row r="3" spans="1:11" x14ac:dyDescent="0.25">
      <c r="A3" s="3">
        <v>1.4990000000000001</v>
      </c>
      <c r="B3" s="3">
        <v>1.5049999999999999</v>
      </c>
      <c r="C3" s="2">
        <v>1.024</v>
      </c>
      <c r="D3" s="2">
        <v>0.92700000000000005</v>
      </c>
      <c r="E3" s="2">
        <v>0.88300000000000001</v>
      </c>
      <c r="F3" s="2">
        <v>0.83299999999999996</v>
      </c>
      <c r="G3" s="2">
        <v>0.88400000000000001</v>
      </c>
      <c r="H3" s="2">
        <v>0.80500000000000005</v>
      </c>
      <c r="I3" s="2">
        <v>0.71299999999999997</v>
      </c>
      <c r="J3" s="2">
        <v>0.65600000000000003</v>
      </c>
      <c r="K3" s="2">
        <v>0.86299999999999999</v>
      </c>
    </row>
    <row r="4" spans="1:11" x14ac:dyDescent="0.25">
      <c r="A4" s="3">
        <v>0.878</v>
      </c>
      <c r="B4" s="3">
        <v>0.872</v>
      </c>
      <c r="C4" s="2">
        <v>0.77</v>
      </c>
      <c r="D4" s="2">
        <v>0.69600000000000006</v>
      </c>
      <c r="E4" s="2">
        <v>0.498</v>
      </c>
      <c r="F4" s="2">
        <v>0.91400000000000003</v>
      </c>
      <c r="G4" s="2">
        <v>0.84</v>
      </c>
      <c r="H4" s="2">
        <v>0.70100000000000007</v>
      </c>
      <c r="I4" s="2">
        <v>0.95600000000000007</v>
      </c>
      <c r="J4" s="2">
        <v>0.78</v>
      </c>
      <c r="K4" s="2">
        <v>0.74299999999999999</v>
      </c>
    </row>
    <row r="5" spans="1:11" x14ac:dyDescent="0.25">
      <c r="A5" s="3">
        <v>0.56299999999999994</v>
      </c>
      <c r="B5" s="3">
        <v>0.55500000000000005</v>
      </c>
      <c r="C5" s="2">
        <v>0.78400000000000003</v>
      </c>
      <c r="D5" s="2">
        <v>0.70100000000000007</v>
      </c>
      <c r="E5" s="2">
        <v>0.80600000000000005</v>
      </c>
      <c r="F5" s="2">
        <v>0.79600000000000004</v>
      </c>
      <c r="G5" s="2">
        <v>0.879</v>
      </c>
      <c r="H5" s="2">
        <v>0.626</v>
      </c>
      <c r="I5" s="2">
        <v>0.66200000000000003</v>
      </c>
      <c r="J5" s="2">
        <v>0.71499999999999997</v>
      </c>
      <c r="K5" s="2">
        <v>0.81600000000000006</v>
      </c>
    </row>
    <row r="6" spans="1:11" x14ac:dyDescent="0.25">
      <c r="A6" s="3">
        <v>0.35099999999999998</v>
      </c>
      <c r="B6" s="3">
        <v>0.35899999999999999</v>
      </c>
      <c r="C6" s="2">
        <v>0.90100000000000002</v>
      </c>
      <c r="D6" s="2">
        <v>0.79700000000000004</v>
      </c>
      <c r="E6" s="2">
        <v>0.84099999999999997</v>
      </c>
      <c r="F6" s="2">
        <v>0.91600000000000004</v>
      </c>
      <c r="G6" s="2">
        <v>0.88900000000000001</v>
      </c>
      <c r="H6" s="2">
        <v>0.96499999999999997</v>
      </c>
      <c r="I6" s="2">
        <v>0.754</v>
      </c>
      <c r="J6" s="2">
        <v>0.79500000000000004</v>
      </c>
      <c r="K6" s="2">
        <v>0.77</v>
      </c>
    </row>
    <row r="7" spans="1:11" x14ac:dyDescent="0.25">
      <c r="A7" s="3">
        <v>0.221</v>
      </c>
      <c r="B7" s="3">
        <v>0.216</v>
      </c>
      <c r="C7" s="2">
        <v>0.91600000000000004</v>
      </c>
      <c r="D7" s="2">
        <v>1</v>
      </c>
      <c r="E7" s="2">
        <v>0.67400000000000004</v>
      </c>
      <c r="F7" s="2">
        <v>0.84899999999999998</v>
      </c>
      <c r="G7" s="2">
        <v>0.84899999999999998</v>
      </c>
      <c r="H7" s="2">
        <v>0.86</v>
      </c>
      <c r="I7" s="2">
        <v>0.75</v>
      </c>
      <c r="J7" s="2">
        <v>0.76100000000000001</v>
      </c>
      <c r="K7" s="2">
        <v>0.89</v>
      </c>
    </row>
    <row r="8" spans="1:11" x14ac:dyDescent="0.25">
      <c r="A8" s="3">
        <v>0.151</v>
      </c>
      <c r="B8" s="3">
        <v>0.14799999999999999</v>
      </c>
      <c r="C8" s="2">
        <v>0.88400000000000001</v>
      </c>
      <c r="D8" s="2">
        <v>0.23300000000000001</v>
      </c>
      <c r="E8" s="2">
        <v>0.64200000000000002</v>
      </c>
      <c r="F8" s="2">
        <v>0.78700000000000003</v>
      </c>
      <c r="G8" s="2">
        <v>0.98599999999999999</v>
      </c>
      <c r="H8" s="2">
        <v>0.214</v>
      </c>
      <c r="I8" s="2">
        <v>0.78</v>
      </c>
      <c r="J8" s="2">
        <v>0.71899999999999997</v>
      </c>
      <c r="K8" s="2">
        <v>8.3000000000000004E-2</v>
      </c>
    </row>
    <row r="9" spans="1:11" x14ac:dyDescent="0.25">
      <c r="A9" s="5">
        <v>7.2999999999999995E-2</v>
      </c>
      <c r="B9" s="5">
        <v>7.8E-2</v>
      </c>
      <c r="C9" s="2">
        <v>0.77800000000000002</v>
      </c>
      <c r="D9" s="2">
        <v>0.86199999999999999</v>
      </c>
      <c r="E9" s="2">
        <v>0.61799999999999999</v>
      </c>
      <c r="F9" s="2">
        <v>0.85299999999999998</v>
      </c>
      <c r="G9" s="2">
        <v>0.77300000000000002</v>
      </c>
      <c r="H9" s="2">
        <v>0.61299999999999999</v>
      </c>
      <c r="I9" s="2">
        <v>0.81</v>
      </c>
      <c r="J9" s="2">
        <v>0.86599999999999999</v>
      </c>
      <c r="K9" s="2">
        <v>7.9000000000000001E-2</v>
      </c>
    </row>
    <row r="12" spans="1:11" x14ac:dyDescent="0.25">
      <c r="A12" t="s">
        <v>0</v>
      </c>
    </row>
    <row r="16" spans="1:11" x14ac:dyDescent="0.25">
      <c r="B16" s="6" t="s">
        <v>12</v>
      </c>
      <c r="C16" s="6" t="s">
        <v>1</v>
      </c>
      <c r="D16" s="6" t="s">
        <v>2</v>
      </c>
      <c r="E16" s="6" t="s">
        <v>3</v>
      </c>
    </row>
    <row r="17" spans="1:11" x14ac:dyDescent="0.25">
      <c r="A17" t="s">
        <v>4</v>
      </c>
      <c r="B17" s="3">
        <v>2.379</v>
      </c>
      <c r="C17" s="1">
        <f>B17-B24</f>
        <v>2.3039999999999998</v>
      </c>
      <c r="D17" s="1">
        <v>25</v>
      </c>
      <c r="E17" s="7">
        <f>(2.2282*C17*C17)+(5.7341*C17)-(0.0678)</f>
        <v>24.971778931199999</v>
      </c>
    </row>
    <row r="18" spans="1:11" x14ac:dyDescent="0.25">
      <c r="A18" t="s">
        <v>5</v>
      </c>
      <c r="B18" s="3">
        <v>1.502</v>
      </c>
      <c r="C18" s="1">
        <f>B18-B24</f>
        <v>1.427</v>
      </c>
      <c r="D18" s="1">
        <v>12.5</v>
      </c>
      <c r="E18" s="7">
        <f t="shared" ref="E18:E24" si="0">(2.2282*C18*C18)+(5.7341*C18)-(0.0678)</f>
        <v>12.652108977799999</v>
      </c>
    </row>
    <row r="19" spans="1:11" x14ac:dyDescent="0.25">
      <c r="A19" t="s">
        <v>6</v>
      </c>
      <c r="B19" s="3">
        <v>0.875</v>
      </c>
      <c r="C19" s="1">
        <f>B19-B24</f>
        <v>0.8</v>
      </c>
      <c r="D19" s="1">
        <v>6.25</v>
      </c>
      <c r="E19" s="7">
        <f t="shared" si="0"/>
        <v>5.9455279999999995</v>
      </c>
    </row>
    <row r="20" spans="1:11" x14ac:dyDescent="0.25">
      <c r="A20" t="s">
        <v>7</v>
      </c>
      <c r="B20" s="3">
        <v>0.55900000000000005</v>
      </c>
      <c r="C20" s="1">
        <f>B20-B24</f>
        <v>0.48400000000000004</v>
      </c>
      <c r="D20" s="1">
        <v>3.13</v>
      </c>
      <c r="E20" s="7">
        <f t="shared" si="0"/>
        <v>3.2294736192000002</v>
      </c>
    </row>
    <row r="21" spans="1:11" x14ac:dyDescent="0.25">
      <c r="A21" t="s">
        <v>8</v>
      </c>
      <c r="B21" s="3">
        <v>0.35499999999999998</v>
      </c>
      <c r="C21" s="1">
        <f>B21-B24</f>
        <v>0.27999999999999997</v>
      </c>
      <c r="D21" s="1">
        <v>1.56</v>
      </c>
      <c r="E21" s="7">
        <f t="shared" si="0"/>
        <v>1.7124388799999997</v>
      </c>
    </row>
    <row r="22" spans="1:11" x14ac:dyDescent="0.25">
      <c r="A22" t="s">
        <v>9</v>
      </c>
      <c r="B22" s="3">
        <v>0.218</v>
      </c>
      <c r="C22" s="1">
        <f>B22-B24</f>
        <v>0.14300000000000002</v>
      </c>
      <c r="D22" s="1">
        <v>0.78</v>
      </c>
      <c r="E22" s="7">
        <f t="shared" si="0"/>
        <v>0.7977407618000002</v>
      </c>
    </row>
    <row r="23" spans="1:11" x14ac:dyDescent="0.25">
      <c r="A23" t="s">
        <v>10</v>
      </c>
      <c r="B23" s="3">
        <v>0.14899999999999999</v>
      </c>
      <c r="C23" s="1">
        <f>B23-B24</f>
        <v>7.3999999999999996E-2</v>
      </c>
      <c r="D23" s="1">
        <v>0.39</v>
      </c>
      <c r="E23" s="7">
        <f t="shared" si="0"/>
        <v>0.3687250232</v>
      </c>
    </row>
    <row r="24" spans="1:11" x14ac:dyDescent="0.25">
      <c r="A24" t="s">
        <v>11</v>
      </c>
      <c r="B24" s="5">
        <v>7.4999999999999997E-2</v>
      </c>
      <c r="C24" s="1">
        <f>B24-B24</f>
        <v>0</v>
      </c>
      <c r="D24" s="1">
        <v>0</v>
      </c>
      <c r="E24" s="7">
        <f t="shared" si="0"/>
        <v>-6.7799999999999999E-2</v>
      </c>
    </row>
    <row r="29" spans="1:11" x14ac:dyDescent="0.25">
      <c r="J29" s="8" t="s">
        <v>13</v>
      </c>
      <c r="K29" s="8"/>
    </row>
    <row r="36" spans="1:5" x14ac:dyDescent="0.25">
      <c r="A36" s="9" t="s">
        <v>14</v>
      </c>
      <c r="B36" s="2" t="s">
        <v>15</v>
      </c>
      <c r="C36" s="4" t="s">
        <v>11</v>
      </c>
      <c r="D36" s="1" t="s">
        <v>1</v>
      </c>
      <c r="E36" s="10" t="s">
        <v>16</v>
      </c>
    </row>
    <row r="37" spans="1:5" x14ac:dyDescent="0.25">
      <c r="A37" s="9" t="s">
        <v>17</v>
      </c>
      <c r="B37" s="2">
        <v>1.0960000000000001</v>
      </c>
      <c r="C37" s="5">
        <v>7.4999999999999997E-2</v>
      </c>
      <c r="D37" s="1">
        <f t="shared" ref="D37:D68" si="1">(B37-C37)</f>
        <v>1.0210000000000001</v>
      </c>
      <c r="E37" s="7">
        <f t="shared" ref="E37:E68" si="2">(2.2282*D37*D37)+(5.7341*D37)-(0.0678)</f>
        <v>8.1094831362000015</v>
      </c>
    </row>
    <row r="38" spans="1:5" x14ac:dyDescent="0.25">
      <c r="A38" s="9" t="s">
        <v>18</v>
      </c>
      <c r="B38" s="2">
        <v>1.024</v>
      </c>
      <c r="C38" s="5">
        <v>7.4999999999999997E-2</v>
      </c>
      <c r="D38" s="1">
        <f t="shared" si="1"/>
        <v>0.94900000000000007</v>
      </c>
      <c r="E38" s="7">
        <f t="shared" si="2"/>
        <v>7.3805800482000006</v>
      </c>
    </row>
    <row r="39" spans="1:5" x14ac:dyDescent="0.25">
      <c r="A39" s="9" t="s">
        <v>19</v>
      </c>
      <c r="B39" s="2">
        <v>0.77</v>
      </c>
      <c r="C39" s="5">
        <v>7.4999999999999997E-2</v>
      </c>
      <c r="D39" s="1">
        <f t="shared" si="1"/>
        <v>0.69500000000000006</v>
      </c>
      <c r="E39" s="7">
        <f t="shared" si="2"/>
        <v>4.9936758050000005</v>
      </c>
    </row>
    <row r="40" spans="1:5" x14ac:dyDescent="0.25">
      <c r="A40" s="9" t="s">
        <v>20</v>
      </c>
      <c r="B40" s="2">
        <v>0.78400000000000003</v>
      </c>
      <c r="C40" s="5">
        <v>7.4999999999999997E-2</v>
      </c>
      <c r="D40" s="1">
        <f t="shared" si="1"/>
        <v>0.70900000000000007</v>
      </c>
      <c r="E40" s="7">
        <f t="shared" si="2"/>
        <v>5.1177507042000006</v>
      </c>
    </row>
    <row r="41" spans="1:5" x14ac:dyDescent="0.25">
      <c r="A41" s="9" t="s">
        <v>21</v>
      </c>
      <c r="B41" s="2">
        <v>0.90100000000000002</v>
      </c>
      <c r="C41" s="5">
        <v>7.4999999999999997E-2</v>
      </c>
      <c r="D41" s="1">
        <f t="shared" si="1"/>
        <v>0.82600000000000007</v>
      </c>
      <c r="E41" s="7">
        <f t="shared" si="2"/>
        <v>6.1888139832000002</v>
      </c>
    </row>
    <row r="42" spans="1:5" x14ac:dyDescent="0.25">
      <c r="A42" s="9" t="s">
        <v>22</v>
      </c>
      <c r="B42" s="2">
        <v>0.91600000000000004</v>
      </c>
      <c r="C42" s="5">
        <v>7.4999999999999997E-2</v>
      </c>
      <c r="D42" s="1">
        <f t="shared" si="1"/>
        <v>0.84100000000000008</v>
      </c>
      <c r="E42" s="7">
        <f t="shared" si="2"/>
        <v>6.3305416242000003</v>
      </c>
    </row>
    <row r="43" spans="1:5" x14ac:dyDescent="0.25">
      <c r="A43" s="9" t="s">
        <v>23</v>
      </c>
      <c r="B43" s="2">
        <v>0.88400000000000001</v>
      </c>
      <c r="C43" s="5">
        <v>7.4999999999999997E-2</v>
      </c>
      <c r="D43" s="1">
        <f t="shared" si="1"/>
        <v>0.80900000000000005</v>
      </c>
      <c r="E43" s="7">
        <f t="shared" si="2"/>
        <v>6.0294014642000002</v>
      </c>
    </row>
    <row r="44" spans="1:5" x14ac:dyDescent="0.25">
      <c r="A44" s="9" t="s">
        <v>24</v>
      </c>
      <c r="B44" s="2">
        <v>0.77800000000000002</v>
      </c>
      <c r="C44" s="5">
        <v>7.4999999999999997E-2</v>
      </c>
      <c r="D44" s="1">
        <f t="shared" si="1"/>
        <v>0.70300000000000007</v>
      </c>
      <c r="E44" s="7">
        <f t="shared" si="2"/>
        <v>5.0644687937999997</v>
      </c>
    </row>
    <row r="45" spans="1:5" x14ac:dyDescent="0.25">
      <c r="A45" s="9" t="s">
        <v>25</v>
      </c>
      <c r="B45" s="2">
        <v>0.82900000000000007</v>
      </c>
      <c r="C45" s="5">
        <v>7.4999999999999997E-2</v>
      </c>
      <c r="D45" s="1">
        <f t="shared" si="1"/>
        <v>0.75400000000000011</v>
      </c>
      <c r="E45" s="7">
        <f t="shared" si="2"/>
        <v>5.5224787512000004</v>
      </c>
    </row>
    <row r="46" spans="1:5" x14ac:dyDescent="0.25">
      <c r="A46" s="9" t="s">
        <v>26</v>
      </c>
      <c r="B46" s="2">
        <v>0.92700000000000005</v>
      </c>
      <c r="C46" s="5">
        <v>7.4999999999999997E-2</v>
      </c>
      <c r="D46" s="1">
        <f t="shared" si="1"/>
        <v>0.85200000000000009</v>
      </c>
      <c r="E46" s="7">
        <f t="shared" si="2"/>
        <v>6.435112492800001</v>
      </c>
    </row>
    <row r="47" spans="1:5" x14ac:dyDescent="0.25">
      <c r="A47" s="9" t="s">
        <v>27</v>
      </c>
      <c r="B47" s="2">
        <v>0.69600000000000006</v>
      </c>
      <c r="C47" s="5">
        <v>7.4999999999999997E-2</v>
      </c>
      <c r="D47" s="1">
        <f t="shared" si="1"/>
        <v>0.62100000000000011</v>
      </c>
      <c r="E47" s="7">
        <f t="shared" si="2"/>
        <v>4.3523613762000011</v>
      </c>
    </row>
    <row r="48" spans="1:5" x14ac:dyDescent="0.25">
      <c r="A48" s="9" t="s">
        <v>28</v>
      </c>
      <c r="B48" s="2">
        <v>0.70100000000000007</v>
      </c>
      <c r="C48" s="5">
        <v>7.4999999999999997E-2</v>
      </c>
      <c r="D48" s="1">
        <f t="shared" si="1"/>
        <v>0.62600000000000011</v>
      </c>
      <c r="E48" s="7">
        <f t="shared" si="2"/>
        <v>4.3949247032000009</v>
      </c>
    </row>
    <row r="49" spans="1:5" x14ac:dyDescent="0.25">
      <c r="A49" s="9" t="s">
        <v>29</v>
      </c>
      <c r="B49" s="2">
        <v>0.79700000000000004</v>
      </c>
      <c r="C49" s="5">
        <v>7.4999999999999997E-2</v>
      </c>
      <c r="D49" s="1">
        <f t="shared" si="1"/>
        <v>0.72200000000000009</v>
      </c>
      <c r="E49" s="7">
        <f t="shared" si="2"/>
        <v>5.2337452088000003</v>
      </c>
    </row>
    <row r="50" spans="1:5" x14ac:dyDescent="0.25">
      <c r="A50" s="9" t="s">
        <v>30</v>
      </c>
      <c r="B50" s="2">
        <v>1</v>
      </c>
      <c r="C50" s="5">
        <v>7.4999999999999997E-2</v>
      </c>
      <c r="D50" s="1">
        <f t="shared" si="1"/>
        <v>0.92500000000000004</v>
      </c>
      <c r="E50" s="7">
        <f t="shared" si="2"/>
        <v>7.1427461250000004</v>
      </c>
    </row>
    <row r="51" spans="1:5" x14ac:dyDescent="0.25">
      <c r="A51" s="9" t="s">
        <v>31</v>
      </c>
      <c r="B51" s="2">
        <v>0.23300000000000001</v>
      </c>
      <c r="C51" s="5">
        <v>7.4999999999999997E-2</v>
      </c>
      <c r="D51" s="1">
        <f t="shared" si="1"/>
        <v>0.15800000000000003</v>
      </c>
      <c r="E51" s="7">
        <f t="shared" si="2"/>
        <v>0.89381258480000014</v>
      </c>
    </row>
    <row r="52" spans="1:5" x14ac:dyDescent="0.25">
      <c r="A52" s="9" t="s">
        <v>32</v>
      </c>
      <c r="B52" s="2">
        <v>0.86199999999999999</v>
      </c>
      <c r="C52" s="5">
        <v>7.4999999999999997E-2</v>
      </c>
      <c r="D52" s="1">
        <f t="shared" si="1"/>
        <v>0.78700000000000003</v>
      </c>
      <c r="E52" s="7">
        <f t="shared" si="2"/>
        <v>5.8250147057999992</v>
      </c>
    </row>
    <row r="53" spans="1:5" x14ac:dyDescent="0.25">
      <c r="A53" s="9" t="s">
        <v>33</v>
      </c>
      <c r="B53" s="2">
        <v>0.97499999999999998</v>
      </c>
      <c r="C53" s="5">
        <v>7.4999999999999997E-2</v>
      </c>
      <c r="D53" s="1">
        <f t="shared" si="1"/>
        <v>0.9</v>
      </c>
      <c r="E53" s="7">
        <f t="shared" si="2"/>
        <v>6.8977319999999995</v>
      </c>
    </row>
    <row r="54" spans="1:5" x14ac:dyDescent="0.25">
      <c r="A54" s="9" t="s">
        <v>34</v>
      </c>
      <c r="B54" s="2">
        <v>0.88300000000000001</v>
      </c>
      <c r="C54" s="5">
        <v>7.4999999999999997E-2</v>
      </c>
      <c r="D54" s="1">
        <f t="shared" si="1"/>
        <v>0.80800000000000005</v>
      </c>
      <c r="E54" s="7">
        <f t="shared" si="2"/>
        <v>6.0200643648000005</v>
      </c>
    </row>
    <row r="55" spans="1:5" x14ac:dyDescent="0.25">
      <c r="A55" s="9" t="s">
        <v>35</v>
      </c>
      <c r="B55" s="2">
        <v>0.498</v>
      </c>
      <c r="C55" s="5">
        <v>7.4999999999999997E-2</v>
      </c>
      <c r="D55" s="1">
        <f t="shared" si="1"/>
        <v>0.42299999999999999</v>
      </c>
      <c r="E55" s="7">
        <f t="shared" si="2"/>
        <v>2.7564138977999999</v>
      </c>
    </row>
    <row r="56" spans="1:5" x14ac:dyDescent="0.25">
      <c r="A56" s="9" t="s">
        <v>36</v>
      </c>
      <c r="B56" s="2">
        <v>0.80600000000000005</v>
      </c>
      <c r="C56" s="5">
        <v>7.4999999999999997E-2</v>
      </c>
      <c r="D56" s="1">
        <f t="shared" si="1"/>
        <v>0.73100000000000009</v>
      </c>
      <c r="E56" s="7">
        <f t="shared" si="2"/>
        <v>5.3144902802000011</v>
      </c>
    </row>
    <row r="57" spans="1:5" x14ac:dyDescent="0.25">
      <c r="A57" s="9" t="s">
        <v>37</v>
      </c>
      <c r="B57" s="2">
        <v>0.84099999999999997</v>
      </c>
      <c r="C57" s="5">
        <v>7.4999999999999997E-2</v>
      </c>
      <c r="D57" s="1">
        <f t="shared" si="1"/>
        <v>0.76600000000000001</v>
      </c>
      <c r="E57" s="7">
        <f t="shared" si="2"/>
        <v>5.6319303191999994</v>
      </c>
    </row>
    <row r="58" spans="1:5" x14ac:dyDescent="0.25">
      <c r="A58" s="9" t="s">
        <v>38</v>
      </c>
      <c r="B58" s="2">
        <v>0.67400000000000004</v>
      </c>
      <c r="C58" s="5">
        <v>7.4999999999999997E-2</v>
      </c>
      <c r="D58" s="1">
        <f t="shared" si="1"/>
        <v>0.59900000000000009</v>
      </c>
      <c r="E58" s="7">
        <f t="shared" si="2"/>
        <v>4.166406288200001</v>
      </c>
    </row>
    <row r="59" spans="1:5" x14ac:dyDescent="0.25">
      <c r="A59" s="9" t="s">
        <v>39</v>
      </c>
      <c r="B59" s="2">
        <v>0.64200000000000002</v>
      </c>
      <c r="C59" s="5">
        <v>7.4999999999999997E-2</v>
      </c>
      <c r="D59" s="1">
        <f t="shared" si="1"/>
        <v>0.56700000000000006</v>
      </c>
      <c r="E59" s="7">
        <f t="shared" si="2"/>
        <v>3.8997764898000007</v>
      </c>
    </row>
    <row r="60" spans="1:5" x14ac:dyDescent="0.25">
      <c r="A60" s="9" t="s">
        <v>40</v>
      </c>
      <c r="B60" s="2">
        <v>0.61799999999999999</v>
      </c>
      <c r="C60" s="5">
        <v>7.4999999999999997E-2</v>
      </c>
      <c r="D60" s="1">
        <f t="shared" si="1"/>
        <v>0.54300000000000004</v>
      </c>
      <c r="E60" s="7">
        <f t="shared" si="2"/>
        <v>3.7027988418</v>
      </c>
    </row>
    <row r="61" spans="1:5" x14ac:dyDescent="0.25">
      <c r="A61" s="9" t="s">
        <v>41</v>
      </c>
      <c r="B61" s="2">
        <v>1.097</v>
      </c>
      <c r="C61" s="5">
        <v>7.4999999999999997E-2</v>
      </c>
      <c r="D61" s="1">
        <f t="shared" si="1"/>
        <v>1.022</v>
      </c>
      <c r="E61" s="7">
        <f t="shared" si="2"/>
        <v>8.1197694488000014</v>
      </c>
    </row>
    <row r="62" spans="1:5" x14ac:dyDescent="0.25">
      <c r="A62" s="9" t="s">
        <v>42</v>
      </c>
      <c r="B62" s="2">
        <v>0.83299999999999996</v>
      </c>
      <c r="C62" s="5">
        <v>7.4999999999999997E-2</v>
      </c>
      <c r="D62" s="1">
        <f t="shared" si="1"/>
        <v>0.75800000000000001</v>
      </c>
      <c r="E62" s="7">
        <f t="shared" si="2"/>
        <v>5.5588913048000004</v>
      </c>
    </row>
    <row r="63" spans="1:5" x14ac:dyDescent="0.25">
      <c r="A63" s="9" t="s">
        <v>43</v>
      </c>
      <c r="B63" s="2">
        <v>0.91400000000000003</v>
      </c>
      <c r="C63" s="5">
        <v>7.4999999999999997E-2</v>
      </c>
      <c r="D63" s="1">
        <f t="shared" si="1"/>
        <v>0.83900000000000008</v>
      </c>
      <c r="E63" s="7">
        <f t="shared" si="2"/>
        <v>6.3115866722000007</v>
      </c>
    </row>
    <row r="64" spans="1:5" x14ac:dyDescent="0.25">
      <c r="A64" s="9" t="s">
        <v>44</v>
      </c>
      <c r="B64" s="2">
        <v>0.79600000000000004</v>
      </c>
      <c r="C64" s="5">
        <v>7.4999999999999997E-2</v>
      </c>
      <c r="D64" s="1">
        <f t="shared" si="1"/>
        <v>0.72100000000000009</v>
      </c>
      <c r="E64" s="7">
        <f t="shared" si="2"/>
        <v>5.2247958162000012</v>
      </c>
    </row>
    <row r="65" spans="1:5" x14ac:dyDescent="0.25">
      <c r="A65" s="9" t="s">
        <v>45</v>
      </c>
      <c r="B65" s="2">
        <v>0.91600000000000004</v>
      </c>
      <c r="C65" s="5">
        <v>7.4999999999999997E-2</v>
      </c>
      <c r="D65" s="1">
        <f t="shared" si="1"/>
        <v>0.84100000000000008</v>
      </c>
      <c r="E65" s="7">
        <f t="shared" si="2"/>
        <v>6.3305416242000003</v>
      </c>
    </row>
    <row r="66" spans="1:5" x14ac:dyDescent="0.25">
      <c r="A66" s="9" t="s">
        <v>46</v>
      </c>
      <c r="B66" s="2">
        <v>0.84899999999999998</v>
      </c>
      <c r="C66" s="5">
        <v>7.4999999999999997E-2</v>
      </c>
      <c r="D66" s="1">
        <f t="shared" si="1"/>
        <v>0.77400000000000002</v>
      </c>
      <c r="E66" s="7">
        <f t="shared" si="2"/>
        <v>5.7052545432000006</v>
      </c>
    </row>
    <row r="67" spans="1:5" x14ac:dyDescent="0.25">
      <c r="A67" s="9" t="s">
        <v>47</v>
      </c>
      <c r="B67" s="2">
        <v>0.78700000000000003</v>
      </c>
      <c r="C67" s="5">
        <v>7.4999999999999997E-2</v>
      </c>
      <c r="D67" s="1">
        <f t="shared" si="1"/>
        <v>0.71200000000000008</v>
      </c>
      <c r="E67" s="7">
        <f t="shared" si="2"/>
        <v>5.1444518208000005</v>
      </c>
    </row>
    <row r="68" spans="1:5" x14ac:dyDescent="0.25">
      <c r="A68" s="9" t="s">
        <v>48</v>
      </c>
      <c r="B68" s="2">
        <v>0.85299999999999998</v>
      </c>
      <c r="C68" s="5">
        <v>7.4999999999999997E-2</v>
      </c>
      <c r="D68" s="1">
        <f t="shared" si="1"/>
        <v>0.77800000000000002</v>
      </c>
      <c r="E68" s="7">
        <f t="shared" si="2"/>
        <v>5.7420236088000003</v>
      </c>
    </row>
    <row r="69" spans="1:5" x14ac:dyDescent="0.25">
      <c r="A69" s="9" t="s">
        <v>49</v>
      </c>
      <c r="B69" s="2">
        <v>0.91100000000000003</v>
      </c>
      <c r="C69" s="5">
        <v>7.4999999999999997E-2</v>
      </c>
      <c r="D69" s="1">
        <f t="shared" ref="D69:D100" si="3">(B69-C69)</f>
        <v>0.83600000000000008</v>
      </c>
      <c r="E69" s="7">
        <f t="shared" ref="E69:E100" si="4">(2.2282*D69*D69)+(5.7341*D69)-(0.0678)</f>
        <v>6.2831876672000009</v>
      </c>
    </row>
    <row r="70" spans="1:5" x14ac:dyDescent="0.25">
      <c r="A70" s="9" t="s">
        <v>50</v>
      </c>
      <c r="B70" s="2">
        <v>0.88400000000000001</v>
      </c>
      <c r="C70" s="5">
        <v>7.4999999999999997E-2</v>
      </c>
      <c r="D70" s="1">
        <f t="shared" si="3"/>
        <v>0.80900000000000005</v>
      </c>
      <c r="E70" s="7">
        <f t="shared" si="4"/>
        <v>6.0294014642000002</v>
      </c>
    </row>
    <row r="71" spans="1:5" x14ac:dyDescent="0.25">
      <c r="A71" s="9" t="s">
        <v>51</v>
      </c>
      <c r="B71" s="2">
        <v>0.84</v>
      </c>
      <c r="C71" s="5">
        <v>7.4999999999999997E-2</v>
      </c>
      <c r="D71" s="1">
        <f t="shared" si="3"/>
        <v>0.76500000000000001</v>
      </c>
      <c r="E71" s="7">
        <f t="shared" si="4"/>
        <v>5.622784845</v>
      </c>
    </row>
    <row r="72" spans="1:5" x14ac:dyDescent="0.25">
      <c r="A72" s="9" t="s">
        <v>51</v>
      </c>
      <c r="B72" s="2">
        <v>0.879</v>
      </c>
      <c r="C72" s="5">
        <v>7.4999999999999997E-2</v>
      </c>
      <c r="D72" s="1">
        <f t="shared" si="3"/>
        <v>0.80400000000000005</v>
      </c>
      <c r="E72" s="7">
        <f t="shared" si="4"/>
        <v>5.9827605312000003</v>
      </c>
    </row>
    <row r="73" spans="1:5" x14ac:dyDescent="0.25">
      <c r="A73" s="9" t="s">
        <v>51</v>
      </c>
      <c r="B73" s="2">
        <v>0.88900000000000001</v>
      </c>
      <c r="C73" s="5">
        <v>7.4999999999999997E-2</v>
      </c>
      <c r="D73" s="1">
        <f t="shared" si="3"/>
        <v>0.81400000000000006</v>
      </c>
      <c r="E73" s="7">
        <f t="shared" si="4"/>
        <v>6.0761538071999999</v>
      </c>
    </row>
    <row r="74" spans="1:5" x14ac:dyDescent="0.25">
      <c r="A74" s="9" t="s">
        <v>52</v>
      </c>
      <c r="B74" s="2">
        <v>0.84899999999999998</v>
      </c>
      <c r="C74" s="5">
        <v>7.4999999999999997E-2</v>
      </c>
      <c r="D74" s="1">
        <f t="shared" si="3"/>
        <v>0.77400000000000002</v>
      </c>
      <c r="E74" s="7">
        <f t="shared" si="4"/>
        <v>5.7052545432000006</v>
      </c>
    </row>
    <row r="75" spans="1:5" x14ac:dyDescent="0.25">
      <c r="A75" s="9" t="s">
        <v>53</v>
      </c>
      <c r="B75" s="2">
        <v>0.98599999999999999</v>
      </c>
      <c r="C75" s="5">
        <v>7.4999999999999997E-2</v>
      </c>
      <c r="D75" s="1">
        <f t="shared" si="3"/>
        <v>0.91100000000000003</v>
      </c>
      <c r="E75" s="7">
        <f t="shared" si="4"/>
        <v>7.0051950721999994</v>
      </c>
    </row>
    <row r="76" spans="1:5" x14ac:dyDescent="0.25">
      <c r="A76" s="9" t="s">
        <v>54</v>
      </c>
      <c r="B76" s="2">
        <v>0.77300000000000002</v>
      </c>
      <c r="C76" s="5">
        <v>7.4999999999999997E-2</v>
      </c>
      <c r="D76" s="1">
        <f t="shared" si="3"/>
        <v>0.69800000000000006</v>
      </c>
      <c r="E76" s="7">
        <f t="shared" si="4"/>
        <v>5.0201897528000003</v>
      </c>
    </row>
    <row r="77" spans="1:5" x14ac:dyDescent="0.25">
      <c r="A77" s="9" t="s">
        <v>55</v>
      </c>
      <c r="B77" s="2">
        <v>0.65300000000000002</v>
      </c>
      <c r="C77" s="5">
        <v>7.4999999999999997E-2</v>
      </c>
      <c r="D77" s="1">
        <f t="shared" si="3"/>
        <v>0.57800000000000007</v>
      </c>
      <c r="E77" s="7">
        <f t="shared" si="4"/>
        <v>3.9909157688000008</v>
      </c>
    </row>
    <row r="78" spans="1:5" x14ac:dyDescent="0.25">
      <c r="A78" s="9" t="s">
        <v>56</v>
      </c>
      <c r="B78" s="2">
        <v>0.80500000000000005</v>
      </c>
      <c r="C78" s="5">
        <v>7.4999999999999997E-2</v>
      </c>
      <c r="D78" s="1">
        <f t="shared" si="3"/>
        <v>0.73000000000000009</v>
      </c>
      <c r="E78" s="7">
        <f t="shared" si="4"/>
        <v>5.3055007800000009</v>
      </c>
    </row>
    <row r="79" spans="1:5" x14ac:dyDescent="0.25">
      <c r="A79" s="9" t="s">
        <v>57</v>
      </c>
      <c r="B79" s="2">
        <v>0.70100000000000007</v>
      </c>
      <c r="C79" s="5">
        <v>7.4999999999999997E-2</v>
      </c>
      <c r="D79" s="1">
        <f t="shared" si="3"/>
        <v>0.62600000000000011</v>
      </c>
      <c r="E79" s="7">
        <f t="shared" si="4"/>
        <v>4.3949247032000009</v>
      </c>
    </row>
    <row r="80" spans="1:5" x14ac:dyDescent="0.25">
      <c r="A80" s="9" t="s">
        <v>58</v>
      </c>
      <c r="B80" s="2">
        <v>0.626</v>
      </c>
      <c r="C80" s="5">
        <v>7.4999999999999997E-2</v>
      </c>
      <c r="D80" s="1">
        <f t="shared" si="3"/>
        <v>0.55100000000000005</v>
      </c>
      <c r="E80" s="7">
        <f t="shared" si="4"/>
        <v>3.7681728481999999</v>
      </c>
    </row>
    <row r="81" spans="1:5" x14ac:dyDescent="0.25">
      <c r="A81" s="9" t="s">
        <v>59</v>
      </c>
      <c r="B81" s="2">
        <v>0.96499999999999997</v>
      </c>
      <c r="C81" s="5">
        <v>7.4999999999999997E-2</v>
      </c>
      <c r="D81" s="1">
        <f t="shared" si="3"/>
        <v>0.89</v>
      </c>
      <c r="E81" s="7">
        <f t="shared" si="4"/>
        <v>6.8005062199999999</v>
      </c>
    </row>
    <row r="82" spans="1:5" x14ac:dyDescent="0.25">
      <c r="A82" s="9" t="s">
        <v>60</v>
      </c>
      <c r="B82" s="2">
        <v>0.86</v>
      </c>
      <c r="C82" s="5">
        <v>7.4999999999999997E-2</v>
      </c>
      <c r="D82" s="1">
        <f t="shared" si="3"/>
        <v>0.78500000000000003</v>
      </c>
      <c r="E82" s="7">
        <f t="shared" si="4"/>
        <v>5.8065410450000003</v>
      </c>
    </row>
    <row r="83" spans="1:5" x14ac:dyDescent="0.25">
      <c r="A83" s="9" t="s">
        <v>61</v>
      </c>
      <c r="B83" s="2">
        <v>0.214</v>
      </c>
      <c r="C83" s="5">
        <v>7.4999999999999997E-2</v>
      </c>
      <c r="D83" s="1">
        <f t="shared" si="3"/>
        <v>0.13900000000000001</v>
      </c>
      <c r="E83" s="7">
        <f t="shared" si="4"/>
        <v>0.7722909522000001</v>
      </c>
    </row>
    <row r="84" spans="1:5" x14ac:dyDescent="0.25">
      <c r="A84" s="9" t="s">
        <v>62</v>
      </c>
      <c r="B84" s="2">
        <v>0.61299999999999999</v>
      </c>
      <c r="C84" s="5">
        <v>7.4999999999999997E-2</v>
      </c>
      <c r="D84" s="1">
        <f t="shared" si="3"/>
        <v>0.53800000000000003</v>
      </c>
      <c r="E84" s="7">
        <f t="shared" si="4"/>
        <v>3.6620849207999999</v>
      </c>
    </row>
    <row r="85" spans="1:5" x14ac:dyDescent="0.25">
      <c r="A85" s="9" t="s">
        <v>63</v>
      </c>
      <c r="B85" s="2">
        <v>0.875</v>
      </c>
      <c r="C85" s="5">
        <v>7.4999999999999997E-2</v>
      </c>
      <c r="D85" s="1">
        <f t="shared" si="3"/>
        <v>0.8</v>
      </c>
      <c r="E85" s="7">
        <f t="shared" si="4"/>
        <v>5.9455279999999995</v>
      </c>
    </row>
    <row r="86" spans="1:5" x14ac:dyDescent="0.25">
      <c r="A86" s="9" t="s">
        <v>64</v>
      </c>
      <c r="B86" s="2">
        <v>0.71299999999999997</v>
      </c>
      <c r="C86" s="5">
        <v>7.4999999999999997E-2</v>
      </c>
      <c r="D86" s="1">
        <f t="shared" si="3"/>
        <v>0.63800000000000001</v>
      </c>
      <c r="E86" s="7">
        <f t="shared" si="4"/>
        <v>4.4975312407999999</v>
      </c>
    </row>
    <row r="87" spans="1:5" x14ac:dyDescent="0.25">
      <c r="A87" s="9" t="s">
        <v>65</v>
      </c>
      <c r="B87" s="2">
        <v>0.95600000000000007</v>
      </c>
      <c r="C87" s="5">
        <v>7.4999999999999997E-2</v>
      </c>
      <c r="D87" s="1">
        <f t="shared" si="3"/>
        <v>0.88100000000000012</v>
      </c>
      <c r="E87" s="7">
        <f t="shared" si="4"/>
        <v>6.7133840402000011</v>
      </c>
    </row>
    <row r="88" spans="1:5" x14ac:dyDescent="0.25">
      <c r="A88" s="9" t="s">
        <v>66</v>
      </c>
      <c r="B88" s="2">
        <v>0.66200000000000003</v>
      </c>
      <c r="C88" s="5">
        <v>7.4999999999999997E-2</v>
      </c>
      <c r="D88" s="1">
        <f t="shared" si="3"/>
        <v>0.58700000000000008</v>
      </c>
      <c r="E88" s="7">
        <f t="shared" si="4"/>
        <v>4.0658853457999999</v>
      </c>
    </row>
    <row r="89" spans="1:5" x14ac:dyDescent="0.25">
      <c r="A89" s="9" t="s">
        <v>67</v>
      </c>
      <c r="B89" s="2">
        <v>0.754</v>
      </c>
      <c r="C89" s="5">
        <v>7.4999999999999997E-2</v>
      </c>
      <c r="D89" s="1">
        <f t="shared" si="3"/>
        <v>0.67900000000000005</v>
      </c>
      <c r="E89" s="7">
        <f t="shared" si="4"/>
        <v>4.8529454562000005</v>
      </c>
    </row>
    <row r="90" spans="1:5" x14ac:dyDescent="0.25">
      <c r="A90" s="9" t="s">
        <v>68</v>
      </c>
      <c r="B90" s="2">
        <v>0.75</v>
      </c>
      <c r="C90" s="5">
        <v>7.4999999999999997E-2</v>
      </c>
      <c r="D90" s="1">
        <f t="shared" si="3"/>
        <v>0.67500000000000004</v>
      </c>
      <c r="E90" s="7">
        <f t="shared" si="4"/>
        <v>4.8179411249999999</v>
      </c>
    </row>
    <row r="91" spans="1:5" x14ac:dyDescent="0.25">
      <c r="A91" s="9" t="s">
        <v>69</v>
      </c>
      <c r="B91" s="2">
        <v>0.78</v>
      </c>
      <c r="C91" s="5">
        <v>7.4999999999999997E-2</v>
      </c>
      <c r="D91" s="1">
        <f t="shared" si="3"/>
        <v>0.70500000000000007</v>
      </c>
      <c r="E91" s="7">
        <f t="shared" si="4"/>
        <v>5.0822116050000004</v>
      </c>
    </row>
    <row r="92" spans="1:5" x14ac:dyDescent="0.25">
      <c r="A92" s="9" t="s">
        <v>70</v>
      </c>
      <c r="B92" s="2">
        <v>0.81</v>
      </c>
      <c r="C92" s="5">
        <v>7.4999999999999997E-2</v>
      </c>
      <c r="D92" s="1">
        <f t="shared" si="3"/>
        <v>0.7350000000000001</v>
      </c>
      <c r="E92" s="7">
        <f t="shared" si="4"/>
        <v>5.3504928450000007</v>
      </c>
    </row>
    <row r="93" spans="1:5" x14ac:dyDescent="0.25">
      <c r="A93" s="9" t="s">
        <v>71</v>
      </c>
      <c r="B93" s="2">
        <v>1.129</v>
      </c>
      <c r="C93" s="5">
        <v>7.4999999999999997E-2</v>
      </c>
      <c r="D93" s="1">
        <f t="shared" si="3"/>
        <v>1.054</v>
      </c>
      <c r="E93" s="7">
        <f t="shared" si="4"/>
        <v>8.4512844311999995</v>
      </c>
    </row>
    <row r="94" spans="1:5" x14ac:dyDescent="0.25">
      <c r="A94" s="9" t="s">
        <v>72</v>
      </c>
      <c r="B94" s="2">
        <v>0.65600000000000003</v>
      </c>
      <c r="C94" s="5">
        <v>7.4999999999999997E-2</v>
      </c>
      <c r="D94" s="1">
        <f t="shared" si="3"/>
        <v>0.58100000000000007</v>
      </c>
      <c r="E94" s="7">
        <f t="shared" si="4"/>
        <v>4.0158655202000002</v>
      </c>
    </row>
    <row r="95" spans="1:5" x14ac:dyDescent="0.25">
      <c r="A95" s="9" t="s">
        <v>73</v>
      </c>
      <c r="B95" s="2">
        <v>0.78</v>
      </c>
      <c r="C95" s="5">
        <v>7.4999999999999997E-2</v>
      </c>
      <c r="D95" s="1">
        <f t="shared" si="3"/>
        <v>0.70500000000000007</v>
      </c>
      <c r="E95" s="7">
        <f t="shared" si="4"/>
        <v>5.0822116050000004</v>
      </c>
    </row>
    <row r="96" spans="1:5" x14ac:dyDescent="0.25">
      <c r="A96" s="9" t="s">
        <v>74</v>
      </c>
      <c r="B96" s="2">
        <v>0.71499999999999997</v>
      </c>
      <c r="C96" s="5">
        <v>7.4999999999999997E-2</v>
      </c>
      <c r="D96" s="1">
        <f t="shared" si="3"/>
        <v>0.64</v>
      </c>
      <c r="E96" s="7">
        <f t="shared" si="4"/>
        <v>4.5146947199999996</v>
      </c>
    </row>
    <row r="97" spans="1:5" x14ac:dyDescent="0.25">
      <c r="A97" s="9" t="s">
        <v>75</v>
      </c>
      <c r="B97" s="2">
        <v>0.79500000000000004</v>
      </c>
      <c r="C97" s="5">
        <v>7.4999999999999997E-2</v>
      </c>
      <c r="D97" s="1">
        <f t="shared" si="3"/>
        <v>0.72000000000000008</v>
      </c>
      <c r="E97" s="7">
        <f t="shared" si="4"/>
        <v>5.2158508800000005</v>
      </c>
    </row>
    <row r="98" spans="1:5" x14ac:dyDescent="0.25">
      <c r="A98" s="9" t="s">
        <v>76</v>
      </c>
      <c r="B98" s="2">
        <v>0.76100000000000001</v>
      </c>
      <c r="C98" s="5">
        <v>7.4999999999999997E-2</v>
      </c>
      <c r="D98" s="1">
        <f t="shared" si="3"/>
        <v>0.68600000000000005</v>
      </c>
      <c r="E98" s="7">
        <f t="shared" si="4"/>
        <v>4.914374607200001</v>
      </c>
    </row>
    <row r="99" spans="1:5" x14ac:dyDescent="0.25">
      <c r="A99" s="9" t="s">
        <v>77</v>
      </c>
      <c r="B99" s="2">
        <v>0.71899999999999997</v>
      </c>
      <c r="C99" s="5">
        <v>7.4999999999999997E-2</v>
      </c>
      <c r="D99" s="1">
        <f t="shared" si="3"/>
        <v>0.64400000000000002</v>
      </c>
      <c r="E99" s="7">
        <f t="shared" si="4"/>
        <v>4.5490751552000006</v>
      </c>
    </row>
    <row r="100" spans="1:5" x14ac:dyDescent="0.25">
      <c r="A100" s="9" t="s">
        <v>78</v>
      </c>
      <c r="B100" s="2">
        <v>0.86599999999999999</v>
      </c>
      <c r="C100" s="5">
        <v>7.4999999999999997E-2</v>
      </c>
      <c r="D100" s="1">
        <f t="shared" si="3"/>
        <v>0.79100000000000004</v>
      </c>
      <c r="E100" s="7">
        <f t="shared" si="4"/>
        <v>5.8620155042000004</v>
      </c>
    </row>
    <row r="101" spans="1:5" x14ac:dyDescent="0.25">
      <c r="A101" s="9" t="s">
        <v>79</v>
      </c>
      <c r="B101" s="2">
        <v>1.256</v>
      </c>
      <c r="C101" s="5">
        <v>7.4999999999999997E-2</v>
      </c>
      <c r="D101" s="1">
        <f t="shared" ref="D101:D132" si="5">(B101-C101)</f>
        <v>1.181</v>
      </c>
      <c r="E101" s="7">
        <f t="shared" ref="E101:E132" si="6">(2.2282*D101*D101)+(5.7341*D101)-(0.0678)</f>
        <v>9.8119785602</v>
      </c>
    </row>
    <row r="102" spans="1:5" x14ac:dyDescent="0.25">
      <c r="A102" s="9" t="s">
        <v>80</v>
      </c>
      <c r="B102" s="2">
        <v>0.86299999999999999</v>
      </c>
      <c r="C102" s="5">
        <v>7.4999999999999997E-2</v>
      </c>
      <c r="D102" s="1">
        <f t="shared" si="5"/>
        <v>0.78800000000000003</v>
      </c>
      <c r="E102" s="7">
        <f t="shared" si="6"/>
        <v>5.8342582208000007</v>
      </c>
    </row>
    <row r="103" spans="1:5" x14ac:dyDescent="0.25">
      <c r="A103" s="9" t="s">
        <v>80</v>
      </c>
      <c r="B103" s="2">
        <v>0.74299999999999999</v>
      </c>
      <c r="C103" s="5">
        <v>7.4999999999999997E-2</v>
      </c>
      <c r="D103" s="1">
        <f t="shared" si="5"/>
        <v>0.66800000000000004</v>
      </c>
      <c r="E103" s="7">
        <f t="shared" si="6"/>
        <v>4.7568551168000006</v>
      </c>
    </row>
    <row r="104" spans="1:5" x14ac:dyDescent="0.25">
      <c r="A104" s="9" t="s">
        <v>81</v>
      </c>
      <c r="B104" s="2">
        <v>0.81600000000000006</v>
      </c>
      <c r="C104" s="5">
        <v>7.4999999999999997E-2</v>
      </c>
      <c r="D104" s="1">
        <f t="shared" si="5"/>
        <v>0.7410000000000001</v>
      </c>
      <c r="E104" s="7">
        <f t="shared" si="6"/>
        <v>5.4046303842000007</v>
      </c>
    </row>
    <row r="105" spans="1:5" x14ac:dyDescent="0.25">
      <c r="A105" s="9" t="s">
        <v>82</v>
      </c>
      <c r="B105" s="2">
        <v>0.77</v>
      </c>
      <c r="C105" s="5">
        <v>7.4999999999999997E-2</v>
      </c>
      <c r="D105" s="1">
        <f t="shared" si="5"/>
        <v>0.69500000000000006</v>
      </c>
      <c r="E105" s="7">
        <f t="shared" si="6"/>
        <v>4.9936758050000005</v>
      </c>
    </row>
    <row r="106" spans="1:5" x14ac:dyDescent="0.25">
      <c r="A106" s="9" t="s">
        <v>83</v>
      </c>
      <c r="B106" s="2">
        <v>0.89</v>
      </c>
      <c r="C106" s="5">
        <v>7.4999999999999997E-2</v>
      </c>
      <c r="D106" s="1">
        <f t="shared" si="5"/>
        <v>0.81500000000000006</v>
      </c>
      <c r="E106" s="7">
        <f t="shared" si="6"/>
        <v>6.0855176450000004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2"/>
  <sheetViews>
    <sheetView tabSelected="1" workbookViewId="0">
      <selection activeCell="G47" sqref="G47"/>
    </sheetView>
  </sheetViews>
  <sheetFormatPr defaultRowHeight="15" x14ac:dyDescent="0.25"/>
  <cols>
    <col min="1" max="1" width="42.42578125" customWidth="1"/>
    <col min="2" max="2" width="15.42578125" customWidth="1"/>
    <col min="3" max="3" width="16.7109375" customWidth="1"/>
    <col min="4" max="4" width="19.7109375" customWidth="1"/>
    <col min="5" max="5" width="16.140625" customWidth="1"/>
    <col min="6" max="6" width="22.140625" customWidth="1"/>
    <col min="7" max="7" width="71.5703125" customWidth="1"/>
  </cols>
  <sheetData>
    <row r="1" spans="1:7" ht="16.5" thickTop="1" thickBot="1" x14ac:dyDescent="0.3">
      <c r="A1" s="11" t="s">
        <v>84</v>
      </c>
      <c r="B1" s="11" t="s">
        <v>85</v>
      </c>
      <c r="C1" s="11" t="s">
        <v>86</v>
      </c>
      <c r="D1" s="11" t="s">
        <v>87</v>
      </c>
      <c r="E1" s="11" t="s">
        <v>88</v>
      </c>
      <c r="F1" s="11" t="s">
        <v>89</v>
      </c>
      <c r="G1" s="11" t="s">
        <v>90</v>
      </c>
    </row>
    <row r="2" spans="1:7" ht="16.5" thickTop="1" thickBot="1" x14ac:dyDescent="0.3">
      <c r="A2" s="14" t="s">
        <v>97</v>
      </c>
      <c r="B2" s="12" t="s">
        <v>95</v>
      </c>
      <c r="C2" s="13" t="s">
        <v>93</v>
      </c>
      <c r="D2" s="13" t="s">
        <v>94</v>
      </c>
      <c r="E2" s="13" t="s">
        <v>96</v>
      </c>
      <c r="F2" s="13" t="s">
        <v>91</v>
      </c>
      <c r="G2" s="13" t="s">
        <v>92</v>
      </c>
    </row>
    <row r="3" spans="1:7" ht="15.75" thickTop="1" x14ac:dyDescent="0.25"/>
    <row r="47" spans="1:5" ht="15.75" x14ac:dyDescent="0.25">
      <c r="A47" s="15" t="s">
        <v>100</v>
      </c>
      <c r="B47" s="16"/>
      <c r="C47" s="16"/>
      <c r="D47" s="16"/>
      <c r="E47" s="16"/>
    </row>
    <row r="48" spans="1:5" ht="15.75" x14ac:dyDescent="0.25">
      <c r="A48" s="16" t="s">
        <v>103</v>
      </c>
      <c r="B48" s="16"/>
      <c r="C48" s="16"/>
      <c r="D48" s="16"/>
      <c r="E48" s="16"/>
    </row>
    <row r="49" spans="1:5" ht="15.75" x14ac:dyDescent="0.25">
      <c r="A49" s="16" t="s">
        <v>101</v>
      </c>
      <c r="B49" s="16"/>
      <c r="C49" s="16"/>
      <c r="D49" s="16"/>
      <c r="E49" s="16"/>
    </row>
    <row r="50" spans="1:5" ht="15.75" x14ac:dyDescent="0.25">
      <c r="A50" s="16" t="s">
        <v>98</v>
      </c>
      <c r="B50" s="16"/>
      <c r="C50" s="16"/>
      <c r="D50" s="16"/>
      <c r="E50" s="16"/>
    </row>
    <row r="51" spans="1:5" ht="15.75" x14ac:dyDescent="0.25">
      <c r="A51" s="16" t="s">
        <v>99</v>
      </c>
      <c r="B51" s="16"/>
      <c r="C51" s="16"/>
      <c r="D51" s="16"/>
      <c r="E51" s="16"/>
    </row>
    <row r="52" spans="1:5" ht="15.75" x14ac:dyDescent="0.25">
      <c r="A52" s="16" t="s">
        <v>102</v>
      </c>
      <c r="B52" s="16"/>
      <c r="C52" s="16"/>
      <c r="D52" s="16"/>
      <c r="E52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ADP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2023-06-22T15:43:51Z</dcterms:created>
  <dcterms:modified xsi:type="dcterms:W3CDTF">2023-06-23T08:01:07Z</dcterms:modified>
</cp:coreProperties>
</file>