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rcan Kahraman\12.07.2021\"/>
    </mc:Choice>
  </mc:AlternateContent>
  <xr:revisionPtr revIDLastSave="0" documentId="13_ncr:1_{CB6E0C2A-B883-41B5-A0B2-3F541E4F069B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Human-ESM1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32" i="1"/>
  <c r="E32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<sst xmlns="http://schemas.openxmlformats.org/spreadsheetml/2006/main" count="43" uniqueCount="41">
  <si>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</si>
  <si>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</si>
  <si>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</si>
  <si>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</si>
  <si>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</si>
  <si>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</si>
  <si>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</si>
  <si>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</si>
  <si>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</si>
  <si>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absorbans</t>
  </si>
  <si>
    <t>abs-blank</t>
  </si>
  <si>
    <t>expected</t>
  </si>
  <si>
    <t>result</t>
  </si>
  <si>
    <t>absorbans ort.</t>
  </si>
  <si>
    <t>concentratıon (pg/ml)</t>
  </si>
  <si>
    <t>Numune</t>
  </si>
  <si>
    <t xml:space="preserve">                                                                                                                                                                                                              </t>
  </si>
  <si>
    <t>Blank</t>
  </si>
  <si>
    <t>KİT ADI</t>
  </si>
  <si>
    <t>TÜR</t>
  </si>
  <si>
    <t>MARKA</t>
  </si>
  <si>
    <t>LOT</t>
  </si>
  <si>
    <t>CAT. NO</t>
  </si>
  <si>
    <t>ELABSCIENCE</t>
  </si>
  <si>
    <t>Centrifuge: HETTICH Mıcro 200-R</t>
  </si>
  <si>
    <t>Microplate Reader: BIO-TEK EL X 800</t>
  </si>
  <si>
    <t>Auto Strip Washer: BIO-TEK EL X 50</t>
  </si>
  <si>
    <t>ESM1</t>
  </si>
  <si>
    <t>Human</t>
  </si>
  <si>
    <t>1HWXJ2A2GQ</t>
  </si>
  <si>
    <t>E-EL-H1557</t>
  </si>
  <si>
    <t>std</t>
  </si>
  <si>
    <t>Result</t>
  </si>
  <si>
    <t>Test Principle</t>
  </si>
  <si>
    <t xml:space="preserve">This ELISA kit uses the Sandwich-ELISA principle. The micro ELISA plate provided in this kit has been pre-coated with an antibody specific to Human ESM1. </t>
  </si>
  <si>
    <t>Standards or samples are added to the micro ELISA plate wells and combined with the specific antibody. Then a biotinylated detection antibody specific for</t>
  </si>
  <si>
    <t xml:space="preserve"> Human ESM1 and Avidin-Horseradish Peroxidase (HRP) conjugate are added successively to each micro plate well and incubated. Free components are </t>
  </si>
  <si>
    <t>washed away. The substrate solution is added to each well. Only those wells that contain Human ESM1, biotinylated detection antibody and Avidin-HRP</t>
  </si>
  <si>
    <t xml:space="preserve"> conjugate will appear blue in color. The enzyme-substrate reaction is terminated by the addition of stop solution and the color turns yellow. </t>
  </si>
  <si>
    <t xml:space="preserve">The optical density (OD) is measured spectrophotometrically at a wavelength of 450 nm ± 2 nm. The OD value is proportional to the concentration of </t>
  </si>
  <si>
    <t>Human ESM1. You can calculate the concentration of Human ESM1 in the samples by comparing the OD of the samples to the standard curve.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</si>
</sst>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9" borderId="2" xfId="0" applyFont="1" applyFill="1" applyBorder="1"/>
    <xf numFmtId="0" fontId="2" fillId="9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ESM1</a:t>
            </a:r>
            <a:r>
              <a:rPr lang="tr-TR" b="1"/>
              <a:t> (Endocan)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33945756780402"/>
                  <c:y val="-0.192934529017206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'Human-ESM1'!$C$13:$C$19</c:f>
              <c:numCache>
                <c:formatCode>General</c:formatCode>
                <c:ptCount val="7"/>
                <c:pt idx="0">
                  <c:v>2.1529999999999996</c:v>
                </c:pt>
                <c:pt idx="1">
                  <c:v>1.274</c:v>
                </c:pt>
                <c:pt idx="2">
                  <c:v>0.69600000000000006</c:v>
                </c:pt>
                <c:pt idx="3">
                  <c:v>0.36699999999999999</c:v>
                </c:pt>
                <c:pt idx="4">
                  <c:v>0.20600000000000002</c:v>
                </c:pt>
                <c:pt idx="5">
                  <c:v>0.10099999999999999</c:v>
                </c:pt>
                <c:pt idx="6">
                  <c:v>3.0000000000000013E-2</c:v>
                </c:pt>
              </c:numCache>
            </c:numRef>
          </c:xVal>
          <c:yVal>
            <c:numRef>
              <c:f>'Human-ESM1'!$D$13:$D$19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4F8-B8E7-11ACB540B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19584"/>
        <c:axId val="374820000"/>
      </c:scatterChart>
      <c:valAx>
        <c:axId val="3748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4820000"/>
        <c:crosses val="autoZero"/>
        <c:crossBetween val="midCat"/>
      </c:valAx>
      <c:valAx>
        <c:axId val="3748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48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11</xdr:row>
      <xdr:rowOff>114300</xdr:rowOff>
    </xdr:from>
    <xdr:to>
      <xdr:col>13</xdr:col>
      <xdr:colOff>161925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19050</xdr:rowOff>
    </xdr:from>
    <xdr:to>
      <xdr:col>8</xdr:col>
      <xdr:colOff>305907</xdr:colOff>
      <xdr:row>50</xdr:row>
      <xdr:rowOff>171450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81200"/>
          <a:ext cx="9859482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"/>
  <sheetViews>
    <sheetView tabSelected="1" workbookViewId="0">
      <selection activeCell="C30" sqref="C30"/>
    </sheetView>
  </sheetViews>
  <sheetFormatPr defaultRowHeight="14.5" x14ac:dyDescent="0.35"/>
  <cols>
    <col min="1" max="1" width="13.54296875" customWidth="1"/>
    <col min="2" max="2" width="15" customWidth="1"/>
    <col min="3" max="4" width="11.26953125" customWidth="1"/>
    <col min="5" max="5" width="11.81640625" customWidth="1"/>
  </cols>
  <sheetData>
    <row r="1" spans="1:12" x14ac:dyDescent="0.35">
      <c r="A1" s="2" t="s">
        <v>31</v>
      </c>
      <c r="B1" s="2" t="s">
        <v>31</v>
      </c>
    </row>
    <row r="2" spans="1:12" x14ac:dyDescent="0.35">
      <c r="A2" s="5">
        <v>2.3380000000000001</v>
      </c>
      <c r="B2" s="5">
        <v>2.1983000000000001</v>
      </c>
      <c r="C2" s="9">
        <v>2.766</v>
      </c>
      <c r="D2" s="9">
        <v>2.85</v>
      </c>
      <c r="E2" s="9">
        <v>2.87</v>
      </c>
      <c r="F2" s="9">
        <v>2.67</v>
      </c>
      <c r="G2" s="9">
        <v>2.93</v>
      </c>
      <c r="H2" s="9">
        <v>2.67</v>
      </c>
      <c r="I2" s="9">
        <v>2.911</v>
      </c>
      <c r="J2" s="9">
        <v>2.79</v>
      </c>
      <c r="K2" s="9">
        <v>2.6419999999999999</v>
      </c>
      <c r="L2" s="9">
        <v>2.2600000000000002</v>
      </c>
    </row>
    <row r="3" spans="1:12" x14ac:dyDescent="0.35">
      <c r="A3" s="5">
        <v>1.339</v>
      </c>
      <c r="B3" s="5">
        <v>1.4239999999999999</v>
      </c>
      <c r="C3" s="9">
        <v>2.6640000000000001</v>
      </c>
      <c r="D3" s="9">
        <v>2.64</v>
      </c>
      <c r="E3" s="9">
        <v>2.88</v>
      </c>
      <c r="F3" s="9">
        <v>2.87</v>
      </c>
      <c r="G3" s="9">
        <v>2.88</v>
      </c>
      <c r="H3" s="9">
        <v>2.83</v>
      </c>
      <c r="I3" s="9">
        <v>2.92</v>
      </c>
      <c r="J3" s="9">
        <v>2.4740000000000002</v>
      </c>
      <c r="K3" s="9">
        <v>2.66</v>
      </c>
      <c r="L3" s="9">
        <v>2.6320000000000001</v>
      </c>
    </row>
    <row r="4" spans="1:12" x14ac:dyDescent="0.35">
      <c r="A4" s="5">
        <v>0.77900000000000003</v>
      </c>
      <c r="B4" s="5">
        <v>0.82800000000000007</v>
      </c>
      <c r="C4" s="9">
        <v>2.3559999999999999</v>
      </c>
      <c r="D4" s="9">
        <v>2.4500000000000002</v>
      </c>
      <c r="E4" s="9">
        <v>2.9</v>
      </c>
      <c r="F4" s="9">
        <v>2.93</v>
      </c>
      <c r="G4" s="9">
        <v>2.29</v>
      </c>
      <c r="H4" s="9">
        <v>2.69</v>
      </c>
      <c r="I4" s="9">
        <v>2.68</v>
      </c>
      <c r="J4" s="9">
        <v>2.48</v>
      </c>
      <c r="K4" s="9">
        <v>2.61</v>
      </c>
      <c r="L4" s="9">
        <v>0.93800000000000006</v>
      </c>
    </row>
    <row r="5" spans="1:12" x14ac:dyDescent="0.35">
      <c r="A5" s="5">
        <v>0.46100000000000002</v>
      </c>
      <c r="B5" s="5">
        <v>0.48799999999999999</v>
      </c>
      <c r="C5" s="9">
        <v>2.3439999999999999</v>
      </c>
      <c r="D5" s="9">
        <v>2.93</v>
      </c>
      <c r="E5" s="9">
        <v>2.1</v>
      </c>
      <c r="F5" s="9">
        <v>2.69</v>
      </c>
      <c r="G5" s="9">
        <v>2.58</v>
      </c>
      <c r="H5" s="9">
        <v>2.74</v>
      </c>
      <c r="I5" s="9">
        <v>2.73</v>
      </c>
      <c r="J5" s="9">
        <v>2.67</v>
      </c>
      <c r="K5" s="9">
        <v>2.4220000000000002</v>
      </c>
      <c r="L5" s="9">
        <v>1.87</v>
      </c>
    </row>
    <row r="6" spans="1:12" x14ac:dyDescent="0.35">
      <c r="A6" s="5">
        <v>0.312</v>
      </c>
      <c r="B6" s="5">
        <v>0.314</v>
      </c>
      <c r="C6" s="9">
        <v>2.113</v>
      </c>
      <c r="D6" s="9">
        <v>2.71</v>
      </c>
      <c r="E6" s="9">
        <v>2.77</v>
      </c>
      <c r="F6" s="9">
        <v>2.81</v>
      </c>
      <c r="G6" s="9">
        <v>2.59</v>
      </c>
      <c r="H6" s="9">
        <v>2.73</v>
      </c>
      <c r="I6" s="9">
        <v>2.835</v>
      </c>
      <c r="J6" s="9">
        <v>2.48</v>
      </c>
      <c r="K6" s="9">
        <v>2.78</v>
      </c>
      <c r="L6" s="9">
        <v>2.2999999999999998</v>
      </c>
    </row>
    <row r="7" spans="1:12" x14ac:dyDescent="0.35">
      <c r="A7" s="5">
        <v>0.20899999999999999</v>
      </c>
      <c r="B7" s="5">
        <v>0.20700000000000002</v>
      </c>
      <c r="C7" s="9">
        <v>2.67</v>
      </c>
      <c r="D7" s="9">
        <v>2.73</v>
      </c>
      <c r="E7" s="9">
        <v>2.8</v>
      </c>
      <c r="F7" s="9">
        <v>2.98</v>
      </c>
      <c r="G7" s="9">
        <v>2.39</v>
      </c>
      <c r="H7" s="9">
        <v>2.758</v>
      </c>
      <c r="I7" s="9">
        <v>2.33</v>
      </c>
      <c r="J7" s="9">
        <v>2.3340000000000001</v>
      </c>
      <c r="K7" s="9">
        <v>2.2000000000000002</v>
      </c>
      <c r="L7" s="9"/>
    </row>
    <row r="8" spans="1:12" x14ac:dyDescent="0.35">
      <c r="A8" s="5">
        <v>0.13700000000000001</v>
      </c>
      <c r="B8" s="5">
        <v>0.13800000000000001</v>
      </c>
      <c r="C8" s="9">
        <v>2.66</v>
      </c>
      <c r="D8" s="9">
        <v>2.83</v>
      </c>
      <c r="E8" s="9">
        <v>2.9449999999999998</v>
      </c>
      <c r="F8" s="9">
        <v>2.8359999999999999</v>
      </c>
      <c r="G8" s="9">
        <v>2.5270000000000001</v>
      </c>
      <c r="H8" s="9">
        <v>2.5979999999999999</v>
      </c>
      <c r="I8" s="9">
        <v>2.823</v>
      </c>
      <c r="J8" s="9">
        <v>2.2520000000000002</v>
      </c>
      <c r="K8" s="9">
        <v>1.6360000000000001</v>
      </c>
      <c r="L8" s="9"/>
    </row>
    <row r="9" spans="1:12" x14ac:dyDescent="0.35">
      <c r="A9" s="8">
        <v>0.112</v>
      </c>
      <c r="B9" s="8">
        <v>0.10200000000000001</v>
      </c>
      <c r="C9" s="9">
        <v>2.85</v>
      </c>
      <c r="D9" s="9">
        <v>2.4900000000000002</v>
      </c>
      <c r="E9" s="9">
        <v>2.94</v>
      </c>
      <c r="F9" s="9">
        <v>2.72</v>
      </c>
      <c r="G9" s="9">
        <v>2.5499999999999998</v>
      </c>
      <c r="H9" s="9">
        <v>2.56</v>
      </c>
      <c r="I9" s="9">
        <v>2.89</v>
      </c>
      <c r="J9" s="9">
        <v>2.44</v>
      </c>
      <c r="K9" s="9">
        <v>1.98</v>
      </c>
      <c r="L9" s="9"/>
    </row>
    <row r="12" spans="1:12" x14ac:dyDescent="0.35">
      <c r="A12" t="s">
        <v>0</v>
      </c>
      <c r="B12" s="4" t="s">
        <v>13</v>
      </c>
      <c r="C12" s="4" t="s">
        <v>10</v>
      </c>
      <c r="D12" s="4" t="s">
        <v>11</v>
      </c>
      <c r="E12" s="4" t="s">
        <v>12</v>
      </c>
    </row>
    <row r="13" spans="1:12" x14ac:dyDescent="0.35">
      <c r="A13" t="s">
        <v>1</v>
      </c>
      <c r="B13" s="5">
        <v>2.2599999999999998</v>
      </c>
      <c r="C13" s="6">
        <f>B13-B20</f>
        <v>2.1529999999999996</v>
      </c>
      <c r="D13" s="6">
        <v>1000</v>
      </c>
      <c r="E13" s="7">
        <f>(79.189*C13*C13)+(291.75*C13)+(3.8915)</f>
        <v>999.10265330099969</v>
      </c>
    </row>
    <row r="14" spans="1:12" x14ac:dyDescent="0.35">
      <c r="A14" t="s">
        <v>2</v>
      </c>
      <c r="B14" s="5">
        <v>1.381</v>
      </c>
      <c r="C14" s="6">
        <f>B14-B20</f>
        <v>1.274</v>
      </c>
      <c r="D14" s="6">
        <v>500</v>
      </c>
      <c r="E14" s="7">
        <f t="shared" ref="E14:E20" si="0">(79.189*C14*C14)+(291.75*C14)+(3.8915)</f>
        <v>504.11076536399997</v>
      </c>
    </row>
    <row r="15" spans="1:12" x14ac:dyDescent="0.35">
      <c r="A15" t="s">
        <v>3</v>
      </c>
      <c r="B15" s="5">
        <v>0.80300000000000005</v>
      </c>
      <c r="C15" s="6">
        <f>B15-B20</f>
        <v>0.69600000000000006</v>
      </c>
      <c r="D15" s="6">
        <v>250</v>
      </c>
      <c r="E15" s="7">
        <f t="shared" si="0"/>
        <v>245.30991862400003</v>
      </c>
    </row>
    <row r="16" spans="1:12" x14ac:dyDescent="0.35">
      <c r="A16" t="s">
        <v>4</v>
      </c>
      <c r="B16" s="5">
        <v>0.47399999999999998</v>
      </c>
      <c r="C16" s="6">
        <f>B16-B20</f>
        <v>0.36699999999999999</v>
      </c>
      <c r="D16" s="6">
        <v>125</v>
      </c>
      <c r="E16" s="7">
        <f t="shared" si="0"/>
        <v>121.62963722099998</v>
      </c>
    </row>
    <row r="17" spans="1:11" x14ac:dyDescent="0.35">
      <c r="A17" t="s">
        <v>5</v>
      </c>
      <c r="B17" s="5">
        <v>0.313</v>
      </c>
      <c r="C17" s="6">
        <f>B17-B20</f>
        <v>0.20600000000000002</v>
      </c>
      <c r="D17" s="6">
        <v>62.5</v>
      </c>
      <c r="E17" s="7">
        <f t="shared" si="0"/>
        <v>67.352464404000003</v>
      </c>
    </row>
    <row r="18" spans="1:11" x14ac:dyDescent="0.35">
      <c r="A18" t="s">
        <v>6</v>
      </c>
      <c r="B18" s="5">
        <v>0.20799999999999999</v>
      </c>
      <c r="C18" s="6">
        <f>B18-B20</f>
        <v>0.10099999999999999</v>
      </c>
      <c r="D18" s="6">
        <v>31.25</v>
      </c>
      <c r="E18" s="7">
        <f t="shared" si="0"/>
        <v>34.166056988999998</v>
      </c>
    </row>
    <row r="19" spans="1:11" x14ac:dyDescent="0.35">
      <c r="A19" t="s">
        <v>7</v>
      </c>
      <c r="B19" s="5">
        <v>0.13700000000000001</v>
      </c>
      <c r="C19" s="6">
        <f>B19-B20</f>
        <v>3.0000000000000013E-2</v>
      </c>
      <c r="D19" s="6">
        <v>15.63</v>
      </c>
      <c r="E19" s="7">
        <f t="shared" si="0"/>
        <v>12.715270100000003</v>
      </c>
    </row>
    <row r="20" spans="1:11" x14ac:dyDescent="0.35">
      <c r="A20" t="s">
        <v>8</v>
      </c>
      <c r="B20" s="8">
        <v>0.107</v>
      </c>
      <c r="C20" s="6">
        <f>B20-B20</f>
        <v>0</v>
      </c>
      <c r="D20" s="6">
        <v>0</v>
      </c>
      <c r="E20" s="7">
        <f t="shared" si="0"/>
        <v>3.8915000000000002</v>
      </c>
    </row>
    <row r="27" spans="1:11" x14ac:dyDescent="0.35">
      <c r="G27" s="3"/>
      <c r="I27" s="3" t="s">
        <v>14</v>
      </c>
      <c r="J27" s="3"/>
      <c r="K27" s="3"/>
    </row>
    <row r="30" spans="1:11" x14ac:dyDescent="0.35">
      <c r="C30" s="3"/>
    </row>
    <row r="31" spans="1:11" x14ac:dyDescent="0.35">
      <c r="A31" s="14" t="s">
        <v>15</v>
      </c>
      <c r="B31" s="11" t="s">
        <v>9</v>
      </c>
      <c r="C31" s="8" t="s">
        <v>17</v>
      </c>
      <c r="D31" s="12" t="s">
        <v>10</v>
      </c>
      <c r="E31" s="15" t="s">
        <v>32</v>
      </c>
    </row>
    <row r="32" spans="1:11" x14ac:dyDescent="0.35">
      <c r="A32" s="14">
        <v>2</v>
      </c>
      <c r="B32" s="10">
        <v>2.766</v>
      </c>
      <c r="C32" s="8">
        <v>0.107</v>
      </c>
      <c r="D32" s="13">
        <f t="shared" ref="D32:D63" si="1">(B32-C32)</f>
        <v>2.6589999999999998</v>
      </c>
      <c r="E32" s="16">
        <f t="shared" ref="E32:E63" si="2">(79.189*D32*D32)+(291.75*D32)+(3.8915)</f>
        <v>1339.5432321089997</v>
      </c>
    </row>
    <row r="33" spans="1:12" x14ac:dyDescent="0.35">
      <c r="A33" s="14">
        <v>4</v>
      </c>
      <c r="B33" s="9">
        <v>2.6640000000000001</v>
      </c>
      <c r="C33" s="8">
        <v>0.107</v>
      </c>
      <c r="D33" s="13">
        <f t="shared" si="1"/>
        <v>2.5569999999999999</v>
      </c>
      <c r="E33" s="16">
        <f t="shared" si="2"/>
        <v>1267.6536500609998</v>
      </c>
    </row>
    <row r="34" spans="1:12" x14ac:dyDescent="0.35">
      <c r="A34" s="14">
        <v>8</v>
      </c>
      <c r="B34" s="9">
        <v>2.3559999999999999</v>
      </c>
      <c r="C34" s="8">
        <v>0.107</v>
      </c>
      <c r="D34" s="13">
        <f t="shared" si="1"/>
        <v>2.2489999999999997</v>
      </c>
      <c r="E34" s="16">
        <f t="shared" si="2"/>
        <v>1060.5752911889997</v>
      </c>
      <c r="L34" t="s">
        <v>16</v>
      </c>
    </row>
    <row r="35" spans="1:12" x14ac:dyDescent="0.35">
      <c r="A35" s="14">
        <v>11</v>
      </c>
      <c r="B35" s="9">
        <v>2.3439999999999999</v>
      </c>
      <c r="C35" s="8">
        <v>0.107</v>
      </c>
      <c r="D35" s="13">
        <f t="shared" si="1"/>
        <v>2.2369999999999997</v>
      </c>
      <c r="E35" s="16">
        <f t="shared" si="2"/>
        <v>1052.8113889409997</v>
      </c>
    </row>
    <row r="36" spans="1:12" x14ac:dyDescent="0.35">
      <c r="A36" s="14">
        <v>13</v>
      </c>
      <c r="B36" s="9">
        <v>2.113</v>
      </c>
      <c r="C36" s="8">
        <v>0.107</v>
      </c>
      <c r="D36" s="13">
        <f t="shared" si="1"/>
        <v>2.0059999999999998</v>
      </c>
      <c r="E36" s="16">
        <f t="shared" si="2"/>
        <v>907.80138680399978</v>
      </c>
    </row>
    <row r="37" spans="1:12" x14ac:dyDescent="0.35">
      <c r="A37" s="14">
        <v>14</v>
      </c>
      <c r="B37" s="9">
        <v>2.67</v>
      </c>
      <c r="C37" s="8">
        <v>0.107</v>
      </c>
      <c r="D37" s="13">
        <f t="shared" si="1"/>
        <v>2.5629999999999997</v>
      </c>
      <c r="E37" s="16">
        <f t="shared" si="2"/>
        <v>1271.8368361409996</v>
      </c>
    </row>
    <row r="38" spans="1:12" x14ac:dyDescent="0.35">
      <c r="A38" s="14">
        <v>16</v>
      </c>
      <c r="B38" s="9">
        <v>2.66</v>
      </c>
      <c r="C38" s="8">
        <v>0.107</v>
      </c>
      <c r="D38" s="13">
        <f t="shared" si="1"/>
        <v>2.5529999999999999</v>
      </c>
      <c r="E38" s="16">
        <f t="shared" si="2"/>
        <v>1264.8680269009999</v>
      </c>
    </row>
    <row r="39" spans="1:12" x14ac:dyDescent="0.35">
      <c r="A39" s="14">
        <v>17</v>
      </c>
      <c r="B39" s="9">
        <v>2.85</v>
      </c>
      <c r="C39" s="8">
        <v>0.107</v>
      </c>
      <c r="D39" s="13">
        <f t="shared" si="1"/>
        <v>2.7429999999999999</v>
      </c>
      <c r="E39" s="16">
        <f t="shared" si="2"/>
        <v>1399.9836662609998</v>
      </c>
    </row>
    <row r="40" spans="1:12" x14ac:dyDescent="0.35">
      <c r="A40" s="14">
        <v>18</v>
      </c>
      <c r="B40" s="9">
        <v>2.85</v>
      </c>
      <c r="C40" s="8">
        <v>0.107</v>
      </c>
      <c r="D40" s="13">
        <f t="shared" si="1"/>
        <v>2.7429999999999999</v>
      </c>
      <c r="E40" s="16">
        <f t="shared" si="2"/>
        <v>1399.9836662609998</v>
      </c>
    </row>
    <row r="41" spans="1:12" x14ac:dyDescent="0.35">
      <c r="A41" s="14">
        <v>24</v>
      </c>
      <c r="B41" s="9">
        <v>2.64</v>
      </c>
      <c r="C41" s="8">
        <v>0.107</v>
      </c>
      <c r="D41" s="13">
        <f t="shared" si="1"/>
        <v>2.5329999999999999</v>
      </c>
      <c r="E41" s="16">
        <f t="shared" si="2"/>
        <v>1250.9779218209999</v>
      </c>
    </row>
    <row r="42" spans="1:12" x14ac:dyDescent="0.35">
      <c r="A42" s="14">
        <v>47</v>
      </c>
      <c r="B42" s="9">
        <v>2.4500000000000002</v>
      </c>
      <c r="C42" s="8">
        <v>0.107</v>
      </c>
      <c r="D42" s="13">
        <f t="shared" si="1"/>
        <v>2.343</v>
      </c>
      <c r="E42" s="16">
        <f t="shared" si="2"/>
        <v>1122.1815646609998</v>
      </c>
    </row>
    <row r="43" spans="1:12" x14ac:dyDescent="0.35">
      <c r="A43" s="14">
        <v>49</v>
      </c>
      <c r="B43" s="9">
        <v>2.93</v>
      </c>
      <c r="C43" s="8">
        <v>0.107</v>
      </c>
      <c r="D43" s="13">
        <f t="shared" si="1"/>
        <v>2.823</v>
      </c>
      <c r="E43" s="16">
        <f t="shared" si="2"/>
        <v>1458.5849441809999</v>
      </c>
    </row>
    <row r="44" spans="1:12" x14ac:dyDescent="0.35">
      <c r="A44" s="14">
        <v>52</v>
      </c>
      <c r="B44" s="9">
        <v>2.71</v>
      </c>
      <c r="C44" s="8">
        <v>0.107</v>
      </c>
      <c r="D44" s="13">
        <f t="shared" si="1"/>
        <v>2.6029999999999998</v>
      </c>
      <c r="E44" s="16">
        <f t="shared" si="2"/>
        <v>1299.8704511009998</v>
      </c>
    </row>
    <row r="45" spans="1:12" x14ac:dyDescent="0.35">
      <c r="A45" s="14">
        <v>55</v>
      </c>
      <c r="B45" s="9">
        <v>2.73</v>
      </c>
      <c r="C45" s="8">
        <v>0.107</v>
      </c>
      <c r="D45" s="13">
        <f t="shared" si="1"/>
        <v>2.6229999999999998</v>
      </c>
      <c r="E45" s="16">
        <f t="shared" si="2"/>
        <v>1313.9822853809997</v>
      </c>
    </row>
    <row r="46" spans="1:12" x14ac:dyDescent="0.35">
      <c r="A46" s="14">
        <v>61</v>
      </c>
      <c r="B46" s="9">
        <v>2.83</v>
      </c>
      <c r="C46" s="8">
        <v>0.107</v>
      </c>
      <c r="D46" s="13">
        <f t="shared" si="1"/>
        <v>2.7229999999999999</v>
      </c>
      <c r="E46" s="16">
        <f t="shared" si="2"/>
        <v>1385.4917247809997</v>
      </c>
    </row>
    <row r="47" spans="1:12" x14ac:dyDescent="0.35">
      <c r="A47" s="14">
        <v>63</v>
      </c>
      <c r="B47" s="9">
        <v>2.4900000000000002</v>
      </c>
      <c r="C47" s="8">
        <v>0.107</v>
      </c>
      <c r="D47" s="13">
        <f t="shared" si="1"/>
        <v>2.383</v>
      </c>
      <c r="E47" s="16">
        <f t="shared" si="2"/>
        <v>1148.8214532209997</v>
      </c>
    </row>
    <row r="48" spans="1:12" x14ac:dyDescent="0.35">
      <c r="A48" s="14">
        <v>65</v>
      </c>
      <c r="B48" s="9">
        <v>2.87</v>
      </c>
      <c r="C48" s="8">
        <v>0.107</v>
      </c>
      <c r="D48" s="13">
        <f t="shared" si="1"/>
        <v>2.7629999999999999</v>
      </c>
      <c r="E48" s="16">
        <f t="shared" si="2"/>
        <v>1414.5389589409999</v>
      </c>
    </row>
    <row r="49" spans="1:5" x14ac:dyDescent="0.35">
      <c r="A49" s="14">
        <v>69</v>
      </c>
      <c r="B49" s="9">
        <v>2.88</v>
      </c>
      <c r="C49" s="8">
        <v>0.107</v>
      </c>
      <c r="D49" s="13">
        <f t="shared" si="1"/>
        <v>2.7729999999999997</v>
      </c>
      <c r="E49" s="16">
        <f t="shared" si="2"/>
        <v>1421.8403619809997</v>
      </c>
    </row>
    <row r="50" spans="1:5" x14ac:dyDescent="0.35">
      <c r="A50" s="14">
        <v>71</v>
      </c>
      <c r="B50" s="9">
        <v>2.9</v>
      </c>
      <c r="C50" s="8">
        <v>0.107</v>
      </c>
      <c r="D50" s="13">
        <f t="shared" si="1"/>
        <v>2.7929999999999997</v>
      </c>
      <c r="E50" s="16">
        <f t="shared" si="2"/>
        <v>1436.4906814609997</v>
      </c>
    </row>
    <row r="51" spans="1:5" x14ac:dyDescent="0.35">
      <c r="A51" s="14">
        <v>73</v>
      </c>
      <c r="B51" s="9">
        <v>2.1</v>
      </c>
      <c r="C51" s="8">
        <v>0.107</v>
      </c>
      <c r="D51" s="13">
        <f t="shared" si="1"/>
        <v>1.9930000000000001</v>
      </c>
      <c r="E51" s="16">
        <f t="shared" si="2"/>
        <v>899.89183826099998</v>
      </c>
    </row>
    <row r="52" spans="1:5" x14ac:dyDescent="0.35">
      <c r="A52" s="14">
        <v>75</v>
      </c>
      <c r="B52" s="9">
        <v>2.77</v>
      </c>
      <c r="C52" s="8">
        <v>0.107</v>
      </c>
      <c r="D52" s="13">
        <f t="shared" si="1"/>
        <v>2.6629999999999998</v>
      </c>
      <c r="E52" s="16">
        <f t="shared" si="2"/>
        <v>1342.3960075409998</v>
      </c>
    </row>
    <row r="53" spans="1:5" x14ac:dyDescent="0.35">
      <c r="A53" s="14">
        <v>76</v>
      </c>
      <c r="B53" s="9">
        <v>2.8</v>
      </c>
      <c r="C53" s="8">
        <v>0.107</v>
      </c>
      <c r="D53" s="13">
        <f t="shared" si="1"/>
        <v>2.6929999999999996</v>
      </c>
      <c r="E53" s="16">
        <f t="shared" si="2"/>
        <v>1363.8725960609997</v>
      </c>
    </row>
    <row r="54" spans="1:5" x14ac:dyDescent="0.35">
      <c r="A54" s="14">
        <v>77</v>
      </c>
      <c r="B54" s="9">
        <v>2.9449999999999998</v>
      </c>
      <c r="C54" s="8">
        <v>0.107</v>
      </c>
      <c r="D54" s="13">
        <f t="shared" si="1"/>
        <v>2.8379999999999996</v>
      </c>
      <c r="E54" s="16">
        <f t="shared" si="2"/>
        <v>1469.6855281159994</v>
      </c>
    </row>
    <row r="55" spans="1:5" x14ac:dyDescent="0.35">
      <c r="A55" s="14">
        <v>78</v>
      </c>
      <c r="B55" s="9">
        <v>2.94</v>
      </c>
      <c r="C55" s="8">
        <v>0.107</v>
      </c>
      <c r="D55" s="13">
        <f t="shared" si="1"/>
        <v>2.8329999999999997</v>
      </c>
      <c r="E55" s="16">
        <f t="shared" si="2"/>
        <v>1465.9813740209997</v>
      </c>
    </row>
    <row r="56" spans="1:5" x14ac:dyDescent="0.35">
      <c r="A56" s="14">
        <v>80</v>
      </c>
      <c r="B56" s="9">
        <v>2.67</v>
      </c>
      <c r="C56" s="8">
        <v>0.107</v>
      </c>
      <c r="D56" s="13">
        <f t="shared" si="1"/>
        <v>2.5629999999999997</v>
      </c>
      <c r="E56" s="16">
        <f t="shared" si="2"/>
        <v>1271.8368361409996</v>
      </c>
    </row>
    <row r="57" spans="1:5" x14ac:dyDescent="0.35">
      <c r="A57" s="14">
        <v>81</v>
      </c>
      <c r="B57" s="9">
        <v>2.87</v>
      </c>
      <c r="C57" s="8">
        <v>0.107</v>
      </c>
      <c r="D57" s="13">
        <f t="shared" si="1"/>
        <v>2.7629999999999999</v>
      </c>
      <c r="E57" s="16">
        <f t="shared" si="2"/>
        <v>1414.5389589409999</v>
      </c>
    </row>
    <row r="58" spans="1:5" x14ac:dyDescent="0.35">
      <c r="A58" s="14">
        <v>82</v>
      </c>
      <c r="B58" s="9">
        <v>2.93</v>
      </c>
      <c r="C58" s="8">
        <v>0.107</v>
      </c>
      <c r="D58" s="13">
        <f t="shared" si="1"/>
        <v>2.823</v>
      </c>
      <c r="E58" s="16">
        <f t="shared" si="2"/>
        <v>1458.5849441809999</v>
      </c>
    </row>
    <row r="59" spans="1:5" x14ac:dyDescent="0.35">
      <c r="A59" s="14">
        <v>83</v>
      </c>
      <c r="B59" s="9">
        <v>2.69</v>
      </c>
      <c r="C59" s="8">
        <v>0.107</v>
      </c>
      <c r="D59" s="13">
        <f t="shared" si="1"/>
        <v>2.5829999999999997</v>
      </c>
      <c r="E59" s="16">
        <f t="shared" si="2"/>
        <v>1285.8219680209997</v>
      </c>
    </row>
    <row r="60" spans="1:5" x14ac:dyDescent="0.35">
      <c r="A60" s="14">
        <v>84</v>
      </c>
      <c r="B60" s="9">
        <v>2.81</v>
      </c>
      <c r="C60" s="8">
        <v>0.107</v>
      </c>
      <c r="D60" s="13">
        <f t="shared" si="1"/>
        <v>2.7029999999999998</v>
      </c>
      <c r="E60" s="16">
        <f t="shared" si="2"/>
        <v>1371.0631345009999</v>
      </c>
    </row>
    <row r="61" spans="1:5" x14ac:dyDescent="0.35">
      <c r="A61" s="14">
        <v>85</v>
      </c>
      <c r="B61" s="9">
        <v>2.98</v>
      </c>
      <c r="C61" s="8">
        <v>0.107</v>
      </c>
      <c r="D61" s="13">
        <f t="shared" si="1"/>
        <v>2.8729999999999998</v>
      </c>
      <c r="E61" s="16">
        <f t="shared" si="2"/>
        <v>1495.7254713809996</v>
      </c>
    </row>
    <row r="62" spans="1:5" x14ac:dyDescent="0.35">
      <c r="A62" s="14">
        <v>86</v>
      </c>
      <c r="B62" s="9">
        <v>2.8359999999999999</v>
      </c>
      <c r="C62" s="8">
        <v>0.107</v>
      </c>
      <c r="D62" s="13">
        <f t="shared" si="1"/>
        <v>2.7289999999999996</v>
      </c>
      <c r="E62" s="16">
        <f t="shared" si="2"/>
        <v>1389.8326553489997</v>
      </c>
    </row>
    <row r="63" spans="1:5" x14ac:dyDescent="0.35">
      <c r="A63" s="14">
        <v>87</v>
      </c>
      <c r="B63" s="9">
        <v>2.72</v>
      </c>
      <c r="C63" s="8">
        <v>0.107</v>
      </c>
      <c r="D63" s="13">
        <f t="shared" si="1"/>
        <v>2.613</v>
      </c>
      <c r="E63" s="16">
        <f t="shared" si="2"/>
        <v>1306.918449341</v>
      </c>
    </row>
    <row r="64" spans="1:5" x14ac:dyDescent="0.35">
      <c r="A64" s="14">
        <v>92</v>
      </c>
      <c r="B64" s="9">
        <v>2.93</v>
      </c>
      <c r="C64" s="8">
        <v>0.107</v>
      </c>
      <c r="D64" s="13">
        <f t="shared" ref="D64:D95" si="3">(B64-C64)</f>
        <v>2.823</v>
      </c>
      <c r="E64" s="16">
        <f t="shared" ref="E64:E95" si="4">(79.189*D64*D64)+(291.75*D64)+(3.8915)</f>
        <v>1458.5849441809999</v>
      </c>
    </row>
    <row r="65" spans="1:5" x14ac:dyDescent="0.35">
      <c r="A65" s="14">
        <v>97</v>
      </c>
      <c r="B65" s="9">
        <v>2.88</v>
      </c>
      <c r="C65" s="8">
        <v>0.107</v>
      </c>
      <c r="D65" s="13">
        <f t="shared" si="3"/>
        <v>2.7729999999999997</v>
      </c>
      <c r="E65" s="16">
        <f t="shared" si="4"/>
        <v>1421.8403619809997</v>
      </c>
    </row>
    <row r="66" spans="1:5" x14ac:dyDescent="0.35">
      <c r="A66" s="14">
        <v>101</v>
      </c>
      <c r="B66" s="9">
        <v>2.29</v>
      </c>
      <c r="C66" s="8">
        <v>0.107</v>
      </c>
      <c r="D66" s="13">
        <f t="shared" si="3"/>
        <v>2.1829999999999998</v>
      </c>
      <c r="E66" s="16">
        <f t="shared" si="4"/>
        <v>1018.1560584209998</v>
      </c>
    </row>
    <row r="67" spans="1:5" x14ac:dyDescent="0.35">
      <c r="A67" s="14">
        <v>102</v>
      </c>
      <c r="B67" s="9">
        <v>2.58</v>
      </c>
      <c r="C67" s="8">
        <v>0.107</v>
      </c>
      <c r="D67" s="13">
        <f t="shared" si="3"/>
        <v>2.4729999999999999</v>
      </c>
      <c r="E67" s="16">
        <f t="shared" si="4"/>
        <v>1209.687713781</v>
      </c>
    </row>
    <row r="68" spans="1:5" x14ac:dyDescent="0.35">
      <c r="A68" s="14">
        <v>103</v>
      </c>
      <c r="B68" s="9">
        <v>2.59</v>
      </c>
      <c r="C68" s="8">
        <v>0.107</v>
      </c>
      <c r="D68" s="13">
        <f t="shared" si="3"/>
        <v>2.4829999999999997</v>
      </c>
      <c r="E68" s="16">
        <f t="shared" si="4"/>
        <v>1216.5298206209998</v>
      </c>
    </row>
    <row r="69" spans="1:5" x14ac:dyDescent="0.35">
      <c r="A69" s="14">
        <v>104</v>
      </c>
      <c r="B69" s="9">
        <v>2.39</v>
      </c>
      <c r="C69" s="8">
        <v>0.107</v>
      </c>
      <c r="D69" s="13">
        <f t="shared" si="3"/>
        <v>2.2829999999999999</v>
      </c>
      <c r="E69" s="16">
        <f t="shared" si="4"/>
        <v>1082.6968658209998</v>
      </c>
    </row>
    <row r="70" spans="1:5" x14ac:dyDescent="0.35">
      <c r="A70" s="14">
        <v>105</v>
      </c>
      <c r="B70" s="9">
        <v>2.5270000000000001</v>
      </c>
      <c r="C70" s="8">
        <v>0.107</v>
      </c>
      <c r="D70" s="13">
        <f t="shared" si="3"/>
        <v>2.42</v>
      </c>
      <c r="E70" s="16">
        <f t="shared" si="4"/>
        <v>1173.6889595999999</v>
      </c>
    </row>
    <row r="71" spans="1:5" x14ac:dyDescent="0.35">
      <c r="A71" s="14">
        <v>106</v>
      </c>
      <c r="B71" s="9">
        <v>2.5499999999999998</v>
      </c>
      <c r="C71" s="8">
        <v>0.107</v>
      </c>
      <c r="D71" s="13">
        <f t="shared" si="3"/>
        <v>2.4429999999999996</v>
      </c>
      <c r="E71" s="16">
        <f t="shared" si="4"/>
        <v>1189.2564200609997</v>
      </c>
    </row>
    <row r="72" spans="1:5" x14ac:dyDescent="0.35">
      <c r="A72" s="14">
        <v>108</v>
      </c>
      <c r="B72" s="9">
        <v>2.67</v>
      </c>
      <c r="C72" s="8">
        <v>0.107</v>
      </c>
      <c r="D72" s="13">
        <f t="shared" si="3"/>
        <v>2.5629999999999997</v>
      </c>
      <c r="E72" s="16">
        <f t="shared" si="4"/>
        <v>1271.8368361409996</v>
      </c>
    </row>
    <row r="73" spans="1:5" x14ac:dyDescent="0.35">
      <c r="A73" s="14">
        <v>109</v>
      </c>
      <c r="B73" s="9">
        <v>2.83</v>
      </c>
      <c r="C73" s="8">
        <v>0.107</v>
      </c>
      <c r="D73" s="13">
        <f t="shared" si="3"/>
        <v>2.7229999999999999</v>
      </c>
      <c r="E73" s="16">
        <f t="shared" si="4"/>
        <v>1385.4917247809997</v>
      </c>
    </row>
    <row r="74" spans="1:5" x14ac:dyDescent="0.35">
      <c r="A74" s="14">
        <v>110</v>
      </c>
      <c r="B74" s="9">
        <v>2.69</v>
      </c>
      <c r="C74" s="8">
        <v>0.107</v>
      </c>
      <c r="D74" s="13">
        <f t="shared" si="3"/>
        <v>2.5829999999999997</v>
      </c>
      <c r="E74" s="16">
        <f t="shared" si="4"/>
        <v>1285.8219680209997</v>
      </c>
    </row>
    <row r="75" spans="1:5" x14ac:dyDescent="0.35">
      <c r="A75" s="14">
        <v>111</v>
      </c>
      <c r="B75" s="9">
        <v>2.74</v>
      </c>
      <c r="C75" s="8">
        <v>0.107</v>
      </c>
      <c r="D75" s="13">
        <f t="shared" si="3"/>
        <v>2.633</v>
      </c>
      <c r="E75" s="16">
        <f t="shared" si="4"/>
        <v>1321.0619592209998</v>
      </c>
    </row>
    <row r="76" spans="1:5" x14ac:dyDescent="0.35">
      <c r="A76" s="14">
        <v>112</v>
      </c>
      <c r="B76" s="9">
        <v>2.73</v>
      </c>
      <c r="C76" s="8">
        <v>0.107</v>
      </c>
      <c r="D76" s="13">
        <f t="shared" si="3"/>
        <v>2.6229999999999998</v>
      </c>
      <c r="E76" s="16">
        <f t="shared" si="4"/>
        <v>1313.9822853809997</v>
      </c>
    </row>
    <row r="77" spans="1:5" x14ac:dyDescent="0.35">
      <c r="A77" s="14">
        <v>115</v>
      </c>
      <c r="B77" s="9">
        <v>2.758</v>
      </c>
      <c r="C77" s="8">
        <v>0.107</v>
      </c>
      <c r="D77" s="13">
        <f t="shared" si="3"/>
        <v>2.6509999999999998</v>
      </c>
      <c r="E77" s="16">
        <f t="shared" si="4"/>
        <v>1333.8452833889999</v>
      </c>
    </row>
    <row r="78" spans="1:5" x14ac:dyDescent="0.35">
      <c r="A78" s="14">
        <v>116</v>
      </c>
      <c r="B78" s="9">
        <v>2.5979999999999999</v>
      </c>
      <c r="C78" s="8">
        <v>0.107</v>
      </c>
      <c r="D78" s="13">
        <f t="shared" si="3"/>
        <v>2.4909999999999997</v>
      </c>
      <c r="E78" s="16">
        <f t="shared" si="4"/>
        <v>1222.0149093089997</v>
      </c>
    </row>
    <row r="79" spans="1:5" x14ac:dyDescent="0.35">
      <c r="A79" s="14">
        <v>121</v>
      </c>
      <c r="B79" s="9">
        <v>2.56</v>
      </c>
      <c r="C79" s="8">
        <v>0.107</v>
      </c>
      <c r="D79" s="13">
        <f t="shared" si="3"/>
        <v>2.4529999999999998</v>
      </c>
      <c r="E79" s="16">
        <f t="shared" si="4"/>
        <v>1196.0510135009997</v>
      </c>
    </row>
    <row r="80" spans="1:5" x14ac:dyDescent="0.35">
      <c r="A80" s="14">
        <v>126</v>
      </c>
      <c r="B80" s="9">
        <v>2.911</v>
      </c>
      <c r="C80" s="8">
        <v>0.107</v>
      </c>
      <c r="D80" s="13">
        <f t="shared" si="3"/>
        <v>2.8039999999999998</v>
      </c>
      <c r="E80" s="16">
        <f t="shared" si="4"/>
        <v>1444.5753606239998</v>
      </c>
    </row>
    <row r="81" spans="1:5" x14ac:dyDescent="0.35">
      <c r="A81" s="14">
        <v>129</v>
      </c>
      <c r="B81" s="9">
        <v>2.92</v>
      </c>
      <c r="C81" s="8">
        <v>0.107</v>
      </c>
      <c r="D81" s="13">
        <f t="shared" si="3"/>
        <v>2.8129999999999997</v>
      </c>
      <c r="E81" s="16">
        <f t="shared" si="4"/>
        <v>1451.2043521409998</v>
      </c>
    </row>
    <row r="82" spans="1:5" x14ac:dyDescent="0.35">
      <c r="A82" s="14">
        <v>130</v>
      </c>
      <c r="B82" s="9">
        <v>2.68</v>
      </c>
      <c r="C82" s="8">
        <v>0.107</v>
      </c>
      <c r="D82" s="13">
        <f t="shared" si="3"/>
        <v>2.573</v>
      </c>
      <c r="E82" s="16">
        <f t="shared" si="4"/>
        <v>1278.8214831809998</v>
      </c>
    </row>
    <row r="83" spans="1:5" x14ac:dyDescent="0.35">
      <c r="A83" s="14">
        <v>131</v>
      </c>
      <c r="B83" s="9">
        <v>2.73</v>
      </c>
      <c r="C83" s="8">
        <v>0.107</v>
      </c>
      <c r="D83" s="13">
        <f t="shared" si="3"/>
        <v>2.6229999999999998</v>
      </c>
      <c r="E83" s="16">
        <f t="shared" si="4"/>
        <v>1313.9822853809997</v>
      </c>
    </row>
    <row r="84" spans="1:5" x14ac:dyDescent="0.35">
      <c r="A84" s="14">
        <v>133</v>
      </c>
      <c r="B84" s="9">
        <v>2.835</v>
      </c>
      <c r="C84" s="8">
        <v>0.107</v>
      </c>
      <c r="D84" s="13">
        <f t="shared" si="3"/>
        <v>2.7279999999999998</v>
      </c>
      <c r="E84" s="16">
        <f t="shared" si="4"/>
        <v>1389.1087709759997</v>
      </c>
    </row>
    <row r="85" spans="1:5" x14ac:dyDescent="0.35">
      <c r="A85" s="14">
        <v>134</v>
      </c>
      <c r="B85" s="9">
        <v>2.33</v>
      </c>
      <c r="C85" s="8">
        <v>0.107</v>
      </c>
      <c r="D85" s="13">
        <f t="shared" si="3"/>
        <v>2.2229999999999999</v>
      </c>
      <c r="E85" s="16">
        <f t="shared" si="4"/>
        <v>1043.7823277809998</v>
      </c>
    </row>
    <row r="86" spans="1:5" x14ac:dyDescent="0.35">
      <c r="A86" s="14">
        <v>138</v>
      </c>
      <c r="B86" s="9">
        <v>2.823</v>
      </c>
      <c r="C86" s="8">
        <v>0.107</v>
      </c>
      <c r="D86" s="13">
        <f t="shared" si="3"/>
        <v>2.7159999999999997</v>
      </c>
      <c r="E86" s="16">
        <f t="shared" si="4"/>
        <v>1380.4345119839998</v>
      </c>
    </row>
    <row r="87" spans="1:5" x14ac:dyDescent="0.35">
      <c r="A87" s="14">
        <v>139</v>
      </c>
      <c r="B87" s="9">
        <v>2.89</v>
      </c>
      <c r="C87" s="8">
        <v>0.107</v>
      </c>
      <c r="D87" s="13">
        <f t="shared" si="3"/>
        <v>2.7829999999999999</v>
      </c>
      <c r="E87" s="16">
        <f t="shared" si="4"/>
        <v>1429.157602821</v>
      </c>
    </row>
    <row r="88" spans="1:5" x14ac:dyDescent="0.35">
      <c r="A88" s="14">
        <v>140</v>
      </c>
      <c r="B88" s="9">
        <v>2.79</v>
      </c>
      <c r="C88" s="8">
        <v>0.107</v>
      </c>
      <c r="D88" s="13">
        <f t="shared" si="3"/>
        <v>2.6829999999999998</v>
      </c>
      <c r="E88" s="16">
        <f t="shared" si="4"/>
        <v>1356.6978954209997</v>
      </c>
    </row>
    <row r="89" spans="1:5" x14ac:dyDescent="0.35">
      <c r="A89" s="14">
        <v>141</v>
      </c>
      <c r="B89" s="9">
        <v>2.4740000000000002</v>
      </c>
      <c r="C89" s="8">
        <v>0.107</v>
      </c>
      <c r="D89" s="13">
        <f t="shared" si="3"/>
        <v>2.367</v>
      </c>
      <c r="E89" s="16">
        <f t="shared" si="4"/>
        <v>1138.135089221</v>
      </c>
    </row>
    <row r="90" spans="1:5" x14ac:dyDescent="0.35">
      <c r="A90" s="14">
        <v>142</v>
      </c>
      <c r="B90" s="9">
        <v>2.48</v>
      </c>
      <c r="C90" s="8">
        <v>0.107</v>
      </c>
      <c r="D90" s="13">
        <f t="shared" si="3"/>
        <v>2.3729999999999998</v>
      </c>
      <c r="E90" s="16">
        <f t="shared" si="4"/>
        <v>1142.1377243809998</v>
      </c>
    </row>
    <row r="91" spans="1:5" x14ac:dyDescent="0.35">
      <c r="A91" s="14">
        <v>145</v>
      </c>
      <c r="B91" s="9">
        <v>2.67</v>
      </c>
      <c r="C91" s="8">
        <v>0.107</v>
      </c>
      <c r="D91" s="13">
        <f t="shared" si="3"/>
        <v>2.5629999999999997</v>
      </c>
      <c r="E91" s="16">
        <f t="shared" si="4"/>
        <v>1271.8368361409996</v>
      </c>
    </row>
    <row r="92" spans="1:5" x14ac:dyDescent="0.35">
      <c r="A92" s="14">
        <v>146</v>
      </c>
      <c r="B92" s="9">
        <v>2.48</v>
      </c>
      <c r="C92" s="8">
        <v>0.107</v>
      </c>
      <c r="D92" s="13">
        <f t="shared" si="3"/>
        <v>2.3729999999999998</v>
      </c>
      <c r="E92" s="16">
        <f t="shared" si="4"/>
        <v>1142.1377243809998</v>
      </c>
    </row>
    <row r="93" spans="1:5" x14ac:dyDescent="0.35">
      <c r="A93" s="14">
        <v>147</v>
      </c>
      <c r="B93" s="9">
        <v>2.3340000000000001</v>
      </c>
      <c r="C93" s="8">
        <v>0.107</v>
      </c>
      <c r="D93" s="13">
        <f t="shared" si="3"/>
        <v>2.2269999999999999</v>
      </c>
      <c r="E93" s="16">
        <f t="shared" si="4"/>
        <v>1046.3588919809997</v>
      </c>
    </row>
    <row r="94" spans="1:5" x14ac:dyDescent="0.35">
      <c r="A94" s="14">
        <v>148</v>
      </c>
      <c r="B94" s="9">
        <v>2.2520000000000002</v>
      </c>
      <c r="C94" s="8">
        <v>0.107</v>
      </c>
      <c r="D94" s="13">
        <f t="shared" si="3"/>
        <v>2.145</v>
      </c>
      <c r="E94" s="16">
        <f t="shared" si="4"/>
        <v>994.04581872499989</v>
      </c>
    </row>
    <row r="95" spans="1:5" x14ac:dyDescent="0.35">
      <c r="A95" s="14">
        <v>149</v>
      </c>
      <c r="B95" s="9">
        <v>2.44</v>
      </c>
      <c r="C95" s="8">
        <v>0.107</v>
      </c>
      <c r="D95" s="13">
        <f t="shared" si="3"/>
        <v>2.3329999999999997</v>
      </c>
      <c r="E95" s="16">
        <f t="shared" si="4"/>
        <v>1115.5611870209998</v>
      </c>
    </row>
    <row r="96" spans="1:5" x14ac:dyDescent="0.35">
      <c r="A96" s="14">
        <v>150</v>
      </c>
      <c r="B96" s="9">
        <v>2.6419999999999999</v>
      </c>
      <c r="C96" s="8">
        <v>0.107</v>
      </c>
      <c r="D96" s="13">
        <f t="shared" ref="D96:D127" si="5">(B96-C96)</f>
        <v>2.5349999999999997</v>
      </c>
      <c r="E96" s="16">
        <f t="shared" ref="E96:E127" si="6">(79.189*D96*D96)+(291.75*D96)+(3.8915)</f>
        <v>1252.3640815249998</v>
      </c>
    </row>
    <row r="97" spans="1:5" x14ac:dyDescent="0.35">
      <c r="A97" s="14">
        <v>151</v>
      </c>
      <c r="B97" s="9">
        <v>2.66</v>
      </c>
      <c r="C97" s="8">
        <v>0.107</v>
      </c>
      <c r="D97" s="13">
        <f t="shared" si="5"/>
        <v>2.5529999999999999</v>
      </c>
      <c r="E97" s="16">
        <f t="shared" si="6"/>
        <v>1264.8680269009999</v>
      </c>
    </row>
    <row r="98" spans="1:5" x14ac:dyDescent="0.35">
      <c r="A98" s="14">
        <v>152</v>
      </c>
      <c r="B98" s="9">
        <v>2.61</v>
      </c>
      <c r="C98" s="8">
        <v>0.107</v>
      </c>
      <c r="D98" s="13">
        <f t="shared" si="5"/>
        <v>2.5029999999999997</v>
      </c>
      <c r="E98" s="16">
        <f t="shared" si="6"/>
        <v>1230.2615477009997</v>
      </c>
    </row>
    <row r="99" spans="1:5" x14ac:dyDescent="0.35">
      <c r="A99" s="14">
        <v>153</v>
      </c>
      <c r="B99" s="9">
        <v>2.4220000000000002</v>
      </c>
      <c r="C99" s="8">
        <v>0.107</v>
      </c>
      <c r="D99" s="13">
        <f t="shared" si="5"/>
        <v>2.3149999999999999</v>
      </c>
      <c r="E99" s="16">
        <f t="shared" si="6"/>
        <v>1103.684418525</v>
      </c>
    </row>
    <row r="100" spans="1:5" x14ac:dyDescent="0.35">
      <c r="A100" s="14">
        <v>154</v>
      </c>
      <c r="B100" s="9">
        <v>2.78</v>
      </c>
      <c r="C100" s="8">
        <v>0.107</v>
      </c>
      <c r="D100" s="13">
        <f t="shared" si="5"/>
        <v>2.6729999999999996</v>
      </c>
      <c r="E100" s="16">
        <f t="shared" si="6"/>
        <v>1349.5390325809997</v>
      </c>
    </row>
    <row r="101" spans="1:5" x14ac:dyDescent="0.35">
      <c r="A101" s="14">
        <v>155</v>
      </c>
      <c r="B101" s="9">
        <v>2.2000000000000002</v>
      </c>
      <c r="C101" s="8">
        <v>0.107</v>
      </c>
      <c r="D101" s="13">
        <f t="shared" si="5"/>
        <v>2.093</v>
      </c>
      <c r="E101" s="16">
        <f t="shared" si="6"/>
        <v>961.42346366099991</v>
      </c>
    </row>
    <row r="102" spans="1:5" x14ac:dyDescent="0.35">
      <c r="A102" s="14">
        <v>156</v>
      </c>
      <c r="B102" s="9">
        <v>1.6360000000000001</v>
      </c>
      <c r="C102" s="8">
        <v>0.107</v>
      </c>
      <c r="D102" s="13">
        <f t="shared" si="5"/>
        <v>1.5290000000000001</v>
      </c>
      <c r="E102" s="16">
        <f t="shared" si="6"/>
        <v>635.10854094900003</v>
      </c>
    </row>
    <row r="103" spans="1:5" x14ac:dyDescent="0.35">
      <c r="A103" s="14">
        <v>157</v>
      </c>
      <c r="B103" s="9">
        <v>1.98</v>
      </c>
      <c r="C103" s="8">
        <v>0.107</v>
      </c>
      <c r="D103" s="13">
        <f t="shared" si="5"/>
        <v>1.873</v>
      </c>
      <c r="E103" s="16">
        <f t="shared" si="6"/>
        <v>828.14447738099989</v>
      </c>
    </row>
    <row r="104" spans="1:5" x14ac:dyDescent="0.35">
      <c r="A104" s="14">
        <v>158</v>
      </c>
      <c r="B104" s="9">
        <v>2.2600000000000002</v>
      </c>
      <c r="C104" s="8">
        <v>0.107</v>
      </c>
      <c r="D104" s="13">
        <f t="shared" si="5"/>
        <v>2.153</v>
      </c>
      <c r="E104" s="16">
        <f t="shared" si="6"/>
        <v>999.10265330099992</v>
      </c>
    </row>
    <row r="105" spans="1:5" x14ac:dyDescent="0.35">
      <c r="A105" s="14">
        <v>159</v>
      </c>
      <c r="B105" s="9">
        <v>2.6320000000000001</v>
      </c>
      <c r="C105" s="8">
        <v>0.107</v>
      </c>
      <c r="D105" s="13">
        <f t="shared" si="5"/>
        <v>2.5249999999999999</v>
      </c>
      <c r="E105" s="16">
        <f t="shared" si="6"/>
        <v>1245.4396181249997</v>
      </c>
    </row>
    <row r="106" spans="1:5" x14ac:dyDescent="0.35">
      <c r="A106" s="14">
        <v>160</v>
      </c>
      <c r="B106" s="9">
        <v>0.93800000000000006</v>
      </c>
      <c r="C106" s="8">
        <v>0.107</v>
      </c>
      <c r="D106" s="13">
        <f t="shared" si="5"/>
        <v>0.83100000000000007</v>
      </c>
      <c r="E106" s="16">
        <f t="shared" si="6"/>
        <v>301.02058502900002</v>
      </c>
    </row>
    <row r="107" spans="1:5" x14ac:dyDescent="0.35">
      <c r="A107" s="14">
        <v>161</v>
      </c>
      <c r="B107" s="9">
        <v>1.87</v>
      </c>
      <c r="C107" s="8">
        <v>0.107</v>
      </c>
      <c r="D107" s="13">
        <f t="shared" si="5"/>
        <v>1.7630000000000001</v>
      </c>
      <c r="E107" s="16">
        <f t="shared" si="6"/>
        <v>764.37954494100006</v>
      </c>
    </row>
    <row r="108" spans="1:5" x14ac:dyDescent="0.35">
      <c r="A108" s="14">
        <v>162</v>
      </c>
      <c r="B108" s="9">
        <v>2.2999999999999998</v>
      </c>
      <c r="C108" s="8">
        <v>0.107</v>
      </c>
      <c r="D108" s="13">
        <f t="shared" si="5"/>
        <v>2.1929999999999996</v>
      </c>
      <c r="E108" s="16">
        <f t="shared" si="6"/>
        <v>1024.5388690609998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B62" sqref="B62"/>
    </sheetView>
  </sheetViews>
  <sheetFormatPr defaultRowHeight="14.5" x14ac:dyDescent="0.35"/>
  <cols>
    <col min="1" max="1" width="33.1796875" customWidth="1"/>
    <col min="2" max="2" width="23.81640625" customWidth="1"/>
    <col min="3" max="3" width="21.1796875" customWidth="1"/>
    <col min="4" max="4" width="17.453125" customWidth="1"/>
    <col min="5" max="5" width="20.26953125" customWidth="1"/>
  </cols>
  <sheetData>
    <row r="1" spans="1:5" ht="15" thickBot="1" x14ac:dyDescent="0.4"/>
    <row r="2" spans="1:5" ht="15.5" thickTop="1" thickBot="1" x14ac:dyDescent="0.4">
      <c r="A2" s="17" t="s">
        <v>18</v>
      </c>
      <c r="B2" s="17" t="s">
        <v>19</v>
      </c>
      <c r="C2" s="17" t="s">
        <v>20</v>
      </c>
      <c r="D2" s="17" t="s">
        <v>21</v>
      </c>
      <c r="E2" s="17" t="s">
        <v>22</v>
      </c>
    </row>
    <row r="3" spans="1:5" ht="15.5" thickTop="1" thickBot="1" x14ac:dyDescent="0.4">
      <c r="A3" s="18" t="s">
        <v>27</v>
      </c>
      <c r="B3" s="19" t="s">
        <v>28</v>
      </c>
      <c r="C3" s="20" t="s">
        <v>23</v>
      </c>
      <c r="D3" s="20" t="s">
        <v>29</v>
      </c>
      <c r="E3" s="20" t="s">
        <v>30</v>
      </c>
    </row>
    <row r="4" spans="1:5" ht="15" thickTop="1" x14ac:dyDescent="0.35"/>
    <row r="6" spans="1:5" x14ac:dyDescent="0.35">
      <c r="A6" s="1" t="s">
        <v>24</v>
      </c>
    </row>
    <row r="7" spans="1:5" x14ac:dyDescent="0.35">
      <c r="A7" s="1" t="s">
        <v>25</v>
      </c>
    </row>
    <row r="8" spans="1:5" x14ac:dyDescent="0.35">
      <c r="A8" s="1" t="s">
        <v>26</v>
      </c>
    </row>
    <row r="54" spans="1:1" x14ac:dyDescent="0.35">
      <c r="A54" s="21" t="s">
        <v>33</v>
      </c>
    </row>
    <row r="55" spans="1:1" x14ac:dyDescent="0.35">
      <c r="A55" t="s">
        <v>34</v>
      </c>
    </row>
    <row r="56" spans="1:1" x14ac:dyDescent="0.35">
      <c r="A56" t="s">
        <v>35</v>
      </c>
    </row>
    <row r="57" spans="1:1" x14ac:dyDescent="0.35">
      <c r="A57" t="s">
        <v>36</v>
      </c>
    </row>
    <row r="58" spans="1:1" x14ac:dyDescent="0.35">
      <c r="A58" t="s">
        <v>37</v>
      </c>
    </row>
    <row r="59" spans="1:1" x14ac:dyDescent="0.35">
      <c r="A59" t="s">
        <v>38</v>
      </c>
    </row>
    <row r="60" spans="1:1" x14ac:dyDescent="0.35">
      <c r="A60" t="s">
        <v>39</v>
      </c>
    </row>
    <row r="61" spans="1:1" x14ac:dyDescent="0.35">
      <c r="A61" t="s"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Human-ESM1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2021-07-08T11:04:59Z</dcterms:created>
  <dcterms:modified xsi:type="dcterms:W3CDTF">2021-07-12T12:46:39Z</dcterms:modified>
</cp:coreProperties>
</file>