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0EA94818-6D57-4310-A54A-98298BABBF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onuçlar" sheetId="1" r:id="rId1"/>
    <sheet name="Grup bilgisi" sheetId="2" r:id="rId2"/>
    <sheet name="GenExpGrafik" sheetId="3" r:id="rId3"/>
  </sheet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P22" i="1"/>
  <c r="Q22" i="1" s="1"/>
  <c r="W22" i="1"/>
  <c r="AD22" i="1"/>
  <c r="AE22" i="1" s="1"/>
  <c r="I23" i="1"/>
  <c r="P23" i="1"/>
  <c r="W23" i="1"/>
  <c r="AD23" i="1"/>
  <c r="I24" i="1"/>
  <c r="P24" i="1"/>
  <c r="Q24" i="1" s="1"/>
  <c r="W24" i="1"/>
  <c r="AD24" i="1"/>
  <c r="AE24" i="1" s="1"/>
  <c r="I25" i="1"/>
  <c r="P25" i="1"/>
  <c r="W25" i="1"/>
  <c r="AD25" i="1"/>
  <c r="I26" i="1"/>
  <c r="P26" i="1"/>
  <c r="Q26" i="1" s="1"/>
  <c r="W26" i="1"/>
  <c r="AD26" i="1"/>
  <c r="AE26" i="1" s="1"/>
  <c r="I27" i="1"/>
  <c r="P27" i="1"/>
  <c r="W27" i="1"/>
  <c r="AD27" i="1"/>
  <c r="I28" i="1"/>
  <c r="P28" i="1"/>
  <c r="Q28" i="1" s="1"/>
  <c r="W28" i="1"/>
  <c r="AD28" i="1"/>
  <c r="AE28" i="1" s="1"/>
  <c r="I29" i="1"/>
  <c r="P29" i="1"/>
  <c r="W29" i="1"/>
  <c r="AD29" i="1"/>
  <c r="I30" i="1"/>
  <c r="P30" i="1"/>
  <c r="Q30" i="1" s="1"/>
  <c r="W30" i="1"/>
  <c r="AD30" i="1"/>
  <c r="AE30" i="1" s="1"/>
  <c r="I31" i="1"/>
  <c r="P31" i="1"/>
  <c r="W31" i="1"/>
  <c r="AD31" i="1"/>
  <c r="I32" i="1"/>
  <c r="P32" i="1"/>
  <c r="Q32" i="1" s="1"/>
  <c r="W32" i="1"/>
  <c r="AD32" i="1"/>
  <c r="AE32" i="1" s="1"/>
  <c r="I33" i="1"/>
  <c r="P33" i="1"/>
  <c r="W33" i="1"/>
  <c r="AD33" i="1"/>
  <c r="I34" i="1"/>
  <c r="P34" i="1"/>
  <c r="Q34" i="1" s="1"/>
  <c r="W34" i="1"/>
  <c r="AD34" i="1"/>
  <c r="AE34" i="1" s="1"/>
  <c r="I35" i="1"/>
  <c r="P35" i="1"/>
  <c r="W35" i="1"/>
  <c r="AD35" i="1"/>
  <c r="I36" i="1"/>
  <c r="P36" i="1"/>
  <c r="Q36" i="1" s="1"/>
  <c r="W36" i="1"/>
  <c r="AD36" i="1"/>
  <c r="AE36" i="1" s="1"/>
  <c r="I37" i="1"/>
  <c r="P37" i="1"/>
  <c r="W37" i="1"/>
  <c r="AD37" i="1"/>
  <c r="I38" i="1"/>
  <c r="P38" i="1"/>
  <c r="Q38" i="1" s="1"/>
  <c r="W38" i="1"/>
  <c r="AD38" i="1"/>
  <c r="AE38" i="1" s="1"/>
  <c r="I39" i="1"/>
  <c r="P39" i="1"/>
  <c r="W39" i="1"/>
  <c r="AD39" i="1"/>
  <c r="I40" i="1"/>
  <c r="P40" i="1"/>
  <c r="Q40" i="1" s="1"/>
  <c r="W40" i="1"/>
  <c r="AD40" i="1"/>
  <c r="AE40" i="1" s="1"/>
  <c r="I41" i="1"/>
  <c r="P41" i="1"/>
  <c r="W41" i="1"/>
  <c r="AD4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AD21" i="1"/>
  <c r="W21" i="1"/>
  <c r="X21" i="1" s="1"/>
  <c r="P21" i="1"/>
  <c r="I21" i="1"/>
  <c r="J21" i="1" s="1"/>
  <c r="F21" i="1"/>
  <c r="AD20" i="1"/>
  <c r="W20" i="1"/>
  <c r="P20" i="1"/>
  <c r="I20" i="1"/>
  <c r="F20" i="1"/>
  <c r="AD19" i="1"/>
  <c r="W19" i="1"/>
  <c r="X19" i="1" s="1"/>
  <c r="P19" i="1"/>
  <c r="I19" i="1"/>
  <c r="J19" i="1" s="1"/>
  <c r="F19" i="1"/>
  <c r="AD18" i="1"/>
  <c r="W18" i="1"/>
  <c r="P18" i="1"/>
  <c r="Q18" i="1" s="1"/>
  <c r="I18" i="1"/>
  <c r="F18" i="1"/>
  <c r="AD17" i="1"/>
  <c r="W17" i="1"/>
  <c r="X17" i="1" s="1"/>
  <c r="P17" i="1"/>
  <c r="I17" i="1"/>
  <c r="J17" i="1" s="1"/>
  <c r="F17" i="1"/>
  <c r="AD16" i="1"/>
  <c r="W16" i="1"/>
  <c r="P16" i="1"/>
  <c r="I16" i="1"/>
  <c r="F16" i="1"/>
  <c r="AD15" i="1"/>
  <c r="W15" i="1"/>
  <c r="X15" i="1" s="1"/>
  <c r="P15" i="1"/>
  <c r="I15" i="1"/>
  <c r="J15" i="1" s="1"/>
  <c r="F15" i="1"/>
  <c r="AD14" i="1"/>
  <c r="W14" i="1"/>
  <c r="P14" i="1"/>
  <c r="Q14" i="1" s="1"/>
  <c r="I14" i="1"/>
  <c r="F14" i="1"/>
  <c r="AD13" i="1"/>
  <c r="W13" i="1"/>
  <c r="X13" i="1" s="1"/>
  <c r="P13" i="1"/>
  <c r="I13" i="1"/>
  <c r="J13" i="1" s="1"/>
  <c r="F13" i="1"/>
  <c r="AD12" i="1"/>
  <c r="W12" i="1"/>
  <c r="P12" i="1"/>
  <c r="I12" i="1"/>
  <c r="F12" i="1"/>
  <c r="AD11" i="1"/>
  <c r="W11" i="1"/>
  <c r="X11" i="1" s="1"/>
  <c r="P11" i="1"/>
  <c r="I11" i="1"/>
  <c r="J11" i="1" s="1"/>
  <c r="F11" i="1"/>
  <c r="AD10" i="1"/>
  <c r="W10" i="1"/>
  <c r="P10" i="1"/>
  <c r="Q10" i="1" s="1"/>
  <c r="I10" i="1"/>
  <c r="F10" i="1"/>
  <c r="AD9" i="1"/>
  <c r="W9" i="1"/>
  <c r="X9" i="1" s="1"/>
  <c r="P9" i="1"/>
  <c r="I9" i="1"/>
  <c r="J9" i="1" s="1"/>
  <c r="F9" i="1"/>
  <c r="AD8" i="1"/>
  <c r="W8" i="1"/>
  <c r="P8" i="1"/>
  <c r="I8" i="1"/>
  <c r="F8" i="1"/>
  <c r="AD7" i="1"/>
  <c r="W7" i="1"/>
  <c r="X7" i="1" s="1"/>
  <c r="P7" i="1"/>
  <c r="I7" i="1"/>
  <c r="J7" i="1" s="1"/>
  <c r="F7" i="1"/>
  <c r="AD6" i="1"/>
  <c r="W6" i="1"/>
  <c r="P6" i="1"/>
  <c r="Q6" i="1" s="1"/>
  <c r="I6" i="1"/>
  <c r="F6" i="1"/>
  <c r="AD5" i="1"/>
  <c r="W5" i="1"/>
  <c r="X5" i="1" s="1"/>
  <c r="P5" i="1"/>
  <c r="I5" i="1"/>
  <c r="J5" i="1" s="1"/>
  <c r="F5" i="1"/>
  <c r="AD4" i="1"/>
  <c r="W4" i="1"/>
  <c r="P4" i="1"/>
  <c r="I4" i="1"/>
  <c r="F4" i="1"/>
  <c r="AD3" i="1"/>
  <c r="W3" i="1"/>
  <c r="X3" i="1" s="1"/>
  <c r="P3" i="1"/>
  <c r="I3" i="1"/>
  <c r="J3" i="1" s="1"/>
  <c r="F3" i="1"/>
  <c r="AD2" i="1"/>
  <c r="W2" i="1"/>
  <c r="P2" i="1"/>
  <c r="I2" i="1"/>
  <c r="F2" i="1"/>
  <c r="AE4" i="1" l="1"/>
  <c r="AE8" i="1"/>
  <c r="AE12" i="1"/>
  <c r="AE16" i="1"/>
  <c r="AE20" i="1"/>
  <c r="Q41" i="1"/>
  <c r="Q39" i="1"/>
  <c r="Q37" i="1"/>
  <c r="Q35" i="1"/>
  <c r="Q33" i="1"/>
  <c r="Q31" i="1"/>
  <c r="Q29" i="1"/>
  <c r="Q27" i="1"/>
  <c r="Q25" i="1"/>
  <c r="Q23" i="1"/>
  <c r="Q3" i="1"/>
  <c r="J4" i="1"/>
  <c r="AE5" i="1"/>
  <c r="X6" i="1"/>
  <c r="Q7" i="1"/>
  <c r="J8" i="1"/>
  <c r="AE9" i="1"/>
  <c r="X10" i="1"/>
  <c r="Q11" i="1"/>
  <c r="J12" i="1"/>
  <c r="AE13" i="1"/>
  <c r="X14" i="1"/>
  <c r="Q15" i="1"/>
  <c r="J16" i="1"/>
  <c r="AE17" i="1"/>
  <c r="X18" i="1"/>
  <c r="Q19" i="1"/>
  <c r="J20" i="1"/>
  <c r="AE21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Q4" i="1"/>
  <c r="AE6" i="1"/>
  <c r="Q8" i="1"/>
  <c r="AE10" i="1"/>
  <c r="Q12" i="1"/>
  <c r="AE14" i="1"/>
  <c r="Q16" i="1"/>
  <c r="AE18" i="1"/>
  <c r="Q20" i="1"/>
  <c r="AE41" i="1"/>
  <c r="AF40" i="1"/>
  <c r="AG40" i="1" s="1"/>
  <c r="AH40" i="1" s="1"/>
  <c r="AE39" i="1"/>
  <c r="AF39" i="1" s="1"/>
  <c r="AG39" i="1" s="1"/>
  <c r="AH39" i="1" s="1"/>
  <c r="AE37" i="1"/>
  <c r="AF36" i="1"/>
  <c r="AG36" i="1" s="1"/>
  <c r="AH36" i="1" s="1"/>
  <c r="AE35" i="1"/>
  <c r="AF35" i="1" s="1"/>
  <c r="AG35" i="1" s="1"/>
  <c r="AH35" i="1" s="1"/>
  <c r="AE33" i="1"/>
  <c r="AF32" i="1"/>
  <c r="AG32" i="1" s="1"/>
  <c r="AH32" i="1" s="1"/>
  <c r="AE31" i="1"/>
  <c r="AF31" i="1" s="1"/>
  <c r="AG31" i="1" s="1"/>
  <c r="AH31" i="1" s="1"/>
  <c r="AE29" i="1"/>
  <c r="AF28" i="1"/>
  <c r="AG28" i="1" s="1"/>
  <c r="AH28" i="1" s="1"/>
  <c r="AE27" i="1"/>
  <c r="AF27" i="1" s="1"/>
  <c r="AG27" i="1" s="1"/>
  <c r="AH27" i="1" s="1"/>
  <c r="AE25" i="1"/>
  <c r="AF24" i="1"/>
  <c r="AG24" i="1" s="1"/>
  <c r="AH24" i="1" s="1"/>
  <c r="AE23" i="1"/>
  <c r="AF23" i="1" s="1"/>
  <c r="AG23" i="1" s="1"/>
  <c r="AH23" i="1" s="1"/>
  <c r="AE3" i="1"/>
  <c r="X4" i="1"/>
  <c r="Q5" i="1"/>
  <c r="J6" i="1"/>
  <c r="K6" i="1" s="1"/>
  <c r="L6" i="1" s="1"/>
  <c r="M6" i="1" s="1"/>
  <c r="AE7" i="1"/>
  <c r="X8" i="1"/>
  <c r="Q9" i="1"/>
  <c r="J10" i="1"/>
  <c r="K10" i="1" s="1"/>
  <c r="L10" i="1" s="1"/>
  <c r="M10" i="1" s="1"/>
  <c r="AE11" i="1"/>
  <c r="X12" i="1"/>
  <c r="Q13" i="1"/>
  <c r="J14" i="1"/>
  <c r="K14" i="1" s="1"/>
  <c r="L14" i="1" s="1"/>
  <c r="M14" i="1" s="1"/>
  <c r="AE15" i="1"/>
  <c r="X16" i="1"/>
  <c r="Q17" i="1"/>
  <c r="J18" i="1"/>
  <c r="K18" i="1" s="1"/>
  <c r="L18" i="1" s="1"/>
  <c r="M18" i="1" s="1"/>
  <c r="AE19" i="1"/>
  <c r="X20" i="1"/>
  <c r="Q21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R22" i="1"/>
  <c r="S22" i="1" s="1"/>
  <c r="T22" i="1" s="1"/>
  <c r="AE2" i="1"/>
  <c r="AF2" i="1" s="1"/>
  <c r="J2" i="1"/>
  <c r="Q2" i="1"/>
  <c r="R2" i="1" s="1"/>
  <c r="X2" i="1"/>
  <c r="Y2" i="1" s="1"/>
  <c r="Y37" i="1" l="1"/>
  <c r="Z37" i="1" s="1"/>
  <c r="AA37" i="1" s="1"/>
  <c r="R20" i="1"/>
  <c r="S20" i="1" s="1"/>
  <c r="T20" i="1" s="1"/>
  <c r="R16" i="1"/>
  <c r="S16" i="1" s="1"/>
  <c r="T16" i="1" s="1"/>
  <c r="R12" i="1"/>
  <c r="S12" i="1" s="1"/>
  <c r="T12" i="1" s="1"/>
  <c r="R8" i="1"/>
  <c r="S8" i="1" s="1"/>
  <c r="T8" i="1" s="1"/>
  <c r="R4" i="1"/>
  <c r="S4" i="1" s="1"/>
  <c r="T4" i="1" s="1"/>
  <c r="K23" i="1"/>
  <c r="L23" i="1" s="1"/>
  <c r="M23" i="1" s="1"/>
  <c r="K27" i="1"/>
  <c r="L27" i="1" s="1"/>
  <c r="M27" i="1" s="1"/>
  <c r="K31" i="1"/>
  <c r="L31" i="1" s="1"/>
  <c r="M31" i="1" s="1"/>
  <c r="K35" i="1"/>
  <c r="L35" i="1" s="1"/>
  <c r="M35" i="1" s="1"/>
  <c r="K39" i="1"/>
  <c r="L39" i="1" s="1"/>
  <c r="M39" i="1" s="1"/>
  <c r="K20" i="1"/>
  <c r="L20" i="1" s="1"/>
  <c r="M20" i="1" s="1"/>
  <c r="K16" i="1"/>
  <c r="L16" i="1" s="1"/>
  <c r="M16" i="1" s="1"/>
  <c r="K12" i="1"/>
  <c r="L12" i="1" s="1"/>
  <c r="M12" i="1" s="1"/>
  <c r="K8" i="1"/>
  <c r="L8" i="1" s="1"/>
  <c r="M8" i="1" s="1"/>
  <c r="K4" i="1"/>
  <c r="L4" i="1" s="1"/>
  <c r="M4" i="1" s="1"/>
  <c r="R25" i="1"/>
  <c r="S25" i="1" s="1"/>
  <c r="T25" i="1" s="1"/>
  <c r="R29" i="1"/>
  <c r="S29" i="1" s="1"/>
  <c r="T29" i="1" s="1"/>
  <c r="R33" i="1"/>
  <c r="S33" i="1" s="1"/>
  <c r="T33" i="1" s="1"/>
  <c r="R37" i="1"/>
  <c r="S37" i="1" s="1"/>
  <c r="T37" i="1" s="1"/>
  <c r="R41" i="1"/>
  <c r="S41" i="1" s="1"/>
  <c r="T41" i="1" s="1"/>
  <c r="R18" i="1"/>
  <c r="S18" i="1" s="1"/>
  <c r="T18" i="1" s="1"/>
  <c r="R14" i="1"/>
  <c r="S14" i="1" s="1"/>
  <c r="T14" i="1" s="1"/>
  <c r="R10" i="1"/>
  <c r="S10" i="1" s="1"/>
  <c r="T10" i="1" s="1"/>
  <c r="R6" i="1"/>
  <c r="S6" i="1" s="1"/>
  <c r="T6" i="1" s="1"/>
  <c r="Y29" i="1"/>
  <c r="Z29" i="1" s="1"/>
  <c r="AA29" i="1" s="1"/>
  <c r="Y41" i="1"/>
  <c r="Z41" i="1" s="1"/>
  <c r="AA41" i="1" s="1"/>
  <c r="Y22" i="1"/>
  <c r="Z22" i="1" s="1"/>
  <c r="AA22" i="1" s="1"/>
  <c r="Y30" i="1"/>
  <c r="Z30" i="1" s="1"/>
  <c r="AA30" i="1" s="1"/>
  <c r="Y38" i="1"/>
  <c r="Z38" i="1" s="1"/>
  <c r="AA38" i="1" s="1"/>
  <c r="R17" i="1"/>
  <c r="S17" i="1" s="1"/>
  <c r="T17" i="1" s="1"/>
  <c r="R9" i="1"/>
  <c r="S9" i="1" s="1"/>
  <c r="T9" i="1" s="1"/>
  <c r="Y11" i="1"/>
  <c r="Z11" i="1" s="1"/>
  <c r="AA11" i="1" s="1"/>
  <c r="Y7" i="1"/>
  <c r="Z7" i="1" s="1"/>
  <c r="AA7" i="1" s="1"/>
  <c r="Y3" i="1"/>
  <c r="Z3" i="1" s="1"/>
  <c r="AA3" i="1" s="1"/>
  <c r="K24" i="1"/>
  <c r="L24" i="1" s="1"/>
  <c r="M24" i="1" s="1"/>
  <c r="K28" i="1"/>
  <c r="L28" i="1" s="1"/>
  <c r="M28" i="1" s="1"/>
  <c r="K32" i="1"/>
  <c r="L32" i="1" s="1"/>
  <c r="M32" i="1" s="1"/>
  <c r="K36" i="1"/>
  <c r="L36" i="1" s="1"/>
  <c r="M36" i="1" s="1"/>
  <c r="K40" i="1"/>
  <c r="L40" i="1" s="1"/>
  <c r="M40" i="1" s="1"/>
  <c r="R19" i="1"/>
  <c r="S19" i="1" s="1"/>
  <c r="T19" i="1" s="1"/>
  <c r="R15" i="1"/>
  <c r="S15" i="1" s="1"/>
  <c r="T15" i="1" s="1"/>
  <c r="R11" i="1"/>
  <c r="S11" i="1" s="1"/>
  <c r="T11" i="1" s="1"/>
  <c r="R7" i="1"/>
  <c r="S7" i="1" s="1"/>
  <c r="T7" i="1" s="1"/>
  <c r="R3" i="1"/>
  <c r="S3" i="1" s="1"/>
  <c r="T3" i="1" s="1"/>
  <c r="R26" i="1"/>
  <c r="S26" i="1" s="1"/>
  <c r="T26" i="1" s="1"/>
  <c r="R30" i="1"/>
  <c r="S30" i="1" s="1"/>
  <c r="T30" i="1" s="1"/>
  <c r="R34" i="1"/>
  <c r="S34" i="1" s="1"/>
  <c r="T34" i="1" s="1"/>
  <c r="R38" i="1"/>
  <c r="S38" i="1" s="1"/>
  <c r="T38" i="1" s="1"/>
  <c r="Y21" i="1"/>
  <c r="Z21" i="1" s="1"/>
  <c r="AA21" i="1" s="1"/>
  <c r="Y17" i="1"/>
  <c r="Z17" i="1" s="1"/>
  <c r="AA17" i="1" s="1"/>
  <c r="Y13" i="1"/>
  <c r="Z13" i="1" s="1"/>
  <c r="AA13" i="1" s="1"/>
  <c r="Y9" i="1"/>
  <c r="Z9" i="1" s="1"/>
  <c r="AA9" i="1" s="1"/>
  <c r="Y5" i="1"/>
  <c r="Z5" i="1" s="1"/>
  <c r="AA5" i="1" s="1"/>
  <c r="Y25" i="1"/>
  <c r="Z25" i="1" s="1"/>
  <c r="AA25" i="1" s="1"/>
  <c r="Y33" i="1"/>
  <c r="Z33" i="1" s="1"/>
  <c r="AA33" i="1" s="1"/>
  <c r="Y26" i="1"/>
  <c r="Z26" i="1" s="1"/>
  <c r="AA26" i="1" s="1"/>
  <c r="Y34" i="1"/>
  <c r="Z34" i="1" s="1"/>
  <c r="AA34" i="1" s="1"/>
  <c r="R21" i="1"/>
  <c r="S21" i="1" s="1"/>
  <c r="T21" i="1" s="1"/>
  <c r="R13" i="1"/>
  <c r="S13" i="1" s="1"/>
  <c r="T13" i="1" s="1"/>
  <c r="R5" i="1"/>
  <c r="S5" i="1" s="1"/>
  <c r="T5" i="1" s="1"/>
  <c r="Y19" i="1"/>
  <c r="Z19" i="1" s="1"/>
  <c r="AA19" i="1" s="1"/>
  <c r="Y15" i="1"/>
  <c r="Z15" i="1" s="1"/>
  <c r="AA15" i="1" s="1"/>
  <c r="Y23" i="1"/>
  <c r="Z23" i="1" s="1"/>
  <c r="AA23" i="1" s="1"/>
  <c r="Y31" i="1"/>
  <c r="Z31" i="1" s="1"/>
  <c r="AA31" i="1" s="1"/>
  <c r="Y39" i="1"/>
  <c r="Z39" i="1" s="1"/>
  <c r="AA39" i="1" s="1"/>
  <c r="Y16" i="1"/>
  <c r="Z16" i="1" s="1"/>
  <c r="AA16" i="1" s="1"/>
  <c r="Y12" i="1"/>
  <c r="Z12" i="1" s="1"/>
  <c r="AA12" i="1" s="1"/>
  <c r="Y8" i="1"/>
  <c r="Z8" i="1" s="1"/>
  <c r="AA8" i="1" s="1"/>
  <c r="Y4" i="1"/>
  <c r="Z4" i="1" s="1"/>
  <c r="AA4" i="1" s="1"/>
  <c r="AF25" i="1"/>
  <c r="AG25" i="1" s="1"/>
  <c r="AH25" i="1" s="1"/>
  <c r="AF29" i="1"/>
  <c r="AG29" i="1" s="1"/>
  <c r="AH29" i="1" s="1"/>
  <c r="AF33" i="1"/>
  <c r="AG33" i="1" s="1"/>
  <c r="AH33" i="1" s="1"/>
  <c r="AF37" i="1"/>
  <c r="AG37" i="1" s="1"/>
  <c r="AH37" i="1" s="1"/>
  <c r="AF41" i="1"/>
  <c r="AG41" i="1" s="1"/>
  <c r="AH41" i="1" s="1"/>
  <c r="AF18" i="1"/>
  <c r="AG18" i="1" s="1"/>
  <c r="AH18" i="1" s="1"/>
  <c r="AF14" i="1"/>
  <c r="AG14" i="1" s="1"/>
  <c r="AH14" i="1" s="1"/>
  <c r="AF10" i="1"/>
  <c r="AG10" i="1" s="1"/>
  <c r="AH10" i="1" s="1"/>
  <c r="AF6" i="1"/>
  <c r="AG6" i="1" s="1"/>
  <c r="AH6" i="1" s="1"/>
  <c r="AF22" i="1"/>
  <c r="AG22" i="1" s="1"/>
  <c r="AH22" i="1" s="1"/>
  <c r="K25" i="1"/>
  <c r="L25" i="1" s="1"/>
  <c r="M25" i="1" s="1"/>
  <c r="K29" i="1"/>
  <c r="L29" i="1" s="1"/>
  <c r="M29" i="1" s="1"/>
  <c r="K33" i="1"/>
  <c r="L33" i="1" s="1"/>
  <c r="M33" i="1" s="1"/>
  <c r="K37" i="1"/>
  <c r="L37" i="1" s="1"/>
  <c r="M37" i="1" s="1"/>
  <c r="K41" i="1"/>
  <c r="L41" i="1" s="1"/>
  <c r="M41" i="1" s="1"/>
  <c r="Y18" i="1"/>
  <c r="Z18" i="1" s="1"/>
  <c r="AA18" i="1" s="1"/>
  <c r="Y14" i="1"/>
  <c r="Z14" i="1" s="1"/>
  <c r="AA14" i="1" s="1"/>
  <c r="Y10" i="1"/>
  <c r="Z10" i="1" s="1"/>
  <c r="AA10" i="1" s="1"/>
  <c r="Y6" i="1"/>
  <c r="Z6" i="1" s="1"/>
  <c r="AA6" i="1" s="1"/>
  <c r="R23" i="1"/>
  <c r="S23" i="1" s="1"/>
  <c r="T23" i="1" s="1"/>
  <c r="R27" i="1"/>
  <c r="S27" i="1" s="1"/>
  <c r="T27" i="1" s="1"/>
  <c r="R31" i="1"/>
  <c r="S31" i="1" s="1"/>
  <c r="T31" i="1" s="1"/>
  <c r="R35" i="1"/>
  <c r="S35" i="1" s="1"/>
  <c r="T35" i="1" s="1"/>
  <c r="R39" i="1"/>
  <c r="S39" i="1" s="1"/>
  <c r="T39" i="1" s="1"/>
  <c r="AF20" i="1"/>
  <c r="AG20" i="1" s="1"/>
  <c r="AH20" i="1" s="1"/>
  <c r="AF16" i="1"/>
  <c r="AG16" i="1" s="1"/>
  <c r="AH16" i="1" s="1"/>
  <c r="AF12" i="1"/>
  <c r="AG12" i="1" s="1"/>
  <c r="AH12" i="1" s="1"/>
  <c r="AF8" i="1"/>
  <c r="AG8" i="1" s="1"/>
  <c r="AH8" i="1" s="1"/>
  <c r="AF4" i="1"/>
  <c r="AG4" i="1" s="1"/>
  <c r="AH4" i="1" s="1"/>
  <c r="K2" i="1"/>
  <c r="L2" i="1" s="1"/>
  <c r="M2" i="1" s="1"/>
  <c r="Y27" i="1"/>
  <c r="Z27" i="1" s="1"/>
  <c r="AA27" i="1" s="1"/>
  <c r="Y35" i="1"/>
  <c r="Z35" i="1" s="1"/>
  <c r="AA35" i="1" s="1"/>
  <c r="Y20" i="1"/>
  <c r="Z20" i="1" s="1"/>
  <c r="AA20" i="1" s="1"/>
  <c r="Y24" i="1"/>
  <c r="Z24" i="1" s="1"/>
  <c r="AA24" i="1" s="1"/>
  <c r="Y28" i="1"/>
  <c r="Z28" i="1" s="1"/>
  <c r="AA28" i="1" s="1"/>
  <c r="Y32" i="1"/>
  <c r="Z32" i="1" s="1"/>
  <c r="AA32" i="1" s="1"/>
  <c r="Y36" i="1"/>
  <c r="Z36" i="1" s="1"/>
  <c r="AA36" i="1" s="1"/>
  <c r="Y40" i="1"/>
  <c r="Z40" i="1" s="1"/>
  <c r="AA40" i="1" s="1"/>
  <c r="AF19" i="1"/>
  <c r="AG19" i="1" s="1"/>
  <c r="AH19" i="1" s="1"/>
  <c r="AF15" i="1"/>
  <c r="AG15" i="1" s="1"/>
  <c r="AH15" i="1" s="1"/>
  <c r="AF11" i="1"/>
  <c r="AG11" i="1" s="1"/>
  <c r="AH11" i="1" s="1"/>
  <c r="AF7" i="1"/>
  <c r="AG7" i="1" s="1"/>
  <c r="AH7" i="1" s="1"/>
  <c r="AF3" i="1"/>
  <c r="AG3" i="1" s="1"/>
  <c r="AH3" i="1" s="1"/>
  <c r="AF26" i="1"/>
  <c r="AG26" i="1" s="1"/>
  <c r="AH26" i="1" s="1"/>
  <c r="AF30" i="1"/>
  <c r="AG30" i="1" s="1"/>
  <c r="AH30" i="1" s="1"/>
  <c r="AF34" i="1"/>
  <c r="AG34" i="1" s="1"/>
  <c r="AH34" i="1" s="1"/>
  <c r="AF38" i="1"/>
  <c r="AG38" i="1" s="1"/>
  <c r="AH38" i="1" s="1"/>
  <c r="K21" i="1"/>
  <c r="L21" i="1" s="1"/>
  <c r="M21" i="1" s="1"/>
  <c r="K17" i="1"/>
  <c r="L17" i="1" s="1"/>
  <c r="M17" i="1" s="1"/>
  <c r="K13" i="1"/>
  <c r="L13" i="1" s="1"/>
  <c r="M13" i="1" s="1"/>
  <c r="K9" i="1"/>
  <c r="L9" i="1" s="1"/>
  <c r="M9" i="1" s="1"/>
  <c r="K5" i="1"/>
  <c r="L5" i="1" s="1"/>
  <c r="M5" i="1" s="1"/>
  <c r="K22" i="1"/>
  <c r="L22" i="1" s="1"/>
  <c r="M22" i="1" s="1"/>
  <c r="K26" i="1"/>
  <c r="L26" i="1" s="1"/>
  <c r="M26" i="1" s="1"/>
  <c r="K30" i="1"/>
  <c r="L30" i="1" s="1"/>
  <c r="M30" i="1" s="1"/>
  <c r="K34" i="1"/>
  <c r="L34" i="1" s="1"/>
  <c r="M34" i="1" s="1"/>
  <c r="K38" i="1"/>
  <c r="L38" i="1" s="1"/>
  <c r="M38" i="1" s="1"/>
  <c r="AF21" i="1"/>
  <c r="AG21" i="1" s="1"/>
  <c r="AH21" i="1" s="1"/>
  <c r="AF17" i="1"/>
  <c r="AG17" i="1" s="1"/>
  <c r="AH17" i="1" s="1"/>
  <c r="AF13" i="1"/>
  <c r="AG13" i="1" s="1"/>
  <c r="AH13" i="1" s="1"/>
  <c r="AF9" i="1"/>
  <c r="AG9" i="1" s="1"/>
  <c r="AH9" i="1" s="1"/>
  <c r="AF5" i="1"/>
  <c r="AG5" i="1" s="1"/>
  <c r="AH5" i="1" s="1"/>
  <c r="R24" i="1"/>
  <c r="S24" i="1" s="1"/>
  <c r="T24" i="1" s="1"/>
  <c r="R28" i="1"/>
  <c r="S28" i="1" s="1"/>
  <c r="T28" i="1" s="1"/>
  <c r="R32" i="1"/>
  <c r="S32" i="1" s="1"/>
  <c r="T32" i="1" s="1"/>
  <c r="R36" i="1"/>
  <c r="S36" i="1" s="1"/>
  <c r="T36" i="1" s="1"/>
  <c r="R40" i="1"/>
  <c r="S40" i="1" s="1"/>
  <c r="T40" i="1" s="1"/>
  <c r="K19" i="1"/>
  <c r="L19" i="1" s="1"/>
  <c r="M19" i="1" s="1"/>
  <c r="K15" i="1"/>
  <c r="L15" i="1" s="1"/>
  <c r="M15" i="1" s="1"/>
  <c r="K11" i="1"/>
  <c r="L11" i="1" s="1"/>
  <c r="M11" i="1" s="1"/>
  <c r="K7" i="1"/>
  <c r="L7" i="1" s="1"/>
  <c r="M7" i="1" s="1"/>
  <c r="K3" i="1"/>
  <c r="L3" i="1" s="1"/>
  <c r="M3" i="1" s="1"/>
  <c r="AG2" i="1"/>
  <c r="AH2" i="1" s="1"/>
  <c r="Z2" i="1"/>
  <c r="AA2" i="1" s="1"/>
  <c r="S2" i="1"/>
  <c r="T2" i="1" s="1"/>
</calcChain>
</file>

<file path=xl/sharedStrings.xml><?xml version="1.0" encoding="utf-8"?>
<sst xmlns="http://schemas.openxmlformats.org/spreadsheetml/2006/main" count="127" uniqueCount="88">
  <si>
    <t>Numune No</t>
  </si>
  <si>
    <t>ACTB Ct1</t>
  </si>
  <si>
    <t>ACTB Ct2</t>
  </si>
  <si>
    <t xml:space="preserve">ACTB Ct Mean  </t>
  </si>
  <si>
    <t>BMAL Ct1</t>
  </si>
  <si>
    <t>BMAL Ct2</t>
  </si>
  <si>
    <t>BMAL Ct Mean</t>
  </si>
  <si>
    <t>BMAL ΔCt</t>
  </si>
  <si>
    <t>BMAL ΔΔCt</t>
  </si>
  <si>
    <t>BMAL 2^- (ΔΔCt)</t>
  </si>
  <si>
    <t>log_BMAL 2^- (ΔΔCt)</t>
  </si>
  <si>
    <t>CLOCK Ct1</t>
  </si>
  <si>
    <t>CLOCK Ct2</t>
  </si>
  <si>
    <t>CLOCK Ct Mean</t>
  </si>
  <si>
    <t>CLOCK ΔCt</t>
  </si>
  <si>
    <t>CLOCK ΔΔCt</t>
  </si>
  <si>
    <t>CLOCK 2^- (ΔΔCt)</t>
  </si>
  <si>
    <t>log_CLOCK 2^- (ΔΔCt)</t>
  </si>
  <si>
    <t>PER2 Ct1</t>
  </si>
  <si>
    <t>PER2 Ct2</t>
  </si>
  <si>
    <t>PER2 Ct Mean</t>
  </si>
  <si>
    <t>PER2 ΔCt</t>
  </si>
  <si>
    <t>PER2 ΔΔCt</t>
  </si>
  <si>
    <t>PER2 2^- (ΔΔCt)</t>
  </si>
  <si>
    <t>log_PER2 2^- (ΔΔCt)</t>
  </si>
  <si>
    <t>REVCt1</t>
  </si>
  <si>
    <t>REVCt2</t>
  </si>
  <si>
    <t>REVCt Mean</t>
  </si>
  <si>
    <t>REVΔCt</t>
  </si>
  <si>
    <t>REVΔΔCt</t>
  </si>
  <si>
    <t>REV2^- (ΔΔCt)</t>
  </si>
  <si>
    <t>log_REV2^- (ΔΔCt)</t>
  </si>
  <si>
    <t>1 2 4</t>
  </si>
  <si>
    <t>1 1 4</t>
  </si>
  <si>
    <t>2 1 4</t>
  </si>
  <si>
    <t>2 2 4</t>
  </si>
  <si>
    <t>3 1 4</t>
  </si>
  <si>
    <t>3 2 4</t>
  </si>
  <si>
    <t>4 1 4</t>
  </si>
  <si>
    <t>4 2 4</t>
  </si>
  <si>
    <t>5 1 4</t>
  </si>
  <si>
    <t>5 2 4</t>
  </si>
  <si>
    <t>1 3 4</t>
  </si>
  <si>
    <t>1 4 4</t>
  </si>
  <si>
    <t>1 5 4</t>
  </si>
  <si>
    <t>1 6 4</t>
  </si>
  <si>
    <t>1 7 4</t>
  </si>
  <si>
    <t>1 8 4</t>
  </si>
  <si>
    <t>2 3 4</t>
  </si>
  <si>
    <t>2 4 4</t>
  </si>
  <si>
    <t>2 5 4</t>
  </si>
  <si>
    <t>2 6 4</t>
  </si>
  <si>
    <t>2 7 4</t>
  </si>
  <si>
    <t>2 8 4</t>
  </si>
  <si>
    <t>3 3 4</t>
  </si>
  <si>
    <t>3 4 4</t>
  </si>
  <si>
    <t>3 5 4</t>
  </si>
  <si>
    <t>3 6 4</t>
  </si>
  <si>
    <t>3 7 4</t>
  </si>
  <si>
    <t>3 8 4</t>
  </si>
  <si>
    <t>4 3 4</t>
  </si>
  <si>
    <t>4 4 4</t>
  </si>
  <si>
    <t>4 5 4</t>
  </si>
  <si>
    <t>4 6 4</t>
  </si>
  <si>
    <t>4 7 4</t>
  </si>
  <si>
    <t>4 8 4</t>
  </si>
  <si>
    <t>5 3 4</t>
  </si>
  <si>
    <t>5 4 4</t>
  </si>
  <si>
    <t>5 5 4</t>
  </si>
  <si>
    <t>5 6 4</t>
  </si>
  <si>
    <t>5 7 4</t>
  </si>
  <si>
    <t>5 8 4</t>
  </si>
  <si>
    <t>Numune Grupları</t>
  </si>
  <si>
    <t>Kontrol grubu</t>
  </si>
  <si>
    <t>Yüksek fruktozlu diyet</t>
  </si>
  <si>
    <t xml:space="preserve">Yüksek fruktozlu diyet + Probiyotik </t>
  </si>
  <si>
    <t>Yüksek fruktozlu diyet + Prebiyotik</t>
  </si>
  <si>
    <t>Yüksek fruktozlu diyet + Simbyotik</t>
  </si>
  <si>
    <t>Grup Kodu</t>
  </si>
  <si>
    <t>17. Deney Grupları ve Gruplardaki Hayvan Sayıları</t>
  </si>
  <si>
    <t>Deney Grupları</t>
  </si>
  <si>
    <t>Hayvan Adedi/Grup</t>
  </si>
  <si>
    <t>1.grup: Kontrol grubu</t>
  </si>
  <si>
    <t>Sekiz</t>
  </si>
  <si>
    <t>2.grup: Yüksek fruktozlu diyet</t>
  </si>
  <si>
    <t xml:space="preserve">3.grup: Yüksek fruktozlu diyet + Probiyotik </t>
  </si>
  <si>
    <t>4.grup: Yüksek fruktozlu diyet + Prebiyotik</t>
  </si>
  <si>
    <t>5.grup: Yüksek fruktozlu diyet + Simbyotik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</si>
</sst>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b/>
      <sz val="9"/>
      <color theme="1"/>
      <name val="Arial"/>
      <family val="2"/>
      <charset val="162"/>
    </font>
    <font>
      <sz val="9"/>
      <color theme="1"/>
      <name val="Arial"/>
      <family val="2"/>
      <charset val="162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3" borderId="1" xfId="0" applyNumberFormat="1" applyFill="1" applyBorder="1"/>
    <xf numFmtId="2" fontId="0" fillId="4" borderId="1" xfId="0" applyNumberFormat="1" applyFill="1" applyBorder="1"/>
    <xf numFmtId="2" fontId="0" fillId="5" borderId="1" xfId="0" applyNumberFormat="1" applyFill="1" applyBorder="1"/>
    <xf numFmtId="2" fontId="0" fillId="6" borderId="1" xfId="0" applyNumberFormat="1" applyFill="1" applyBorder="1"/>
    <xf numFmtId="2" fontId="0" fillId="7" borderId="1" xfId="0" applyNumberFormat="1" applyFill="1" applyBorder="1"/>
    <xf numFmtId="2" fontId="0" fillId="3" borderId="2" xfId="0" applyNumberFormat="1" applyFill="1" applyBorder="1"/>
    <xf numFmtId="2" fontId="0" fillId="0" borderId="0" xfId="0" applyNumberFormat="1" applyFill="1" applyBorder="1"/>
    <xf numFmtId="2" fontId="0" fillId="8" borderId="1" xfId="0" applyNumberFormat="1" applyFill="1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3" fillId="0" borderId="6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2</xdr:row>
      <xdr:rowOff>114300</xdr:rowOff>
    </xdr:from>
    <xdr:to>
      <xdr:col>9</xdr:col>
      <xdr:colOff>13335</xdr:colOff>
      <xdr:row>16</xdr:row>
      <xdr:rowOff>91440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AFB52317-36B9-E5EB-3A05-A2335C69A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495300"/>
          <a:ext cx="5318760" cy="26441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1"/>
  <sheetViews>
    <sheetView tabSelected="1" zoomScaleNormal="100" workbookViewId="0">
      <pane xSplit="3" topLeftCell="D1" activePane="topRight" state="frozen"/>
      <selection pane="topRight" activeCell="A43" sqref="A43"/>
    </sheetView>
  </sheetViews>
  <sheetFormatPr defaultRowHeight="15" x14ac:dyDescent="0.25"/>
  <cols>
    <col min="2" max="2" width="32" style="7" bestFit="1" customWidth="1"/>
    <col min="3" max="3" width="12.28515625" style="7" bestFit="1" customWidth="1"/>
  </cols>
  <sheetData>
    <row r="1" spans="1:34" s="12" customFormat="1" ht="31.15" customHeight="1" x14ac:dyDescent="0.25">
      <c r="A1" s="9" t="s">
        <v>78</v>
      </c>
      <c r="B1" s="9" t="s">
        <v>72</v>
      </c>
      <c r="C1" s="9" t="s">
        <v>0</v>
      </c>
      <c r="D1" s="9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1" t="s">
        <v>11</v>
      </c>
      <c r="O1" s="11" t="s">
        <v>12</v>
      </c>
      <c r="P1" s="10" t="s">
        <v>13</v>
      </c>
      <c r="Q1" s="10" t="s">
        <v>14</v>
      </c>
      <c r="R1" s="10" t="s">
        <v>15</v>
      </c>
      <c r="S1" s="10" t="s">
        <v>16</v>
      </c>
      <c r="T1" s="10" t="s">
        <v>17</v>
      </c>
      <c r="U1" s="10" t="s">
        <v>18</v>
      </c>
      <c r="V1" s="10" t="s">
        <v>19</v>
      </c>
      <c r="W1" s="10" t="s">
        <v>20</v>
      </c>
      <c r="X1" s="10" t="s">
        <v>21</v>
      </c>
      <c r="Y1" s="10" t="s">
        <v>22</v>
      </c>
      <c r="Z1" s="10" t="s">
        <v>23</v>
      </c>
      <c r="AA1" s="10" t="s">
        <v>24</v>
      </c>
      <c r="AB1" s="10" t="s">
        <v>25</v>
      </c>
      <c r="AC1" s="10" t="s">
        <v>26</v>
      </c>
      <c r="AD1" s="10" t="s">
        <v>27</v>
      </c>
      <c r="AE1" s="10" t="s">
        <v>28</v>
      </c>
      <c r="AF1" s="10" t="s">
        <v>29</v>
      </c>
      <c r="AG1" s="10" t="s">
        <v>30</v>
      </c>
      <c r="AH1" s="10" t="s">
        <v>31</v>
      </c>
    </row>
    <row r="2" spans="1:34" x14ac:dyDescent="0.25">
      <c r="A2">
        <v>1</v>
      </c>
      <c r="B2" s="8" t="s">
        <v>73</v>
      </c>
      <c r="C2" s="8" t="s">
        <v>33</v>
      </c>
      <c r="D2" s="6">
        <v>24.710744857788086</v>
      </c>
      <c r="E2" s="1">
        <v>24.925497055053711</v>
      </c>
      <c r="F2" s="1">
        <f t="shared" ref="F2:F21" si="0">AVERAGE(D2:E2)</f>
        <v>24.818120956420898</v>
      </c>
      <c r="G2" s="2">
        <v>26.911643981933594</v>
      </c>
      <c r="H2" s="2">
        <v>26.839221954345703</v>
      </c>
      <c r="I2" s="2">
        <f t="shared" ref="I2:I41" si="1">AVERAGE(G2:H2)</f>
        <v>26.875432968139648</v>
      </c>
      <c r="J2" s="2">
        <f t="shared" ref="J2:J41" si="2">I2-F2</f>
        <v>2.05731201171875</v>
      </c>
      <c r="K2" s="2">
        <f>J2-(AVERAGE($J$2:$J$9))</f>
        <v>-1.1263372898101807</v>
      </c>
      <c r="L2" s="2">
        <f t="shared" ref="L2:L41" si="3">2^-K2</f>
        <v>2.1830380701571839</v>
      </c>
      <c r="M2" s="2">
        <f>LOG(L2,2)</f>
        <v>1.1263372898101809</v>
      </c>
      <c r="N2" s="3">
        <v>28.144899368286133</v>
      </c>
      <c r="O2" s="3">
        <v>28.019594192504883</v>
      </c>
      <c r="P2" s="3">
        <f t="shared" ref="P2:P41" si="4">AVERAGE(N2:O2)</f>
        <v>28.082246780395508</v>
      </c>
      <c r="Q2" s="3">
        <f t="shared" ref="Q2:Q41" si="5">P2-F2</f>
        <v>3.2641258239746094</v>
      </c>
      <c r="R2" s="3">
        <f>Q2-(AVERAGE($Q$2:$Q$9))</f>
        <v>-1.5764392614364597</v>
      </c>
      <c r="S2" s="3">
        <f t="shared" ref="S2:S41" si="6">2^-R2</f>
        <v>2.9823286734152994</v>
      </c>
      <c r="T2" s="3">
        <f>LOG(S2,2)</f>
        <v>1.5764392614364597</v>
      </c>
      <c r="U2" s="4">
        <v>26.562108993530273</v>
      </c>
      <c r="V2" s="4">
        <v>26.761528015136719</v>
      </c>
      <c r="W2" s="4">
        <f t="shared" ref="W2:W41" si="7">AVERAGE(U2:V2)</f>
        <v>26.661818504333496</v>
      </c>
      <c r="X2" s="4">
        <f t="shared" ref="X2:X41" si="8">W2-F2</f>
        <v>1.8436975479125977</v>
      </c>
      <c r="Y2" s="4">
        <f>X2-(AVERAGE($X$2:$X$9))</f>
        <v>-1.7974755764007568</v>
      </c>
      <c r="Z2" s="4">
        <f t="shared" ref="Z2:Z41" si="9">2^-Y2</f>
        <v>3.4761144335568943</v>
      </c>
      <c r="AA2" s="4">
        <f>LOG(Z2,2)</f>
        <v>1.7974755764007568</v>
      </c>
      <c r="AB2" s="5">
        <v>33.400459289550781</v>
      </c>
      <c r="AC2" s="5">
        <v>32.764701843261719</v>
      </c>
      <c r="AD2" s="5">
        <f t="shared" ref="AD2:AD41" si="10">AVERAGE(AB2:AC2)</f>
        <v>33.08258056640625</v>
      </c>
      <c r="AE2" s="5">
        <f t="shared" ref="AE2:AE41" si="11">AD2-F2</f>
        <v>8.2644596099853516</v>
      </c>
      <c r="AF2" s="5">
        <f>AE2-(AVERAGE($AE$2:$AE$9))</f>
        <v>1.7993937730789185</v>
      </c>
      <c r="AG2" s="5">
        <f t="shared" ref="AG2:AG41" si="12">2^-AF2</f>
        <v>0.28729528615533656</v>
      </c>
      <c r="AH2" s="5">
        <f>LOG(AG2,2)</f>
        <v>-1.7993937730789185</v>
      </c>
    </row>
    <row r="3" spans="1:34" x14ac:dyDescent="0.25">
      <c r="A3">
        <v>1</v>
      </c>
      <c r="B3" s="8" t="s">
        <v>73</v>
      </c>
      <c r="C3" s="8" t="s">
        <v>32</v>
      </c>
      <c r="D3" s="6">
        <v>22.428647994995117</v>
      </c>
      <c r="E3" s="1">
        <v>22.49714469909668</v>
      </c>
      <c r="F3" s="1">
        <f t="shared" si="0"/>
        <v>22.462896347045898</v>
      </c>
      <c r="G3" s="2">
        <v>29.233648300170898</v>
      </c>
      <c r="H3" s="2">
        <v>29.173006057739258</v>
      </c>
      <c r="I3" s="2">
        <f t="shared" si="1"/>
        <v>29.203327178955078</v>
      </c>
      <c r="J3" s="2">
        <f t="shared" si="2"/>
        <v>6.7404308319091797</v>
      </c>
      <c r="K3" s="2">
        <f t="shared" ref="K3:K41" si="13">J3-(AVERAGE($J$2:$J$9))</f>
        <v>3.556781530380249</v>
      </c>
      <c r="L3" s="2">
        <f t="shared" si="3"/>
        <v>8.4977132368092734E-2</v>
      </c>
      <c r="M3" s="2">
        <f t="shared" ref="M3:M41" si="14">LOG(L3,2)</f>
        <v>-3.556781530380249</v>
      </c>
      <c r="N3" s="3">
        <v>29.581897735595703</v>
      </c>
      <c r="O3" s="3">
        <v>29.9083251953125</v>
      </c>
      <c r="P3" s="3">
        <f t="shared" si="4"/>
        <v>29.745111465454102</v>
      </c>
      <c r="Q3" s="3">
        <f t="shared" si="5"/>
        <v>7.2822151184082031</v>
      </c>
      <c r="R3" s="3">
        <f t="shared" ref="R3:R41" si="15">Q3-(AVERAGE($Q$2:$Q$9))</f>
        <v>2.441650032997134</v>
      </c>
      <c r="S3" s="3">
        <f t="shared" si="6"/>
        <v>0.18407300453497252</v>
      </c>
      <c r="T3" s="3">
        <f t="shared" ref="T3:T41" si="16">LOG(S3,2)</f>
        <v>-2.441650032997134</v>
      </c>
      <c r="U3" s="4">
        <v>30.401090621948242</v>
      </c>
      <c r="V3" s="4">
        <v>29.886037826538086</v>
      </c>
      <c r="W3" s="4">
        <f t="shared" si="7"/>
        <v>30.143564224243164</v>
      </c>
      <c r="X3" s="4">
        <f t="shared" si="8"/>
        <v>7.6806678771972656</v>
      </c>
      <c r="Y3" s="4">
        <f t="shared" ref="Y3:Y41" si="17">X3-(AVERAGE($X$2:$X$9))</f>
        <v>4.0394947528839111</v>
      </c>
      <c r="Z3" s="4">
        <f t="shared" si="9"/>
        <v>6.0812227572026985E-2</v>
      </c>
      <c r="AA3" s="4">
        <f t="shared" ref="AA3:AA41" si="18">LOG(Z3,2)</f>
        <v>-4.0394947528839111</v>
      </c>
      <c r="AB3" s="5">
        <v>28.414148330688477</v>
      </c>
      <c r="AC3" s="5">
        <v>28.175449371337891</v>
      </c>
      <c r="AD3" s="5">
        <f t="shared" si="10"/>
        <v>28.294798851013184</v>
      </c>
      <c r="AE3" s="5">
        <f t="shared" si="11"/>
        <v>5.8319025039672852</v>
      </c>
      <c r="AF3" s="5">
        <f t="shared" ref="AF3:AF41" si="19">AE3-(AVERAGE($AE$2:$AE$9))</f>
        <v>-0.63316333293914795</v>
      </c>
      <c r="AG3" s="5">
        <f t="shared" si="12"/>
        <v>1.5509619930033267</v>
      </c>
      <c r="AH3" s="5">
        <f t="shared" ref="AH3:AH41" si="20">LOG(AG3,2)</f>
        <v>0.63316333293914806</v>
      </c>
    </row>
    <row r="4" spans="1:34" x14ac:dyDescent="0.25">
      <c r="A4">
        <v>1</v>
      </c>
      <c r="B4" s="8" t="s">
        <v>73</v>
      </c>
      <c r="C4" s="8" t="s">
        <v>42</v>
      </c>
      <c r="D4" s="6">
        <v>23.685428619384766</v>
      </c>
      <c r="E4" s="1">
        <v>23.845424652099609</v>
      </c>
      <c r="F4" s="1">
        <f t="shared" si="0"/>
        <v>23.765426635742188</v>
      </c>
      <c r="G4" s="2">
        <v>27.806570053100586</v>
      </c>
      <c r="H4" s="2">
        <v>27.541769027709961</v>
      </c>
      <c r="I4" s="2">
        <f t="shared" si="1"/>
        <v>27.674169540405273</v>
      </c>
      <c r="J4" s="2">
        <f t="shared" si="2"/>
        <v>3.9087429046630859</v>
      </c>
      <c r="K4" s="2">
        <f t="shared" si="13"/>
        <v>0.72509360313415527</v>
      </c>
      <c r="L4" s="2">
        <f t="shared" si="3"/>
        <v>0.60495779322187637</v>
      </c>
      <c r="M4" s="2">
        <f t="shared" si="14"/>
        <v>-0.72509360313415505</v>
      </c>
      <c r="N4" s="3">
        <v>29.502262115478501</v>
      </c>
      <c r="O4" s="3">
        <v>29.2030334472656</v>
      </c>
      <c r="P4" s="3">
        <f t="shared" si="4"/>
        <v>29.352647781372049</v>
      </c>
      <c r="Q4" s="3">
        <f t="shared" si="5"/>
        <v>5.5872211456298615</v>
      </c>
      <c r="R4" s="3">
        <f t="shared" si="15"/>
        <v>0.74665606021879238</v>
      </c>
      <c r="S4" s="3">
        <f t="shared" si="6"/>
        <v>0.59598335331364927</v>
      </c>
      <c r="T4" s="3">
        <f t="shared" si="16"/>
        <v>-0.74665606021879216</v>
      </c>
      <c r="U4" s="4">
        <v>27.89518928527832</v>
      </c>
      <c r="V4" s="4">
        <v>28.642055511474609</v>
      </c>
      <c r="W4" s="4">
        <f t="shared" si="7"/>
        <v>28.268622398376465</v>
      </c>
      <c r="X4" s="4">
        <f t="shared" si="8"/>
        <v>4.5031957626342773</v>
      </c>
      <c r="Y4" s="4">
        <f t="shared" si="17"/>
        <v>0.86202263832092285</v>
      </c>
      <c r="Z4" s="4">
        <f t="shared" si="9"/>
        <v>0.55018067135171822</v>
      </c>
      <c r="AA4" s="4">
        <f t="shared" si="18"/>
        <v>-0.86202263832092307</v>
      </c>
      <c r="AB4" s="5">
        <v>30.833236694335938</v>
      </c>
      <c r="AC4" s="5">
        <v>29.625045776367188</v>
      </c>
      <c r="AD4" s="5">
        <f t="shared" si="10"/>
        <v>30.229141235351563</v>
      </c>
      <c r="AE4" s="5">
        <f t="shared" si="11"/>
        <v>6.463714599609375</v>
      </c>
      <c r="AF4" s="5">
        <f t="shared" si="19"/>
        <v>-1.3512372970581055E-3</v>
      </c>
      <c r="AG4" s="5">
        <f t="shared" si="12"/>
        <v>1.000937045075394</v>
      </c>
      <c r="AH4" s="5">
        <f t="shared" si="20"/>
        <v>1.3512372970582258E-3</v>
      </c>
    </row>
    <row r="5" spans="1:34" x14ac:dyDescent="0.25">
      <c r="A5">
        <v>1</v>
      </c>
      <c r="B5" s="8" t="s">
        <v>73</v>
      </c>
      <c r="C5" s="8" t="s">
        <v>43</v>
      </c>
      <c r="D5" s="6">
        <v>24.840259552001953</v>
      </c>
      <c r="E5" s="1">
        <v>24.936944961547852</v>
      </c>
      <c r="F5" s="1">
        <f t="shared" si="0"/>
        <v>24.888602256774902</v>
      </c>
      <c r="G5" s="2">
        <v>26.384466171264648</v>
      </c>
      <c r="H5" s="2">
        <v>26.416814804077148</v>
      </c>
      <c r="I5" s="2">
        <f t="shared" si="1"/>
        <v>26.400640487670898</v>
      </c>
      <c r="J5" s="2">
        <f t="shared" si="2"/>
        <v>1.5120382308959961</v>
      </c>
      <c r="K5" s="2">
        <f t="shared" si="13"/>
        <v>-1.6716110706329346</v>
      </c>
      <c r="L5" s="2">
        <f t="shared" si="3"/>
        <v>3.185701451106552</v>
      </c>
      <c r="M5" s="2">
        <f t="shared" si="14"/>
        <v>1.6716110706329346</v>
      </c>
      <c r="N5" s="3">
        <v>28.214315414428711</v>
      </c>
      <c r="O5" s="3">
        <v>27.920181274414063</v>
      </c>
      <c r="P5" s="3">
        <f t="shared" si="4"/>
        <v>28.067248344421387</v>
      </c>
      <c r="Q5" s="3">
        <f t="shared" si="5"/>
        <v>3.1786460876464844</v>
      </c>
      <c r="R5" s="3">
        <f t="shared" si="15"/>
        <v>-1.6619189977645847</v>
      </c>
      <c r="S5" s="3">
        <f t="shared" si="6"/>
        <v>3.1643715314592504</v>
      </c>
      <c r="T5" s="3">
        <f t="shared" si="16"/>
        <v>1.6619189977645847</v>
      </c>
      <c r="U5" s="4">
        <v>26.142927169799805</v>
      </c>
      <c r="V5" s="4">
        <v>26.387699127197266</v>
      </c>
      <c r="W5" s="4">
        <f t="shared" si="7"/>
        <v>26.265313148498535</v>
      </c>
      <c r="X5" s="4">
        <f t="shared" si="8"/>
        <v>1.3767108917236328</v>
      </c>
      <c r="Y5" s="4">
        <f t="shared" si="17"/>
        <v>-2.2644622325897217</v>
      </c>
      <c r="Z5" s="4">
        <f t="shared" si="9"/>
        <v>4.80475288319521</v>
      </c>
      <c r="AA5" s="4">
        <f t="shared" si="18"/>
        <v>2.2644622325897217</v>
      </c>
      <c r="AB5" s="5">
        <v>31.90355110168457</v>
      </c>
      <c r="AC5" s="5">
        <v>30.799779891967773</v>
      </c>
      <c r="AD5" s="5">
        <f t="shared" si="10"/>
        <v>31.351665496826172</v>
      </c>
      <c r="AE5" s="5">
        <f t="shared" si="11"/>
        <v>6.4630632400512695</v>
      </c>
      <c r="AF5" s="5">
        <f t="shared" si="19"/>
        <v>-2.0025968551635742E-3</v>
      </c>
      <c r="AG5" s="5">
        <f t="shared" si="12"/>
        <v>1.001389058212856</v>
      </c>
      <c r="AH5" s="5">
        <f t="shared" si="20"/>
        <v>2.0025968551635799E-3</v>
      </c>
    </row>
    <row r="6" spans="1:34" x14ac:dyDescent="0.25">
      <c r="A6">
        <v>1</v>
      </c>
      <c r="B6" s="8" t="s">
        <v>73</v>
      </c>
      <c r="C6" s="8" t="s">
        <v>44</v>
      </c>
      <c r="D6" s="6">
        <v>24.481895446777344</v>
      </c>
      <c r="E6" s="1">
        <v>24.538837432861328</v>
      </c>
      <c r="F6" s="1">
        <f t="shared" si="0"/>
        <v>24.510366439819336</v>
      </c>
      <c r="G6" s="2">
        <v>26.366971969604492</v>
      </c>
      <c r="H6" s="2">
        <v>26.477334976196289</v>
      </c>
      <c r="I6" s="2">
        <f t="shared" si="1"/>
        <v>26.422153472900391</v>
      </c>
      <c r="J6" s="2">
        <f t="shared" si="2"/>
        <v>1.9117870330810547</v>
      </c>
      <c r="K6" s="2">
        <f t="shared" si="13"/>
        <v>-1.271862268447876</v>
      </c>
      <c r="L6" s="2">
        <f t="shared" si="3"/>
        <v>2.4147306418912113</v>
      </c>
      <c r="M6" s="2">
        <f t="shared" si="14"/>
        <v>1.271862268447876</v>
      </c>
      <c r="N6" s="3">
        <v>28.277587890625</v>
      </c>
      <c r="O6" s="3">
        <v>27.878326416015625</v>
      </c>
      <c r="P6" s="3">
        <f t="shared" si="4"/>
        <v>28.077957153320313</v>
      </c>
      <c r="Q6" s="3">
        <f t="shared" si="5"/>
        <v>3.5675907135009766</v>
      </c>
      <c r="R6" s="3">
        <f t="shared" si="15"/>
        <v>-1.2729743719100926</v>
      </c>
      <c r="S6" s="3">
        <f t="shared" si="6"/>
        <v>2.4165927579523743</v>
      </c>
      <c r="T6" s="3">
        <f t="shared" si="16"/>
        <v>1.2729743719100926</v>
      </c>
      <c r="U6" s="4">
        <v>27.598943710327148</v>
      </c>
      <c r="V6" s="4">
        <v>26.623632431030273</v>
      </c>
      <c r="W6" s="4">
        <f t="shared" si="7"/>
        <v>27.111288070678711</v>
      </c>
      <c r="X6" s="4">
        <f t="shared" si="8"/>
        <v>2.600921630859375</v>
      </c>
      <c r="Y6" s="4">
        <f t="shared" si="17"/>
        <v>-1.0402514934539795</v>
      </c>
      <c r="Z6" s="4">
        <f t="shared" si="9"/>
        <v>2.0565861302293129</v>
      </c>
      <c r="AA6" s="4">
        <f t="shared" si="18"/>
        <v>1.0402514934539793</v>
      </c>
      <c r="AB6" s="5">
        <v>29.837249755859375</v>
      </c>
      <c r="AC6" s="5">
        <v>29.817501068115234</v>
      </c>
      <c r="AD6" s="5">
        <f t="shared" si="10"/>
        <v>29.827375411987305</v>
      </c>
      <c r="AE6" s="5">
        <f t="shared" si="11"/>
        <v>5.3170089721679688</v>
      </c>
      <c r="AF6" s="5">
        <f t="shared" si="19"/>
        <v>-1.1480568647384644</v>
      </c>
      <c r="AG6" s="5">
        <f t="shared" si="12"/>
        <v>2.2161520450443661</v>
      </c>
      <c r="AH6" s="5">
        <f t="shared" si="20"/>
        <v>1.1480568647384644</v>
      </c>
    </row>
    <row r="7" spans="1:34" x14ac:dyDescent="0.25">
      <c r="A7">
        <v>1</v>
      </c>
      <c r="B7" s="8" t="s">
        <v>73</v>
      </c>
      <c r="C7" s="8" t="s">
        <v>45</v>
      </c>
      <c r="D7" s="6">
        <v>24.111444473266602</v>
      </c>
      <c r="E7" s="1">
        <v>23.882518768310547</v>
      </c>
      <c r="F7" s="1">
        <f t="shared" si="0"/>
        <v>23.996981620788574</v>
      </c>
      <c r="G7" s="2">
        <v>27.114336013793945</v>
      </c>
      <c r="H7" s="2">
        <v>27.097602844238281</v>
      </c>
      <c r="I7" s="2">
        <f t="shared" si="1"/>
        <v>27.105969429016113</v>
      </c>
      <c r="J7" s="2">
        <f t="shared" si="2"/>
        <v>3.1089878082275391</v>
      </c>
      <c r="K7" s="2">
        <f t="shared" si="13"/>
        <v>-7.4661493301391602E-2</v>
      </c>
      <c r="L7" s="2">
        <f t="shared" si="3"/>
        <v>1.0531139096197315</v>
      </c>
      <c r="M7" s="2">
        <f t="shared" si="14"/>
        <v>7.4661493301391685E-2</v>
      </c>
      <c r="N7" s="3">
        <v>29.342063903808594</v>
      </c>
      <c r="O7" s="3">
        <v>29.662939071655273</v>
      </c>
      <c r="P7" s="3">
        <f t="shared" si="4"/>
        <v>29.502501487731934</v>
      </c>
      <c r="Q7" s="3">
        <f t="shared" si="5"/>
        <v>5.5055198669433594</v>
      </c>
      <c r="R7" s="3">
        <f t="shared" si="15"/>
        <v>0.66495478153229026</v>
      </c>
      <c r="S7" s="3">
        <f t="shared" si="6"/>
        <v>0.63070847243516093</v>
      </c>
      <c r="T7" s="3">
        <f t="shared" si="16"/>
        <v>-0.66495478153229026</v>
      </c>
      <c r="U7" s="4">
        <v>26.687953948974609</v>
      </c>
      <c r="V7" s="4">
        <v>27.585498809814453</v>
      </c>
      <c r="W7" s="4">
        <f t="shared" si="7"/>
        <v>27.136726379394531</v>
      </c>
      <c r="X7" s="4">
        <f t="shared" si="8"/>
        <v>3.139744758605957</v>
      </c>
      <c r="Y7" s="4">
        <f t="shared" si="17"/>
        <v>-0.50142836570739746</v>
      </c>
      <c r="Z7" s="4">
        <f t="shared" si="9"/>
        <v>1.4156144228485201</v>
      </c>
      <c r="AA7" s="4">
        <f t="shared" si="18"/>
        <v>0.50142836570739746</v>
      </c>
      <c r="AB7" s="5">
        <v>30.934896469116211</v>
      </c>
      <c r="AC7" s="5">
        <v>30.013124465942383</v>
      </c>
      <c r="AD7" s="5">
        <f t="shared" si="10"/>
        <v>30.474010467529297</v>
      </c>
      <c r="AE7" s="5">
        <f t="shared" si="11"/>
        <v>6.4770288467407227</v>
      </c>
      <c r="AF7" s="5">
        <f t="shared" si="19"/>
        <v>1.1963009834289551E-2</v>
      </c>
      <c r="AG7" s="5">
        <f t="shared" si="12"/>
        <v>0.99174215831338786</v>
      </c>
      <c r="AH7" s="5">
        <f t="shared" si="20"/>
        <v>-1.1963009834289587E-2</v>
      </c>
    </row>
    <row r="8" spans="1:34" x14ac:dyDescent="0.25">
      <c r="A8">
        <v>1</v>
      </c>
      <c r="B8" s="8" t="s">
        <v>73</v>
      </c>
      <c r="C8" s="8" t="s">
        <v>46</v>
      </c>
      <c r="D8" s="6">
        <v>22.572673797607422</v>
      </c>
      <c r="E8" s="1">
        <v>22.743066787719727</v>
      </c>
      <c r="F8" s="1">
        <f t="shared" si="0"/>
        <v>22.657870292663574</v>
      </c>
      <c r="G8" s="2">
        <v>26.872482299804688</v>
      </c>
      <c r="H8" s="2">
        <v>26.886327743530273</v>
      </c>
      <c r="I8" s="2">
        <f t="shared" si="1"/>
        <v>26.87940502166748</v>
      </c>
      <c r="J8" s="2">
        <f t="shared" si="2"/>
        <v>4.2215347290039063</v>
      </c>
      <c r="K8" s="2">
        <f t="shared" si="13"/>
        <v>1.0378854274749756</v>
      </c>
      <c r="L8" s="2">
        <f t="shared" si="3"/>
        <v>0.48704081138512834</v>
      </c>
      <c r="M8" s="2">
        <f t="shared" si="14"/>
        <v>-1.0378854274749758</v>
      </c>
      <c r="N8" s="3">
        <v>28.76923942565918</v>
      </c>
      <c r="O8" s="3">
        <v>29.305656433105469</v>
      </c>
      <c r="P8" s="3">
        <f t="shared" si="4"/>
        <v>29.037447929382324</v>
      </c>
      <c r="Q8" s="3">
        <f t="shared" si="5"/>
        <v>6.37957763671875</v>
      </c>
      <c r="R8" s="3">
        <f t="shared" si="15"/>
        <v>1.5390125513076809</v>
      </c>
      <c r="S8" s="3">
        <f t="shared" si="6"/>
        <v>0.344120906565961</v>
      </c>
      <c r="T8" s="3">
        <f t="shared" si="16"/>
        <v>-1.5390125513076809</v>
      </c>
      <c r="U8" s="4">
        <v>28.400856018066406</v>
      </c>
      <c r="V8" s="4">
        <v>27.494701385498047</v>
      </c>
      <c r="W8" s="4">
        <f t="shared" si="7"/>
        <v>27.947778701782227</v>
      </c>
      <c r="X8" s="4">
        <f t="shared" si="8"/>
        <v>5.2899084091186523</v>
      </c>
      <c r="Y8" s="4">
        <f t="shared" si="17"/>
        <v>1.6487352848052979</v>
      </c>
      <c r="Z8" s="4">
        <f t="shared" si="9"/>
        <v>0.31891961002337998</v>
      </c>
      <c r="AA8" s="4">
        <f t="shared" si="18"/>
        <v>-1.6487352848052981</v>
      </c>
      <c r="AB8" s="5">
        <v>29.914791107177734</v>
      </c>
      <c r="AC8" s="5">
        <v>29.227788925170898</v>
      </c>
      <c r="AD8" s="5">
        <f t="shared" si="10"/>
        <v>29.571290016174316</v>
      </c>
      <c r="AE8" s="5">
        <f t="shared" si="11"/>
        <v>6.9134197235107422</v>
      </c>
      <c r="AF8" s="5">
        <f t="shared" si="19"/>
        <v>0.44835388660430908</v>
      </c>
      <c r="AG8" s="5">
        <f t="shared" si="12"/>
        <v>0.73287858472383649</v>
      </c>
      <c r="AH8" s="5">
        <f t="shared" si="20"/>
        <v>-0.44835388660430914</v>
      </c>
    </row>
    <row r="9" spans="1:34" x14ac:dyDescent="0.25">
      <c r="A9">
        <v>1</v>
      </c>
      <c r="B9" s="8" t="s">
        <v>73</v>
      </c>
      <c r="C9" s="8" t="s">
        <v>47</v>
      </c>
      <c r="D9" s="6">
        <v>25.22551155090332</v>
      </c>
      <c r="E9" s="1">
        <v>24.934612274169922</v>
      </c>
      <c r="F9" s="1">
        <f t="shared" si="0"/>
        <v>25.080061912536621</v>
      </c>
      <c r="G9" s="2">
        <v>27.325981140136719</v>
      </c>
      <c r="H9" s="2">
        <v>26.850864410400391</v>
      </c>
      <c r="I9" s="2">
        <f t="shared" si="1"/>
        <v>27.088422775268555</v>
      </c>
      <c r="J9" s="2">
        <f t="shared" si="2"/>
        <v>2.0083608627319336</v>
      </c>
      <c r="K9" s="2">
        <f t="shared" si="13"/>
        <v>-1.1752884387969971</v>
      </c>
      <c r="L9" s="2">
        <f t="shared" si="3"/>
        <v>2.2583802836661935</v>
      </c>
      <c r="M9" s="2">
        <f t="shared" si="14"/>
        <v>1.1752884387969971</v>
      </c>
      <c r="N9" s="3">
        <v>28.723625183105469</v>
      </c>
      <c r="O9" s="3">
        <v>29.355747222900391</v>
      </c>
      <c r="P9" s="3">
        <f t="shared" si="4"/>
        <v>29.03968620300293</v>
      </c>
      <c r="Q9" s="3">
        <f t="shared" si="5"/>
        <v>3.9596242904663086</v>
      </c>
      <c r="R9" s="3">
        <f t="shared" si="15"/>
        <v>-0.88094079494476052</v>
      </c>
      <c r="S9" s="3">
        <f t="shared" si="6"/>
        <v>1.8415758186077116</v>
      </c>
      <c r="T9" s="3">
        <f t="shared" si="16"/>
        <v>0.88094079494476063</v>
      </c>
      <c r="U9" s="4">
        <v>27.84385871887207</v>
      </c>
      <c r="V9" s="4">
        <v>27.705341339111328</v>
      </c>
      <c r="W9" s="4">
        <f t="shared" si="7"/>
        <v>27.774600028991699</v>
      </c>
      <c r="X9" s="4">
        <f t="shared" si="8"/>
        <v>2.6945381164550781</v>
      </c>
      <c r="Y9" s="4">
        <f t="shared" si="17"/>
        <v>-0.94663500785827637</v>
      </c>
      <c r="Z9" s="4">
        <f t="shared" si="9"/>
        <v>1.927371941657126</v>
      </c>
      <c r="AA9" s="4">
        <f t="shared" si="18"/>
        <v>0.94663500785827648</v>
      </c>
      <c r="AB9" s="5">
        <v>29.849260330200195</v>
      </c>
      <c r="AC9" s="5">
        <v>32.290721893310547</v>
      </c>
      <c r="AD9" s="5">
        <f t="shared" si="10"/>
        <v>31.069991111755371</v>
      </c>
      <c r="AE9" s="5">
        <f t="shared" si="11"/>
        <v>5.98992919921875</v>
      </c>
      <c r="AF9" s="5">
        <f t="shared" si="19"/>
        <v>-0.47513663768768311</v>
      </c>
      <c r="AG9" s="5">
        <f t="shared" si="12"/>
        <v>1.390049865269795</v>
      </c>
      <c r="AH9" s="5">
        <f t="shared" si="20"/>
        <v>0.47513663768768311</v>
      </c>
    </row>
    <row r="10" spans="1:34" x14ac:dyDescent="0.25">
      <c r="A10">
        <v>2</v>
      </c>
      <c r="B10" s="8" t="s">
        <v>74</v>
      </c>
      <c r="C10" s="8" t="s">
        <v>34</v>
      </c>
      <c r="D10" s="6">
        <v>22.179237365722656</v>
      </c>
      <c r="E10" s="1">
        <v>22.364313125610352</v>
      </c>
      <c r="F10" s="1">
        <f t="shared" si="0"/>
        <v>22.271775245666504</v>
      </c>
      <c r="G10" s="2">
        <v>28.152753829956055</v>
      </c>
      <c r="H10" s="2">
        <v>28.432962417602539</v>
      </c>
      <c r="I10" s="2">
        <f t="shared" si="1"/>
        <v>28.292858123779297</v>
      </c>
      <c r="J10" s="2">
        <f t="shared" si="2"/>
        <v>6.021082878112793</v>
      </c>
      <c r="K10" s="2">
        <f t="shared" si="13"/>
        <v>2.8374335765838623</v>
      </c>
      <c r="L10" s="2">
        <f t="shared" si="3"/>
        <v>0.13990955740964625</v>
      </c>
      <c r="M10" s="2">
        <f t="shared" si="14"/>
        <v>-2.8374335765838619</v>
      </c>
      <c r="N10" s="3">
        <v>29.747701644897461</v>
      </c>
      <c r="O10" s="3">
        <v>29.925510406494141</v>
      </c>
      <c r="P10" s="3">
        <f t="shared" si="4"/>
        <v>29.836606025695801</v>
      </c>
      <c r="Q10" s="3">
        <f t="shared" si="5"/>
        <v>7.5648307800292969</v>
      </c>
      <c r="R10" s="3">
        <f t="shared" si="15"/>
        <v>2.7242656946182278</v>
      </c>
      <c r="S10" s="3">
        <f t="shared" si="6"/>
        <v>0.15132626385406062</v>
      </c>
      <c r="T10" s="3">
        <f t="shared" si="16"/>
        <v>-2.7242656946182278</v>
      </c>
      <c r="U10" s="4">
        <v>29.692714691162109</v>
      </c>
      <c r="V10" s="4">
        <v>30.728910446166992</v>
      </c>
      <c r="W10" s="4">
        <f t="shared" si="7"/>
        <v>30.210812568664551</v>
      </c>
      <c r="X10" s="4">
        <f t="shared" si="8"/>
        <v>7.9390373229980469</v>
      </c>
      <c r="Y10" s="4">
        <f t="shared" si="17"/>
        <v>4.2978641986846924</v>
      </c>
      <c r="Z10" s="4">
        <f t="shared" si="9"/>
        <v>5.0840985335168329E-2</v>
      </c>
      <c r="AA10" s="4">
        <f t="shared" si="18"/>
        <v>-4.2978641986846924</v>
      </c>
      <c r="AB10" s="5">
        <v>30.694009780883789</v>
      </c>
      <c r="AC10" s="5">
        <v>30.01300048828125</v>
      </c>
      <c r="AD10" s="5">
        <f t="shared" si="10"/>
        <v>30.35350513458252</v>
      </c>
      <c r="AE10" s="5">
        <f t="shared" si="11"/>
        <v>8.0817298889160156</v>
      </c>
      <c r="AF10" s="5">
        <f t="shared" si="19"/>
        <v>1.6166640520095825</v>
      </c>
      <c r="AG10" s="5">
        <f t="shared" si="12"/>
        <v>0.32608860842499698</v>
      </c>
      <c r="AH10" s="5">
        <f t="shared" si="20"/>
        <v>-1.6166640520095825</v>
      </c>
    </row>
    <row r="11" spans="1:34" x14ac:dyDescent="0.25">
      <c r="A11">
        <v>2</v>
      </c>
      <c r="B11" s="8" t="s">
        <v>74</v>
      </c>
      <c r="C11" s="8" t="s">
        <v>35</v>
      </c>
      <c r="D11" s="6">
        <v>23.409679412841797</v>
      </c>
      <c r="E11" s="1">
        <v>23.003316879272461</v>
      </c>
      <c r="F11" s="1">
        <f t="shared" si="0"/>
        <v>23.206498146057129</v>
      </c>
      <c r="G11" s="2">
        <v>26.471721649169922</v>
      </c>
      <c r="H11" s="2">
        <v>25.994451522827148</v>
      </c>
      <c r="I11" s="2">
        <f t="shared" si="1"/>
        <v>26.233086585998535</v>
      </c>
      <c r="J11" s="2">
        <f t="shared" si="2"/>
        <v>3.0265884399414063</v>
      </c>
      <c r="K11" s="2">
        <f t="shared" si="13"/>
        <v>-0.15706086158752441</v>
      </c>
      <c r="L11" s="2">
        <f t="shared" si="3"/>
        <v>1.1150132557268884</v>
      </c>
      <c r="M11" s="2">
        <f t="shared" si="14"/>
        <v>0.15706086158752447</v>
      </c>
      <c r="N11" s="3">
        <v>27.568855285644531</v>
      </c>
      <c r="O11" s="3">
        <v>27.473846435546875</v>
      </c>
      <c r="P11" s="3">
        <f t="shared" si="4"/>
        <v>27.521350860595703</v>
      </c>
      <c r="Q11" s="3">
        <f t="shared" si="5"/>
        <v>4.3148527145385742</v>
      </c>
      <c r="R11" s="3">
        <f t="shared" si="15"/>
        <v>-0.52571237087249489</v>
      </c>
      <c r="S11" s="3">
        <f t="shared" si="6"/>
        <v>1.4396442690040112</v>
      </c>
      <c r="T11" s="3">
        <f t="shared" si="16"/>
        <v>0.52571237087249489</v>
      </c>
      <c r="U11" s="4">
        <v>26.940515518188477</v>
      </c>
      <c r="V11" s="4">
        <v>26.853485107421875</v>
      </c>
      <c r="W11" s="4">
        <f t="shared" si="7"/>
        <v>26.897000312805176</v>
      </c>
      <c r="X11" s="4">
        <f t="shared" si="8"/>
        <v>3.6905021667480469</v>
      </c>
      <c r="Y11" s="4">
        <f t="shared" si="17"/>
        <v>4.9329042434692383E-2</v>
      </c>
      <c r="Z11" s="4">
        <f t="shared" si="9"/>
        <v>0.96638566367662326</v>
      </c>
      <c r="AA11" s="4">
        <f t="shared" si="18"/>
        <v>-4.9329042434692383E-2</v>
      </c>
      <c r="AB11" s="5">
        <v>29.26152229309082</v>
      </c>
      <c r="AC11" s="5">
        <v>30.63102912902832</v>
      </c>
      <c r="AD11" s="5">
        <f t="shared" si="10"/>
        <v>29.94627571105957</v>
      </c>
      <c r="AE11" s="5">
        <f t="shared" si="11"/>
        <v>6.7397775650024414</v>
      </c>
      <c r="AF11" s="5">
        <f t="shared" si="19"/>
        <v>0.2747117280960083</v>
      </c>
      <c r="AG11" s="5">
        <f t="shared" si="12"/>
        <v>0.8266154717062707</v>
      </c>
      <c r="AH11" s="5">
        <f t="shared" si="20"/>
        <v>-0.27471172809600813</v>
      </c>
    </row>
    <row r="12" spans="1:34" x14ac:dyDescent="0.25">
      <c r="A12">
        <v>2</v>
      </c>
      <c r="B12" s="8" t="s">
        <v>74</v>
      </c>
      <c r="C12" s="8" t="s">
        <v>48</v>
      </c>
      <c r="D12" s="6">
        <v>23.909063339233398</v>
      </c>
      <c r="E12" s="1">
        <v>24.173547744750977</v>
      </c>
      <c r="F12" s="1">
        <f t="shared" si="0"/>
        <v>24.041305541992188</v>
      </c>
      <c r="G12" s="2">
        <v>26.858661651611328</v>
      </c>
      <c r="H12" s="2">
        <v>26.717334747314453</v>
      </c>
      <c r="I12" s="2">
        <f t="shared" si="1"/>
        <v>26.787998199462891</v>
      </c>
      <c r="J12" s="2">
        <f t="shared" si="2"/>
        <v>2.7466926574707031</v>
      </c>
      <c r="K12" s="2">
        <f t="shared" si="13"/>
        <v>-0.43695664405822754</v>
      </c>
      <c r="L12" s="2">
        <f t="shared" si="3"/>
        <v>1.3537455956124496</v>
      </c>
      <c r="M12" s="2">
        <f t="shared" si="14"/>
        <v>0.43695664405822759</v>
      </c>
      <c r="N12" s="3">
        <v>28.1617431640625</v>
      </c>
      <c r="O12" s="3">
        <v>27.989850997924805</v>
      </c>
      <c r="P12" s="3">
        <f t="shared" si="4"/>
        <v>28.075797080993652</v>
      </c>
      <c r="Q12" s="3">
        <f t="shared" si="5"/>
        <v>4.0344915390014648</v>
      </c>
      <c r="R12" s="3">
        <f t="shared" si="15"/>
        <v>-0.80607354640960427</v>
      </c>
      <c r="S12" s="3">
        <f t="shared" si="6"/>
        <v>1.7484463716985297</v>
      </c>
      <c r="T12" s="3">
        <f t="shared" si="16"/>
        <v>0.80607354640960427</v>
      </c>
      <c r="U12" s="4">
        <v>26.356971740722656</v>
      </c>
      <c r="V12" s="4">
        <v>26.512228012084961</v>
      </c>
      <c r="W12" s="4">
        <f t="shared" si="7"/>
        <v>26.434599876403809</v>
      </c>
      <c r="X12" s="4">
        <f t="shared" si="8"/>
        <v>2.3932943344116211</v>
      </c>
      <c r="Y12" s="4">
        <f t="shared" si="17"/>
        <v>-1.2478787899017334</v>
      </c>
      <c r="Z12" s="4">
        <f t="shared" si="9"/>
        <v>2.3749197914634856</v>
      </c>
      <c r="AA12" s="4">
        <f t="shared" si="18"/>
        <v>1.2478787899017332</v>
      </c>
      <c r="AB12" s="5">
        <v>28.630569458007813</v>
      </c>
      <c r="AC12" s="5">
        <v>31.407281875610352</v>
      </c>
      <c r="AD12" s="5">
        <f t="shared" si="10"/>
        <v>30.018925666809082</v>
      </c>
      <c r="AE12" s="5">
        <f t="shared" si="11"/>
        <v>5.9776201248168945</v>
      </c>
      <c r="AF12" s="5">
        <f t="shared" si="19"/>
        <v>-0.48744571208953857</v>
      </c>
      <c r="AG12" s="5">
        <f t="shared" si="12"/>
        <v>1.401960509578875</v>
      </c>
      <c r="AH12" s="5">
        <f t="shared" si="20"/>
        <v>0.48744571208953852</v>
      </c>
    </row>
    <row r="13" spans="1:34" x14ac:dyDescent="0.25">
      <c r="A13">
        <v>2</v>
      </c>
      <c r="B13" s="8" t="s">
        <v>74</v>
      </c>
      <c r="C13" s="8" t="s">
        <v>49</v>
      </c>
      <c r="D13" s="6">
        <v>23.533735275268555</v>
      </c>
      <c r="E13" s="1">
        <v>23.660539627075195</v>
      </c>
      <c r="F13" s="1">
        <f t="shared" si="0"/>
        <v>23.597137451171875</v>
      </c>
      <c r="G13" s="2">
        <v>25.916204452514648</v>
      </c>
      <c r="H13" s="2">
        <v>26.18165397644043</v>
      </c>
      <c r="I13" s="2">
        <f t="shared" si="1"/>
        <v>26.048929214477539</v>
      </c>
      <c r="J13" s="2">
        <f t="shared" si="2"/>
        <v>2.4517917633056641</v>
      </c>
      <c r="K13" s="2">
        <f t="shared" si="13"/>
        <v>-0.7318575382232666</v>
      </c>
      <c r="L13" s="2">
        <f t="shared" si="3"/>
        <v>1.6607760434675471</v>
      </c>
      <c r="M13" s="2">
        <f t="shared" si="14"/>
        <v>0.73185753822326638</v>
      </c>
      <c r="N13" s="3">
        <v>27.621259689331055</v>
      </c>
      <c r="O13" s="3">
        <v>27.667760848999023</v>
      </c>
      <c r="P13" s="3">
        <f t="shared" si="4"/>
        <v>27.644510269165039</v>
      </c>
      <c r="Q13" s="3">
        <f t="shared" si="5"/>
        <v>4.0473728179931641</v>
      </c>
      <c r="R13" s="3">
        <f t="shared" si="15"/>
        <v>-0.79319226741790505</v>
      </c>
      <c r="S13" s="3">
        <f t="shared" si="6"/>
        <v>1.732904640952609</v>
      </c>
      <c r="T13" s="3">
        <f t="shared" si="16"/>
        <v>0.79319226741790505</v>
      </c>
      <c r="U13" s="4">
        <v>26.48780632019043</v>
      </c>
      <c r="V13" s="4">
        <v>28.779722213745117</v>
      </c>
      <c r="W13" s="4">
        <f t="shared" si="7"/>
        <v>27.633764266967773</v>
      </c>
      <c r="X13" s="4">
        <f t="shared" si="8"/>
        <v>4.0366268157958984</v>
      </c>
      <c r="Y13" s="4">
        <f t="shared" si="17"/>
        <v>0.39545369148254395</v>
      </c>
      <c r="Z13" s="4">
        <f t="shared" si="9"/>
        <v>0.76025025934527868</v>
      </c>
      <c r="AA13" s="4">
        <f t="shared" si="18"/>
        <v>-0.395453691482544</v>
      </c>
      <c r="AB13" s="5">
        <v>29.195459365844727</v>
      </c>
      <c r="AC13" s="5">
        <v>29.625829696655273</v>
      </c>
      <c r="AD13" s="5">
        <f t="shared" si="10"/>
        <v>29.41064453125</v>
      </c>
      <c r="AE13" s="5">
        <f t="shared" si="11"/>
        <v>5.813507080078125</v>
      </c>
      <c r="AF13" s="5">
        <f t="shared" si="19"/>
        <v>-0.65155875682830811</v>
      </c>
      <c r="AG13" s="5">
        <f t="shared" si="12"/>
        <v>1.57086451650458</v>
      </c>
      <c r="AH13" s="5">
        <f t="shared" si="20"/>
        <v>0.65155875682830799</v>
      </c>
    </row>
    <row r="14" spans="1:34" x14ac:dyDescent="0.25">
      <c r="A14">
        <v>2</v>
      </c>
      <c r="B14" s="8" t="s">
        <v>74</v>
      </c>
      <c r="C14" s="8" t="s">
        <v>50</v>
      </c>
      <c r="D14" s="6">
        <v>20.367952346801758</v>
      </c>
      <c r="E14" s="1">
        <v>20.284017562866211</v>
      </c>
      <c r="F14" s="1">
        <f t="shared" si="0"/>
        <v>20.325984954833984</v>
      </c>
      <c r="G14" s="2">
        <v>30.42475700378418</v>
      </c>
      <c r="H14" s="2">
        <v>31.074254989624023</v>
      </c>
      <c r="I14" s="2">
        <f t="shared" si="1"/>
        <v>30.749505996704102</v>
      </c>
      <c r="J14" s="2">
        <f t="shared" si="2"/>
        <v>10.423521041870117</v>
      </c>
      <c r="K14" s="2">
        <f t="shared" si="13"/>
        <v>7.2398717403411865</v>
      </c>
      <c r="L14" s="2">
        <f t="shared" si="3"/>
        <v>6.6157858887162741E-3</v>
      </c>
      <c r="M14" s="2">
        <f t="shared" si="14"/>
        <v>-7.2398717403411865</v>
      </c>
      <c r="N14" s="3">
        <v>28.139848709106399</v>
      </c>
      <c r="O14" s="3">
        <v>27.974685668945298</v>
      </c>
      <c r="P14" s="3">
        <f t="shared" si="4"/>
        <v>28.05726718902585</v>
      </c>
      <c r="Q14" s="3">
        <f t="shared" si="5"/>
        <v>7.7312822341918661</v>
      </c>
      <c r="R14" s="3">
        <f t="shared" si="15"/>
        <v>2.890717148780797</v>
      </c>
      <c r="S14" s="3">
        <f t="shared" si="6"/>
        <v>0.13483648707846704</v>
      </c>
      <c r="T14" s="3">
        <f t="shared" si="16"/>
        <v>-2.890717148780797</v>
      </c>
      <c r="U14" s="4">
        <v>31.310625076293945</v>
      </c>
      <c r="V14" s="4">
        <v>31.486654281616211</v>
      </c>
      <c r="W14" s="4">
        <f t="shared" si="7"/>
        <v>31.398639678955078</v>
      </c>
      <c r="X14" s="4">
        <f t="shared" si="8"/>
        <v>11.072654724121094</v>
      </c>
      <c r="Y14" s="4">
        <f t="shared" si="17"/>
        <v>7.4314815998077393</v>
      </c>
      <c r="Z14" s="4">
        <f t="shared" si="9"/>
        <v>5.792967956559843E-3</v>
      </c>
      <c r="AA14" s="4">
        <f t="shared" si="18"/>
        <v>-7.4314815998077384</v>
      </c>
      <c r="AB14" s="5">
        <v>27.237733840942383</v>
      </c>
      <c r="AC14" s="5">
        <v>26.970279693603516</v>
      </c>
      <c r="AD14" s="5">
        <f t="shared" si="10"/>
        <v>27.104006767272949</v>
      </c>
      <c r="AE14" s="5">
        <f t="shared" si="11"/>
        <v>6.7780218124389648</v>
      </c>
      <c r="AF14" s="5">
        <f t="shared" si="19"/>
        <v>0.31295597553253174</v>
      </c>
      <c r="AG14" s="5">
        <f t="shared" si="12"/>
        <v>0.80499070188816779</v>
      </c>
      <c r="AH14" s="5">
        <f t="shared" si="20"/>
        <v>-0.31295597553253179</v>
      </c>
    </row>
    <row r="15" spans="1:34" x14ac:dyDescent="0.25">
      <c r="A15">
        <v>2</v>
      </c>
      <c r="B15" s="8" t="s">
        <v>74</v>
      </c>
      <c r="C15" s="8" t="s">
        <v>51</v>
      </c>
      <c r="D15" s="6">
        <v>21.890371322631836</v>
      </c>
      <c r="E15" s="1">
        <v>21.758626937866211</v>
      </c>
      <c r="F15" s="1">
        <f t="shared" si="0"/>
        <v>21.824499130249023</v>
      </c>
      <c r="G15" s="2">
        <v>26.500988006591797</v>
      </c>
      <c r="H15" s="2">
        <v>26.839080810546875</v>
      </c>
      <c r="I15" s="2">
        <f t="shared" si="1"/>
        <v>26.670034408569336</v>
      </c>
      <c r="J15" s="2">
        <f t="shared" si="2"/>
        <v>4.8455352783203125</v>
      </c>
      <c r="K15" s="2">
        <f t="shared" si="13"/>
        <v>1.6618859767913818</v>
      </c>
      <c r="L15" s="2">
        <f t="shared" si="3"/>
        <v>0.31602575067892091</v>
      </c>
      <c r="M15" s="2">
        <f t="shared" si="14"/>
        <v>-1.6618859767913821</v>
      </c>
      <c r="N15" s="3">
        <v>29.813499450683501</v>
      </c>
      <c r="O15" s="3">
        <v>28.470928192138672</v>
      </c>
      <c r="P15" s="3">
        <f t="shared" si="4"/>
        <v>29.142213821411087</v>
      </c>
      <c r="Q15" s="3">
        <f t="shared" si="5"/>
        <v>7.3177146911620632</v>
      </c>
      <c r="R15" s="3">
        <f t="shared" si="15"/>
        <v>2.4771496057509941</v>
      </c>
      <c r="S15" s="3">
        <f t="shared" si="6"/>
        <v>0.17959889691142264</v>
      </c>
      <c r="T15" s="3">
        <f t="shared" si="16"/>
        <v>-2.4771496057509941</v>
      </c>
      <c r="U15" s="4">
        <v>26.874588012695313</v>
      </c>
      <c r="V15" s="4">
        <v>27.738719940185547</v>
      </c>
      <c r="W15" s="4">
        <f t="shared" si="7"/>
        <v>27.30665397644043</v>
      </c>
      <c r="X15" s="4">
        <f t="shared" si="8"/>
        <v>5.4821548461914063</v>
      </c>
      <c r="Y15" s="4">
        <f t="shared" si="17"/>
        <v>1.8409817218780518</v>
      </c>
      <c r="Z15" s="4">
        <f t="shared" si="9"/>
        <v>0.27913177691338481</v>
      </c>
      <c r="AA15" s="4">
        <f t="shared" si="18"/>
        <v>-1.8409817218780518</v>
      </c>
      <c r="AB15" s="5">
        <v>29.604988098144531</v>
      </c>
      <c r="AC15" s="5">
        <v>29.504293441772461</v>
      </c>
      <c r="AD15" s="5">
        <f t="shared" si="10"/>
        <v>29.554640769958496</v>
      </c>
      <c r="AE15" s="5">
        <f t="shared" si="11"/>
        <v>7.7301416397094727</v>
      </c>
      <c r="AF15" s="5">
        <f t="shared" si="19"/>
        <v>1.2650758028030396</v>
      </c>
      <c r="AG15" s="5">
        <f t="shared" si="12"/>
        <v>0.4160775050294393</v>
      </c>
      <c r="AH15" s="5">
        <f t="shared" si="20"/>
        <v>-1.2650758028030396</v>
      </c>
    </row>
    <row r="16" spans="1:34" x14ac:dyDescent="0.25">
      <c r="A16">
        <v>2</v>
      </c>
      <c r="B16" s="8" t="s">
        <v>74</v>
      </c>
      <c r="C16" s="8" t="s">
        <v>52</v>
      </c>
      <c r="D16" s="6">
        <v>23.671516418457031</v>
      </c>
      <c r="E16" s="1">
        <v>23.442958831787109</v>
      </c>
      <c r="F16" s="1">
        <f t="shared" si="0"/>
        <v>23.55723762512207</v>
      </c>
      <c r="G16" s="2">
        <v>25.898998260498047</v>
      </c>
      <c r="H16" s="2">
        <v>25.700553894042969</v>
      </c>
      <c r="I16" s="2">
        <f t="shared" si="1"/>
        <v>25.799776077270508</v>
      </c>
      <c r="J16" s="2">
        <f t="shared" si="2"/>
        <v>2.2425384521484375</v>
      </c>
      <c r="K16" s="2">
        <f t="shared" si="13"/>
        <v>-0.94111084938049316</v>
      </c>
      <c r="L16" s="2">
        <f t="shared" si="3"/>
        <v>1.9200060399508263</v>
      </c>
      <c r="M16" s="2">
        <f t="shared" si="14"/>
        <v>0.94111084938049316</v>
      </c>
      <c r="N16" s="3">
        <v>28.811061859130799</v>
      </c>
      <c r="O16" s="3">
        <v>27.119655609130859</v>
      </c>
      <c r="P16" s="3">
        <f t="shared" si="4"/>
        <v>27.965358734130831</v>
      </c>
      <c r="Q16" s="3">
        <f t="shared" si="5"/>
        <v>4.4081211090087606</v>
      </c>
      <c r="R16" s="3">
        <f t="shared" si="15"/>
        <v>-0.43244397640230847</v>
      </c>
      <c r="S16" s="3">
        <f t="shared" si="6"/>
        <v>1.3495177723808514</v>
      </c>
      <c r="T16" s="3">
        <f t="shared" si="16"/>
        <v>0.43244397640230842</v>
      </c>
      <c r="U16" s="4">
        <v>25.540616989135742</v>
      </c>
      <c r="V16" s="4">
        <v>25.55494499206543</v>
      </c>
      <c r="W16" s="4">
        <f t="shared" si="7"/>
        <v>25.547780990600586</v>
      </c>
      <c r="X16" s="4">
        <f t="shared" si="8"/>
        <v>1.9905433654785156</v>
      </c>
      <c r="Y16" s="4">
        <f t="shared" si="17"/>
        <v>-1.6506297588348389</v>
      </c>
      <c r="Z16" s="4">
        <f t="shared" si="9"/>
        <v>3.1397066232989337</v>
      </c>
      <c r="AA16" s="4">
        <f t="shared" si="18"/>
        <v>1.6506297588348389</v>
      </c>
      <c r="AB16" s="5">
        <v>32.496406555175781</v>
      </c>
      <c r="AC16" s="5">
        <v>31.698020935058594</v>
      </c>
      <c r="AD16" s="5">
        <f t="shared" si="10"/>
        <v>32.097213745117188</v>
      </c>
      <c r="AE16" s="5">
        <f t="shared" si="11"/>
        <v>8.5399761199951172</v>
      </c>
      <c r="AF16" s="5">
        <f t="shared" si="19"/>
        <v>2.0749102830886841</v>
      </c>
      <c r="AG16" s="5">
        <f t="shared" si="12"/>
        <v>0.23735028988689946</v>
      </c>
      <c r="AH16" s="5">
        <f t="shared" si="20"/>
        <v>-2.0749102830886841</v>
      </c>
    </row>
    <row r="17" spans="1:34" x14ac:dyDescent="0.25">
      <c r="A17">
        <v>2</v>
      </c>
      <c r="B17" s="8" t="s">
        <v>74</v>
      </c>
      <c r="C17" s="8" t="s">
        <v>53</v>
      </c>
      <c r="D17" s="6">
        <v>22.529506683349609</v>
      </c>
      <c r="E17" s="1">
        <v>22.38286018371582</v>
      </c>
      <c r="F17" s="1">
        <f t="shared" si="0"/>
        <v>22.456183433532715</v>
      </c>
      <c r="G17" s="2">
        <v>28.009393692016602</v>
      </c>
      <c r="H17" s="2">
        <v>28.343236923217773</v>
      </c>
      <c r="I17" s="2">
        <f t="shared" si="1"/>
        <v>28.176315307617188</v>
      </c>
      <c r="J17" s="2">
        <f t="shared" si="2"/>
        <v>5.7201318740844727</v>
      </c>
      <c r="K17" s="2">
        <f t="shared" si="13"/>
        <v>2.536482572555542</v>
      </c>
      <c r="L17" s="2">
        <f t="shared" si="3"/>
        <v>0.17236245141239123</v>
      </c>
      <c r="M17" s="2">
        <f t="shared" si="14"/>
        <v>-2.536482572555542</v>
      </c>
      <c r="N17" s="3">
        <v>29.439697265625</v>
      </c>
      <c r="O17" s="3">
        <v>29.776119232177734</v>
      </c>
      <c r="P17" s="3">
        <f t="shared" si="4"/>
        <v>29.607908248901367</v>
      </c>
      <c r="Q17" s="3">
        <f t="shared" si="5"/>
        <v>7.1517248153686523</v>
      </c>
      <c r="R17" s="3">
        <f t="shared" si="15"/>
        <v>2.3111597299575832</v>
      </c>
      <c r="S17" s="3">
        <f t="shared" si="6"/>
        <v>0.20149839746712317</v>
      </c>
      <c r="T17" s="3">
        <f t="shared" si="16"/>
        <v>-2.3111597299575832</v>
      </c>
      <c r="U17" s="4">
        <v>28.140573501586914</v>
      </c>
      <c r="V17" s="4">
        <v>28.430652618408203</v>
      </c>
      <c r="W17" s="4">
        <f t="shared" si="7"/>
        <v>28.285613059997559</v>
      </c>
      <c r="X17" s="4">
        <f t="shared" si="8"/>
        <v>5.8294296264648438</v>
      </c>
      <c r="Y17" s="4">
        <f t="shared" si="17"/>
        <v>2.1882565021514893</v>
      </c>
      <c r="Z17" s="4">
        <f t="shared" si="9"/>
        <v>0.21941643506493949</v>
      </c>
      <c r="AA17" s="4">
        <f t="shared" si="18"/>
        <v>-2.1882565021514893</v>
      </c>
      <c r="AB17" s="5">
        <v>29.50861930847168</v>
      </c>
      <c r="AC17" s="5">
        <v>28.576065063476563</v>
      </c>
      <c r="AD17" s="5">
        <f t="shared" si="10"/>
        <v>29.042342185974121</v>
      </c>
      <c r="AE17" s="5">
        <f t="shared" si="11"/>
        <v>6.5861587524414063</v>
      </c>
      <c r="AF17" s="5">
        <f t="shared" si="19"/>
        <v>0.12109291553497314</v>
      </c>
      <c r="AG17" s="5">
        <f t="shared" si="12"/>
        <v>0.91949082522779702</v>
      </c>
      <c r="AH17" s="5">
        <f t="shared" si="20"/>
        <v>-0.12109291553497305</v>
      </c>
    </row>
    <row r="18" spans="1:34" x14ac:dyDescent="0.25">
      <c r="A18">
        <v>3</v>
      </c>
      <c r="B18" s="8" t="s">
        <v>75</v>
      </c>
      <c r="C18" s="8" t="s">
        <v>36</v>
      </c>
      <c r="D18" s="6">
        <v>24.854106903076172</v>
      </c>
      <c r="E18" s="1">
        <v>24.905118942260742</v>
      </c>
      <c r="F18" s="1">
        <f t="shared" si="0"/>
        <v>24.879612922668457</v>
      </c>
      <c r="G18" s="2">
        <v>24.874547958374023</v>
      </c>
      <c r="H18" s="2">
        <v>24.819612503051758</v>
      </c>
      <c r="I18" s="2">
        <f t="shared" si="1"/>
        <v>24.847080230712891</v>
      </c>
      <c r="J18" s="2">
        <f t="shared" si="2"/>
        <v>-3.2532691955566406E-2</v>
      </c>
      <c r="K18" s="2">
        <f t="shared" si="13"/>
        <v>-3.2161819934844971</v>
      </c>
      <c r="L18" s="2">
        <f t="shared" si="3"/>
        <v>9.2932421078861385</v>
      </c>
      <c r="M18" s="2">
        <f t="shared" si="14"/>
        <v>3.2161819934844971</v>
      </c>
      <c r="N18" s="3">
        <v>26.511444091796875</v>
      </c>
      <c r="O18" s="3">
        <v>26.828046798706055</v>
      </c>
      <c r="P18" s="3">
        <f t="shared" si="4"/>
        <v>26.669745445251465</v>
      </c>
      <c r="Q18" s="3">
        <f t="shared" si="5"/>
        <v>1.7901325225830078</v>
      </c>
      <c r="R18" s="3">
        <f t="shared" si="15"/>
        <v>-3.0504325628280613</v>
      </c>
      <c r="S18" s="3">
        <f t="shared" si="6"/>
        <v>8.2846029884516952</v>
      </c>
      <c r="T18" s="3">
        <f t="shared" si="16"/>
        <v>3.0504325628280613</v>
      </c>
      <c r="U18" s="4">
        <v>26.67875862121582</v>
      </c>
      <c r="V18" s="4">
        <v>26.756696701049805</v>
      </c>
      <c r="W18" s="4">
        <f t="shared" si="7"/>
        <v>26.717727661132813</v>
      </c>
      <c r="X18" s="4">
        <f t="shared" si="8"/>
        <v>1.8381147384643555</v>
      </c>
      <c r="Y18" s="4">
        <f t="shared" si="17"/>
        <v>-1.803058385848999</v>
      </c>
      <c r="Z18" s="4">
        <f t="shared" si="9"/>
        <v>3.489592043968734</v>
      </c>
      <c r="AA18" s="4">
        <f t="shared" si="18"/>
        <v>1.803058385848999</v>
      </c>
      <c r="AB18" s="5">
        <v>30.090835571289063</v>
      </c>
      <c r="AC18" s="5">
        <v>30.662015914916992</v>
      </c>
      <c r="AD18" s="5">
        <f t="shared" si="10"/>
        <v>30.376425743103027</v>
      </c>
      <c r="AE18" s="5">
        <f t="shared" si="11"/>
        <v>5.4968128204345703</v>
      </c>
      <c r="AF18" s="5">
        <f t="shared" si="19"/>
        <v>-0.96825301647186279</v>
      </c>
      <c r="AG18" s="5">
        <f t="shared" si="12"/>
        <v>1.956470037934132</v>
      </c>
      <c r="AH18" s="5">
        <f t="shared" si="20"/>
        <v>0.9682530164718629</v>
      </c>
    </row>
    <row r="19" spans="1:34" x14ac:dyDescent="0.25">
      <c r="A19">
        <v>3</v>
      </c>
      <c r="B19" s="8" t="s">
        <v>75</v>
      </c>
      <c r="C19" s="8" t="s">
        <v>37</v>
      </c>
      <c r="D19" s="6">
        <v>24.543828964233398</v>
      </c>
      <c r="E19" s="1">
        <v>24.704713821411133</v>
      </c>
      <c r="F19" s="1">
        <f t="shared" si="0"/>
        <v>24.624271392822266</v>
      </c>
      <c r="G19" s="2">
        <v>25.978944778442383</v>
      </c>
      <c r="H19" s="2">
        <v>26.122987747192383</v>
      </c>
      <c r="I19" s="2">
        <f t="shared" si="1"/>
        <v>26.050966262817383</v>
      </c>
      <c r="J19" s="2">
        <f t="shared" si="2"/>
        <v>1.4266948699951172</v>
      </c>
      <c r="K19" s="2">
        <f t="shared" si="13"/>
        <v>-1.7569544315338135</v>
      </c>
      <c r="L19" s="2">
        <f t="shared" si="3"/>
        <v>3.3798387815462267</v>
      </c>
      <c r="M19" s="2">
        <f t="shared" si="14"/>
        <v>1.7569544315338133</v>
      </c>
      <c r="N19" s="3">
        <v>27.656120300292969</v>
      </c>
      <c r="O19" s="3">
        <v>27.566543579101563</v>
      </c>
      <c r="P19" s="3">
        <f t="shared" si="4"/>
        <v>27.611331939697266</v>
      </c>
      <c r="Q19" s="3">
        <f t="shared" si="5"/>
        <v>2.987060546875</v>
      </c>
      <c r="R19" s="3">
        <f t="shared" si="15"/>
        <v>-1.8535045385360691</v>
      </c>
      <c r="S19" s="3">
        <f t="shared" si="6"/>
        <v>3.6137696252198293</v>
      </c>
      <c r="T19" s="3">
        <f t="shared" si="16"/>
        <v>1.8535045385360693</v>
      </c>
      <c r="U19" s="4">
        <v>26.360500335693359</v>
      </c>
      <c r="V19" s="4">
        <v>27.488624572753906</v>
      </c>
      <c r="W19" s="4">
        <f t="shared" si="7"/>
        <v>26.924562454223633</v>
      </c>
      <c r="X19" s="4">
        <f t="shared" si="8"/>
        <v>2.3002910614013672</v>
      </c>
      <c r="Y19" s="4">
        <f t="shared" si="17"/>
        <v>-1.3408820629119873</v>
      </c>
      <c r="Z19" s="4">
        <f t="shared" si="9"/>
        <v>2.5330614268846743</v>
      </c>
      <c r="AA19" s="4">
        <f t="shared" si="18"/>
        <v>1.3408820629119873</v>
      </c>
      <c r="AB19" s="5">
        <v>32.828536987304688</v>
      </c>
      <c r="AC19" s="5">
        <v>35.204250335693359</v>
      </c>
      <c r="AD19" s="5">
        <f t="shared" si="10"/>
        <v>34.016393661499023</v>
      </c>
      <c r="AE19" s="5">
        <f t="shared" si="11"/>
        <v>9.3921222686767578</v>
      </c>
      <c r="AF19" s="5">
        <f t="shared" si="19"/>
        <v>2.9270564317703247</v>
      </c>
      <c r="AG19" s="5">
        <f t="shared" si="12"/>
        <v>0.13148257929010912</v>
      </c>
      <c r="AH19" s="5">
        <f t="shared" si="20"/>
        <v>-2.9270564317703247</v>
      </c>
    </row>
    <row r="20" spans="1:34" x14ac:dyDescent="0.25">
      <c r="A20">
        <v>3</v>
      </c>
      <c r="B20" s="8" t="s">
        <v>75</v>
      </c>
      <c r="C20" s="8" t="s">
        <v>54</v>
      </c>
      <c r="D20" s="6">
        <v>24.774765014648438</v>
      </c>
      <c r="E20" s="1">
        <v>24.659187316894531</v>
      </c>
      <c r="F20" s="1">
        <f t="shared" si="0"/>
        <v>24.716976165771484</v>
      </c>
      <c r="G20" s="2">
        <v>25.306728363037109</v>
      </c>
      <c r="H20" s="2">
        <v>25.220714569091797</v>
      </c>
      <c r="I20" s="2">
        <f t="shared" si="1"/>
        <v>25.263721466064453</v>
      </c>
      <c r="J20" s="2">
        <f t="shared" si="2"/>
        <v>0.54674530029296875</v>
      </c>
      <c r="K20" s="2">
        <f t="shared" si="13"/>
        <v>-2.6369040012359619</v>
      </c>
      <c r="L20" s="2">
        <f t="shared" si="3"/>
        <v>6.2199543896092022</v>
      </c>
      <c r="M20" s="2">
        <f t="shared" si="14"/>
        <v>2.6369040012359619</v>
      </c>
      <c r="N20" s="3">
        <v>27.685562133789063</v>
      </c>
      <c r="O20" s="3">
        <v>27.618743896484375</v>
      </c>
      <c r="P20" s="3">
        <f t="shared" si="4"/>
        <v>27.652153015136719</v>
      </c>
      <c r="Q20" s="3">
        <f t="shared" si="5"/>
        <v>2.9351768493652344</v>
      </c>
      <c r="R20" s="3">
        <f t="shared" si="15"/>
        <v>-1.9053882360458347</v>
      </c>
      <c r="S20" s="3">
        <f t="shared" si="6"/>
        <v>3.7460969464809089</v>
      </c>
      <c r="T20" s="3">
        <f t="shared" si="16"/>
        <v>1.905388236045835</v>
      </c>
      <c r="U20" s="4">
        <v>26.495746612548828</v>
      </c>
      <c r="V20" s="4">
        <v>26.656822204589844</v>
      </c>
      <c r="W20" s="4">
        <f t="shared" si="7"/>
        <v>26.576284408569336</v>
      </c>
      <c r="X20" s="4">
        <f t="shared" si="8"/>
        <v>1.8593082427978516</v>
      </c>
      <c r="Y20" s="4">
        <f t="shared" si="17"/>
        <v>-1.7818648815155029</v>
      </c>
      <c r="Z20" s="4">
        <f t="shared" si="9"/>
        <v>3.4387038712133573</v>
      </c>
      <c r="AA20" s="4">
        <f t="shared" si="18"/>
        <v>1.7818648815155032</v>
      </c>
      <c r="AB20" s="5">
        <v>30.965244293212891</v>
      </c>
      <c r="AC20" s="5">
        <v>30.402545928955</v>
      </c>
      <c r="AD20" s="5">
        <f t="shared" si="10"/>
        <v>30.683895111083945</v>
      </c>
      <c r="AE20" s="5">
        <f t="shared" si="11"/>
        <v>5.9669189453124609</v>
      </c>
      <c r="AF20" s="5">
        <f t="shared" si="19"/>
        <v>-0.49814689159397219</v>
      </c>
      <c r="AG20" s="5">
        <f t="shared" si="12"/>
        <v>1.4123982039099254</v>
      </c>
      <c r="AH20" s="5">
        <f t="shared" si="20"/>
        <v>0.49814689159397207</v>
      </c>
    </row>
    <row r="21" spans="1:34" x14ac:dyDescent="0.25">
      <c r="A21">
        <v>3</v>
      </c>
      <c r="B21" s="8" t="s">
        <v>75</v>
      </c>
      <c r="C21" s="8" t="s">
        <v>55</v>
      </c>
      <c r="D21" s="6">
        <v>22.988212585449219</v>
      </c>
      <c r="E21" s="1">
        <v>23.254243850708008</v>
      </c>
      <c r="F21" s="1">
        <f t="shared" si="0"/>
        <v>23.121228218078613</v>
      </c>
      <c r="G21" s="2">
        <v>27.359931945800781</v>
      </c>
      <c r="H21" s="2">
        <v>26.909217834472656</v>
      </c>
      <c r="I21" s="2">
        <f t="shared" si="1"/>
        <v>27.134574890136719</v>
      </c>
      <c r="J21" s="2">
        <f t="shared" si="2"/>
        <v>4.0133466720581055</v>
      </c>
      <c r="K21" s="2">
        <f t="shared" si="13"/>
        <v>0.8296973705291748</v>
      </c>
      <c r="L21" s="2">
        <f t="shared" si="3"/>
        <v>0.56264725466058174</v>
      </c>
      <c r="M21" s="2">
        <f t="shared" si="14"/>
        <v>-0.82969737052917492</v>
      </c>
      <c r="N21" s="3">
        <v>28.77519416809082</v>
      </c>
      <c r="O21" s="3">
        <v>28.846035003662109</v>
      </c>
      <c r="P21" s="3">
        <f t="shared" si="4"/>
        <v>28.810614585876465</v>
      </c>
      <c r="Q21" s="3">
        <f t="shared" si="5"/>
        <v>5.6893863677978516</v>
      </c>
      <c r="R21" s="3">
        <f t="shared" si="15"/>
        <v>0.84882128238678245</v>
      </c>
      <c r="S21" s="3">
        <f t="shared" si="6"/>
        <v>0.55523819413456021</v>
      </c>
      <c r="T21" s="3">
        <f t="shared" si="16"/>
        <v>-0.84882128238678234</v>
      </c>
      <c r="U21" s="4">
        <v>27.655965805053711</v>
      </c>
      <c r="V21" s="4">
        <v>28.176977157592773</v>
      </c>
      <c r="W21" s="4">
        <f t="shared" si="7"/>
        <v>27.916471481323242</v>
      </c>
      <c r="X21" s="4">
        <f t="shared" si="8"/>
        <v>4.7952432632446289</v>
      </c>
      <c r="Y21" s="4">
        <f t="shared" si="17"/>
        <v>1.1540701389312744</v>
      </c>
      <c r="Z21" s="4">
        <f t="shared" si="9"/>
        <v>0.44935571662622503</v>
      </c>
      <c r="AA21" s="4">
        <f t="shared" si="18"/>
        <v>-1.1540701389312744</v>
      </c>
      <c r="AB21" s="5">
        <v>28.948888778686523</v>
      </c>
      <c r="AC21" s="5">
        <v>29.263320922851563</v>
      </c>
      <c r="AD21" s="5">
        <f t="shared" si="10"/>
        <v>29.106104850769043</v>
      </c>
      <c r="AE21" s="5">
        <f t="shared" si="11"/>
        <v>5.9848766326904297</v>
      </c>
      <c r="AF21" s="5">
        <f t="shared" si="19"/>
        <v>-0.48018920421600342</v>
      </c>
      <c r="AG21" s="5">
        <f t="shared" si="12"/>
        <v>1.3949265939126363</v>
      </c>
      <c r="AH21" s="5">
        <f t="shared" si="20"/>
        <v>0.48018920421600347</v>
      </c>
    </row>
    <row r="22" spans="1:34" x14ac:dyDescent="0.25">
      <c r="A22">
        <v>3</v>
      </c>
      <c r="B22" s="8" t="s">
        <v>75</v>
      </c>
      <c r="C22" s="8" t="s">
        <v>56</v>
      </c>
      <c r="D22" s="6">
        <v>23.335840225219727</v>
      </c>
      <c r="E22" s="1">
        <v>23.586145401000977</v>
      </c>
      <c r="F22" s="1">
        <f t="shared" ref="F22:F41" si="21">AVERAGE(D22:E22)</f>
        <v>23.460992813110352</v>
      </c>
      <c r="G22" s="2">
        <v>26.964010238647461</v>
      </c>
      <c r="H22" s="2">
        <v>27.957103729248047</v>
      </c>
      <c r="I22" s="2">
        <f t="shared" si="1"/>
        <v>27.460556983947754</v>
      </c>
      <c r="J22" s="2">
        <f t="shared" si="2"/>
        <v>3.9995641708374023</v>
      </c>
      <c r="K22" s="2">
        <f t="shared" si="13"/>
        <v>0.81591486930847168</v>
      </c>
      <c r="L22" s="2">
        <f t="shared" si="3"/>
        <v>0.56804815084581839</v>
      </c>
      <c r="M22" s="2">
        <f t="shared" si="14"/>
        <v>-0.81591486930847168</v>
      </c>
      <c r="N22" s="3">
        <v>28.674978256225586</v>
      </c>
      <c r="O22" s="3">
        <v>28.68330192565918</v>
      </c>
      <c r="P22" s="3">
        <f t="shared" si="4"/>
        <v>28.679140090942383</v>
      </c>
      <c r="Q22" s="3">
        <f t="shared" si="5"/>
        <v>5.2181472778320313</v>
      </c>
      <c r="R22" s="3">
        <f t="shared" si="15"/>
        <v>0.37758219242096214</v>
      </c>
      <c r="S22" s="3">
        <f t="shared" si="6"/>
        <v>0.76972649224884337</v>
      </c>
      <c r="T22" s="3">
        <f t="shared" si="16"/>
        <v>-0.37758219242096219</v>
      </c>
      <c r="U22" s="4">
        <v>28.359321594238281</v>
      </c>
      <c r="V22" s="4">
        <v>27.867334365844727</v>
      </c>
      <c r="W22" s="4">
        <f t="shared" si="7"/>
        <v>28.113327980041504</v>
      </c>
      <c r="X22" s="4">
        <f t="shared" si="8"/>
        <v>4.6523351669311523</v>
      </c>
      <c r="Y22" s="4">
        <f t="shared" si="17"/>
        <v>1.0111620426177979</v>
      </c>
      <c r="Z22" s="4">
        <f t="shared" si="9"/>
        <v>0.49614645734889556</v>
      </c>
      <c r="AA22" s="4">
        <f t="shared" si="18"/>
        <v>-1.0111620426177976</v>
      </c>
      <c r="AB22" s="5">
        <v>28.630037307739258</v>
      </c>
      <c r="AC22" s="5">
        <v>29.853248596191406</v>
      </c>
      <c r="AD22" s="5">
        <f t="shared" si="10"/>
        <v>29.241642951965332</v>
      </c>
      <c r="AE22" s="5">
        <f t="shared" si="11"/>
        <v>5.7806501388549805</v>
      </c>
      <c r="AF22" s="5">
        <f t="shared" si="19"/>
        <v>-0.68441569805145264</v>
      </c>
      <c r="AG22" s="5">
        <f t="shared" si="12"/>
        <v>1.6070509823693842</v>
      </c>
      <c r="AH22" s="5">
        <f t="shared" si="20"/>
        <v>0.68441569805145253</v>
      </c>
    </row>
    <row r="23" spans="1:34" x14ac:dyDescent="0.25">
      <c r="A23">
        <v>3</v>
      </c>
      <c r="B23" s="8" t="s">
        <v>75</v>
      </c>
      <c r="C23" s="8" t="s">
        <v>57</v>
      </c>
      <c r="D23" s="6">
        <v>22.842561721801758</v>
      </c>
      <c r="E23" s="1">
        <v>22.760761260986328</v>
      </c>
      <c r="F23" s="1">
        <f t="shared" si="21"/>
        <v>22.801661491394043</v>
      </c>
      <c r="G23" s="2">
        <v>27.843355178833008</v>
      </c>
      <c r="H23" s="2">
        <v>28.597797393798828</v>
      </c>
      <c r="I23" s="2">
        <f t="shared" si="1"/>
        <v>28.220576286315918</v>
      </c>
      <c r="J23" s="2">
        <f t="shared" si="2"/>
        <v>5.418914794921875</v>
      </c>
      <c r="K23" s="2">
        <f t="shared" si="13"/>
        <v>2.2352654933929443</v>
      </c>
      <c r="L23" s="2">
        <f t="shared" si="3"/>
        <v>0.21238216234909685</v>
      </c>
      <c r="M23" s="2">
        <f t="shared" si="14"/>
        <v>-2.2352654933929443</v>
      </c>
      <c r="N23" s="3">
        <v>29.326845169067383</v>
      </c>
      <c r="O23" s="3">
        <v>29.198759078979492</v>
      </c>
      <c r="P23" s="3">
        <f t="shared" si="4"/>
        <v>29.262802124023438</v>
      </c>
      <c r="Q23" s="3">
        <f t="shared" si="5"/>
        <v>6.4611406326293945</v>
      </c>
      <c r="R23" s="3">
        <f t="shared" si="15"/>
        <v>1.6205755472183254</v>
      </c>
      <c r="S23" s="3">
        <f t="shared" si="6"/>
        <v>0.32520570076359595</v>
      </c>
      <c r="T23" s="3">
        <f t="shared" si="16"/>
        <v>-1.6205755472183256</v>
      </c>
      <c r="U23" s="4">
        <v>28.163810729980469</v>
      </c>
      <c r="V23" s="4">
        <v>29.238664627075195</v>
      </c>
      <c r="W23" s="4">
        <f t="shared" si="7"/>
        <v>28.701237678527832</v>
      </c>
      <c r="X23" s="4">
        <f t="shared" si="8"/>
        <v>5.8995761871337891</v>
      </c>
      <c r="Y23" s="4">
        <f t="shared" si="17"/>
        <v>2.2584030628204346</v>
      </c>
      <c r="Z23" s="4">
        <f t="shared" si="9"/>
        <v>0.2090032001186771</v>
      </c>
      <c r="AA23" s="4">
        <f t="shared" si="18"/>
        <v>-2.2584030628204346</v>
      </c>
      <c r="AB23" s="5">
        <v>27.24461555480957</v>
      </c>
      <c r="AC23" s="5">
        <v>28.85711669921875</v>
      </c>
      <c r="AD23" s="5">
        <f t="shared" si="10"/>
        <v>28.05086612701416</v>
      </c>
      <c r="AE23" s="5">
        <f t="shared" si="11"/>
        <v>5.2492046356201172</v>
      </c>
      <c r="AF23" s="5">
        <f t="shared" si="19"/>
        <v>-1.2158612012863159</v>
      </c>
      <c r="AG23" s="5">
        <f t="shared" si="12"/>
        <v>2.3227939818840451</v>
      </c>
      <c r="AH23" s="5">
        <f t="shared" si="20"/>
        <v>1.2158612012863159</v>
      </c>
    </row>
    <row r="24" spans="1:34" x14ac:dyDescent="0.25">
      <c r="A24">
        <v>3</v>
      </c>
      <c r="B24" s="8" t="s">
        <v>75</v>
      </c>
      <c r="C24" s="8" t="s">
        <v>58</v>
      </c>
      <c r="D24" s="6">
        <v>22.296314239501953</v>
      </c>
      <c r="E24" s="1">
        <v>22.325662612915039</v>
      </c>
      <c r="F24" s="1">
        <f t="shared" si="21"/>
        <v>22.310988426208496</v>
      </c>
      <c r="G24" s="2">
        <v>27.637575149536133</v>
      </c>
      <c r="H24" s="2">
        <v>27.400014877319336</v>
      </c>
      <c r="I24" s="2">
        <f t="shared" si="1"/>
        <v>27.518795013427734</v>
      </c>
      <c r="J24" s="2">
        <f t="shared" si="2"/>
        <v>5.2078065872192383</v>
      </c>
      <c r="K24" s="2">
        <f t="shared" si="13"/>
        <v>2.0241572856903076</v>
      </c>
      <c r="L24" s="2">
        <f t="shared" si="3"/>
        <v>0.24584871409429995</v>
      </c>
      <c r="M24" s="2">
        <f t="shared" si="14"/>
        <v>-2.0241572856903076</v>
      </c>
      <c r="N24" s="3">
        <v>28.858625411987305</v>
      </c>
      <c r="O24" s="3">
        <v>28.796632766723633</v>
      </c>
      <c r="P24" s="3">
        <f t="shared" si="4"/>
        <v>28.827629089355469</v>
      </c>
      <c r="Q24" s="3">
        <f t="shared" si="5"/>
        <v>6.5166406631469727</v>
      </c>
      <c r="R24" s="3">
        <f t="shared" si="15"/>
        <v>1.6760755777359035</v>
      </c>
      <c r="S24" s="3">
        <f t="shared" si="6"/>
        <v>0.31293272078582007</v>
      </c>
      <c r="T24" s="3">
        <f t="shared" si="16"/>
        <v>-1.6760755777359033</v>
      </c>
      <c r="U24" s="4">
        <v>27.446481704711914</v>
      </c>
      <c r="V24" s="4">
        <v>27.028495788574219</v>
      </c>
      <c r="W24" s="4">
        <f t="shared" si="7"/>
        <v>27.237488746643066</v>
      </c>
      <c r="X24" s="4">
        <f t="shared" si="8"/>
        <v>4.9265003204345703</v>
      </c>
      <c r="Y24" s="4">
        <f t="shared" si="17"/>
        <v>1.2853271961212158</v>
      </c>
      <c r="Z24" s="4">
        <f t="shared" si="9"/>
        <v>0.41027774488350433</v>
      </c>
      <c r="AA24" s="4">
        <f t="shared" si="18"/>
        <v>-1.2853271961212158</v>
      </c>
      <c r="AB24" s="5">
        <v>26.931568145751953</v>
      </c>
      <c r="AC24" s="5">
        <v>27.370159149169922</v>
      </c>
      <c r="AD24" s="5">
        <f t="shared" si="10"/>
        <v>27.150863647460938</v>
      </c>
      <c r="AE24" s="5">
        <f t="shared" si="11"/>
        <v>4.8398752212524414</v>
      </c>
      <c r="AF24" s="5">
        <f t="shared" si="19"/>
        <v>-1.6251906156539917</v>
      </c>
      <c r="AG24" s="5">
        <f t="shared" si="12"/>
        <v>3.0848292060343017</v>
      </c>
      <c r="AH24" s="5">
        <f t="shared" si="20"/>
        <v>1.6251906156539917</v>
      </c>
    </row>
    <row r="25" spans="1:34" x14ac:dyDescent="0.25">
      <c r="A25">
        <v>3</v>
      </c>
      <c r="B25" s="8" t="s">
        <v>75</v>
      </c>
      <c r="C25" s="8" t="s">
        <v>59</v>
      </c>
      <c r="D25" s="6">
        <v>22.249759674072266</v>
      </c>
      <c r="E25" s="1">
        <v>22.313251495361328</v>
      </c>
      <c r="F25" s="1">
        <f t="shared" si="21"/>
        <v>22.281505584716797</v>
      </c>
      <c r="G25" s="2">
        <v>27.932735443115234</v>
      </c>
      <c r="H25" s="2">
        <v>27.596424102783203</v>
      </c>
      <c r="I25" s="2">
        <f t="shared" si="1"/>
        <v>27.764579772949219</v>
      </c>
      <c r="J25" s="2">
        <f t="shared" si="2"/>
        <v>5.4830741882324219</v>
      </c>
      <c r="K25" s="2">
        <f t="shared" si="13"/>
        <v>2.2994248867034912</v>
      </c>
      <c r="L25" s="2">
        <f t="shared" si="3"/>
        <v>0.20314406392600373</v>
      </c>
      <c r="M25" s="2">
        <f t="shared" si="14"/>
        <v>-2.2994248867034912</v>
      </c>
      <c r="N25" s="3">
        <v>29.127866744995117</v>
      </c>
      <c r="O25" s="3">
        <v>29.419477462768555</v>
      </c>
      <c r="P25" s="3">
        <f t="shared" si="4"/>
        <v>29.273672103881836</v>
      </c>
      <c r="Q25" s="3">
        <f t="shared" si="5"/>
        <v>6.9921665191650391</v>
      </c>
      <c r="R25" s="3">
        <f t="shared" si="15"/>
        <v>2.1516014337539699</v>
      </c>
      <c r="S25" s="3">
        <f t="shared" si="6"/>
        <v>0.22506265080942253</v>
      </c>
      <c r="T25" s="3">
        <f t="shared" si="16"/>
        <v>-2.1516014337539699</v>
      </c>
      <c r="U25" s="4">
        <v>27.420839309692383</v>
      </c>
      <c r="V25" s="4">
        <v>28.003200531005859</v>
      </c>
      <c r="W25" s="4">
        <f t="shared" si="7"/>
        <v>27.712019920349121</v>
      </c>
      <c r="X25" s="4">
        <f t="shared" si="8"/>
        <v>5.4305143356323242</v>
      </c>
      <c r="Y25" s="4">
        <f t="shared" si="17"/>
        <v>1.7893412113189697</v>
      </c>
      <c r="Z25" s="4">
        <f t="shared" si="9"/>
        <v>0.28930412293468843</v>
      </c>
      <c r="AA25" s="4">
        <f t="shared" si="18"/>
        <v>-1.7893412113189697</v>
      </c>
      <c r="AB25" s="5">
        <v>27.792940139770508</v>
      </c>
      <c r="AC25" s="5">
        <v>26.616682052612305</v>
      </c>
      <c r="AD25" s="5">
        <f t="shared" si="10"/>
        <v>27.204811096191406</v>
      </c>
      <c r="AE25" s="5">
        <f t="shared" si="11"/>
        <v>4.9233055114746094</v>
      </c>
      <c r="AF25" s="5">
        <f t="shared" si="19"/>
        <v>-1.5417603254318237</v>
      </c>
      <c r="AG25" s="5">
        <f t="shared" si="12"/>
        <v>2.9114953718169394</v>
      </c>
      <c r="AH25" s="5">
        <f t="shared" si="20"/>
        <v>1.541760325431824</v>
      </c>
    </row>
    <row r="26" spans="1:34" x14ac:dyDescent="0.25">
      <c r="A26">
        <v>4</v>
      </c>
      <c r="B26" s="8" t="s">
        <v>76</v>
      </c>
      <c r="C26" s="8" t="s">
        <v>38</v>
      </c>
      <c r="D26" s="6">
        <v>23.445165634155273</v>
      </c>
      <c r="E26" s="1">
        <v>23.559030532836914</v>
      </c>
      <c r="F26" s="1">
        <f t="shared" si="21"/>
        <v>23.502098083496094</v>
      </c>
      <c r="G26" s="2">
        <v>27.809041976928711</v>
      </c>
      <c r="H26" s="2">
        <v>27.642688751220703</v>
      </c>
      <c r="I26" s="2">
        <f t="shared" si="1"/>
        <v>27.725865364074707</v>
      </c>
      <c r="J26" s="2">
        <f t="shared" si="2"/>
        <v>4.2237672805786133</v>
      </c>
      <c r="K26" s="2">
        <f t="shared" si="13"/>
        <v>1.0401179790496826</v>
      </c>
      <c r="L26" s="2">
        <f t="shared" si="3"/>
        <v>0.48628770500549051</v>
      </c>
      <c r="M26" s="2">
        <f t="shared" si="14"/>
        <v>-1.0401179790496824</v>
      </c>
      <c r="N26" s="3">
        <v>27.935358047485352</v>
      </c>
      <c r="O26" s="3">
        <v>28.100849151611328</v>
      </c>
      <c r="P26" s="3">
        <f t="shared" si="4"/>
        <v>28.01810359954834</v>
      </c>
      <c r="Q26" s="3">
        <f t="shared" si="5"/>
        <v>4.5160055160522461</v>
      </c>
      <c r="R26" s="3">
        <f t="shared" si="15"/>
        <v>-0.32455956935882302</v>
      </c>
      <c r="S26" s="3">
        <f t="shared" si="6"/>
        <v>1.2522820795110585</v>
      </c>
      <c r="T26" s="3">
        <f t="shared" si="16"/>
        <v>0.32455956935882307</v>
      </c>
      <c r="U26" s="4">
        <v>26.385358810424805</v>
      </c>
      <c r="V26" s="4">
        <v>26.901098251342773</v>
      </c>
      <c r="W26" s="4">
        <f t="shared" si="7"/>
        <v>26.643228530883789</v>
      </c>
      <c r="X26" s="4">
        <f t="shared" si="8"/>
        <v>3.1411304473876953</v>
      </c>
      <c r="Y26" s="4">
        <f t="shared" si="17"/>
        <v>-0.50004267692565918</v>
      </c>
      <c r="Z26" s="4">
        <f t="shared" si="9"/>
        <v>1.4142553973957768</v>
      </c>
      <c r="AA26" s="4">
        <f t="shared" si="18"/>
        <v>0.50004267692565929</v>
      </c>
      <c r="AB26" s="5">
        <v>29.754877090454102</v>
      </c>
      <c r="AC26" s="5">
        <v>28.638912200927734</v>
      </c>
      <c r="AD26" s="5">
        <f t="shared" si="10"/>
        <v>29.196894645690918</v>
      </c>
      <c r="AE26" s="5">
        <f t="shared" si="11"/>
        <v>5.6947965621948242</v>
      </c>
      <c r="AF26" s="5">
        <f t="shared" si="19"/>
        <v>-0.77026927471160889</v>
      </c>
      <c r="AG26" s="5">
        <f t="shared" si="12"/>
        <v>1.7055880967425696</v>
      </c>
      <c r="AH26" s="5">
        <f t="shared" si="20"/>
        <v>0.77026927471160889</v>
      </c>
    </row>
    <row r="27" spans="1:34" x14ac:dyDescent="0.25">
      <c r="A27">
        <v>4</v>
      </c>
      <c r="B27" s="8" t="s">
        <v>76</v>
      </c>
      <c r="C27" s="8" t="s">
        <v>39</v>
      </c>
      <c r="D27" s="6">
        <v>21.314346313476563</v>
      </c>
      <c r="E27" s="1">
        <v>21.483261108398438</v>
      </c>
      <c r="F27" s="1">
        <f>AVERAGE(D27:E27)</f>
        <v>21.3988037109375</v>
      </c>
      <c r="G27" s="2">
        <v>27.97056770324707</v>
      </c>
      <c r="H27" s="2">
        <v>27.892824172973633</v>
      </c>
      <c r="I27" s="2">
        <f t="shared" si="1"/>
        <v>27.931695938110352</v>
      </c>
      <c r="J27" s="2">
        <f t="shared" si="2"/>
        <v>6.5328922271728516</v>
      </c>
      <c r="K27" s="2">
        <f t="shared" si="13"/>
        <v>3.3492429256439209</v>
      </c>
      <c r="L27" s="2">
        <f t="shared" si="3"/>
        <v>9.8124490924811E-2</v>
      </c>
      <c r="M27" s="2">
        <f t="shared" si="14"/>
        <v>-3.3492429256439209</v>
      </c>
      <c r="N27" s="3">
        <v>27.794437408447266</v>
      </c>
      <c r="O27" s="3">
        <v>28.153125762939453</v>
      </c>
      <c r="P27" s="3">
        <f t="shared" si="4"/>
        <v>27.973781585693359</v>
      </c>
      <c r="Q27" s="3">
        <f t="shared" si="5"/>
        <v>6.5749778747558594</v>
      </c>
      <c r="R27" s="3">
        <f t="shared" si="15"/>
        <v>1.7344127893447903</v>
      </c>
      <c r="S27" s="3">
        <f t="shared" si="6"/>
        <v>0.30053131076980816</v>
      </c>
      <c r="T27" s="3">
        <f t="shared" si="16"/>
        <v>-1.73441278934479</v>
      </c>
      <c r="U27" s="4">
        <v>27.182384490966797</v>
      </c>
      <c r="V27" s="4">
        <v>27.674516677856445</v>
      </c>
      <c r="W27" s="4">
        <f t="shared" si="7"/>
        <v>27.428450584411621</v>
      </c>
      <c r="X27" s="4">
        <f t="shared" si="8"/>
        <v>6.0296468734741211</v>
      </c>
      <c r="Y27" s="4">
        <f t="shared" si="17"/>
        <v>2.3884737491607666</v>
      </c>
      <c r="Z27" s="4">
        <f t="shared" si="9"/>
        <v>0.19098433976191906</v>
      </c>
      <c r="AA27" s="4">
        <f t="shared" si="18"/>
        <v>-2.3884737491607666</v>
      </c>
      <c r="AB27" s="5">
        <v>28.875045776367188</v>
      </c>
      <c r="AC27" s="5">
        <v>29.50877571105957</v>
      </c>
      <c r="AD27" s="5">
        <f t="shared" si="10"/>
        <v>29.191910743713379</v>
      </c>
      <c r="AE27" s="5">
        <f t="shared" si="11"/>
        <v>7.7931070327758789</v>
      </c>
      <c r="AF27" s="5">
        <f t="shared" si="19"/>
        <v>1.3280411958694458</v>
      </c>
      <c r="AG27" s="5">
        <f t="shared" si="12"/>
        <v>0.39830867435556799</v>
      </c>
      <c r="AH27" s="5">
        <f t="shared" si="20"/>
        <v>-1.3280411958694458</v>
      </c>
    </row>
    <row r="28" spans="1:34" x14ac:dyDescent="0.25">
      <c r="A28">
        <v>4</v>
      </c>
      <c r="B28" s="8" t="s">
        <v>76</v>
      </c>
      <c r="C28" s="8" t="s">
        <v>60</v>
      </c>
      <c r="D28" s="6">
        <v>21.541482925415039</v>
      </c>
      <c r="E28" s="1">
        <v>21.649133682250977</v>
      </c>
      <c r="F28" s="1">
        <f t="shared" si="21"/>
        <v>21.595308303833008</v>
      </c>
      <c r="G28" s="2">
        <v>27.499380111694336</v>
      </c>
      <c r="H28" s="2">
        <v>27.431802749633789</v>
      </c>
      <c r="I28" s="2">
        <f t="shared" si="1"/>
        <v>27.465591430664063</v>
      </c>
      <c r="J28" s="2">
        <f t="shared" si="2"/>
        <v>5.8702831268310547</v>
      </c>
      <c r="K28" s="2">
        <f t="shared" si="13"/>
        <v>2.686633825302124</v>
      </c>
      <c r="L28" s="2">
        <f t="shared" si="3"/>
        <v>0.15532545383347779</v>
      </c>
      <c r="M28" s="2">
        <f t="shared" si="14"/>
        <v>-2.6866338253021236</v>
      </c>
      <c r="N28" s="3">
        <v>28.646774291992188</v>
      </c>
      <c r="O28" s="3">
        <v>28.224721908569336</v>
      </c>
      <c r="P28" s="3">
        <f t="shared" si="4"/>
        <v>28.435748100280762</v>
      </c>
      <c r="Q28" s="3">
        <f t="shared" si="5"/>
        <v>6.8404397964477539</v>
      </c>
      <c r="R28" s="3">
        <f t="shared" si="15"/>
        <v>1.9998747110366848</v>
      </c>
      <c r="S28" s="3">
        <f t="shared" si="6"/>
        <v>0.25002171186567496</v>
      </c>
      <c r="T28" s="3">
        <f t="shared" si="16"/>
        <v>-1.9998747110366848</v>
      </c>
      <c r="U28" s="4">
        <v>27.418573379516602</v>
      </c>
      <c r="V28" s="4">
        <v>27.519128799438477</v>
      </c>
      <c r="W28" s="4">
        <f t="shared" si="7"/>
        <v>27.468851089477539</v>
      </c>
      <c r="X28" s="4">
        <f t="shared" si="8"/>
        <v>5.8735427856445313</v>
      </c>
      <c r="Y28" s="4">
        <f t="shared" si="17"/>
        <v>2.2323696613311768</v>
      </c>
      <c r="Z28" s="4">
        <f t="shared" si="9"/>
        <v>0.21280889199023115</v>
      </c>
      <c r="AA28" s="4">
        <f t="shared" si="18"/>
        <v>-2.2323696613311768</v>
      </c>
      <c r="AB28" s="5">
        <v>27.548542022705078</v>
      </c>
      <c r="AC28" s="5">
        <v>28.333705902099609</v>
      </c>
      <c r="AD28" s="5">
        <f t="shared" si="10"/>
        <v>27.941123962402344</v>
      </c>
      <c r="AE28" s="5">
        <f t="shared" si="11"/>
        <v>6.3458156585693359</v>
      </c>
      <c r="AF28" s="5">
        <f t="shared" si="19"/>
        <v>-0.11925017833709717</v>
      </c>
      <c r="AG28" s="5">
        <f t="shared" si="12"/>
        <v>1.0861701932094776</v>
      </c>
      <c r="AH28" s="5">
        <f t="shared" si="20"/>
        <v>0.11925017833709704</v>
      </c>
    </row>
    <row r="29" spans="1:34" x14ac:dyDescent="0.25">
      <c r="A29">
        <v>4</v>
      </c>
      <c r="B29" s="8" t="s">
        <v>76</v>
      </c>
      <c r="C29" s="8" t="s">
        <v>61</v>
      </c>
      <c r="D29" s="6">
        <v>22.562519073486328</v>
      </c>
      <c r="E29" s="1">
        <v>22.813480377197266</v>
      </c>
      <c r="F29" s="1">
        <f t="shared" si="21"/>
        <v>22.687999725341797</v>
      </c>
      <c r="G29">
        <v>28.355567932128906</v>
      </c>
      <c r="H29">
        <v>28.29388427734375</v>
      </c>
      <c r="I29" s="2">
        <f t="shared" si="1"/>
        <v>28.324726104736328</v>
      </c>
      <c r="J29" s="2">
        <f t="shared" si="2"/>
        <v>5.6367263793945313</v>
      </c>
      <c r="K29" s="2">
        <f t="shared" si="13"/>
        <v>2.4530770778656006</v>
      </c>
      <c r="L29" s="2">
        <f t="shared" si="3"/>
        <v>0.18262079030348807</v>
      </c>
      <c r="M29" s="2">
        <f t="shared" si="14"/>
        <v>-2.4530770778656006</v>
      </c>
      <c r="N29" s="3">
        <v>30.123178482055664</v>
      </c>
      <c r="O29" s="3">
        <v>29.382526397705078</v>
      </c>
      <c r="P29" s="3">
        <f t="shared" si="4"/>
        <v>29.752852439880371</v>
      </c>
      <c r="Q29" s="3">
        <f t="shared" si="5"/>
        <v>7.0648527145385742</v>
      </c>
      <c r="R29" s="3">
        <f t="shared" si="15"/>
        <v>2.2242876291275051</v>
      </c>
      <c r="S29" s="3">
        <f t="shared" si="6"/>
        <v>0.21400440097155768</v>
      </c>
      <c r="T29" s="3">
        <f t="shared" si="16"/>
        <v>-2.2242876291275051</v>
      </c>
      <c r="U29" s="4">
        <v>27.681150436401367</v>
      </c>
      <c r="V29" s="4">
        <v>27.756620407104492</v>
      </c>
      <c r="W29" s="4">
        <f t="shared" si="7"/>
        <v>27.71888542175293</v>
      </c>
      <c r="X29" s="4">
        <f t="shared" si="8"/>
        <v>5.0308856964111328</v>
      </c>
      <c r="Y29" s="4">
        <f t="shared" si="17"/>
        <v>1.3897125720977783</v>
      </c>
      <c r="Z29" s="4">
        <f t="shared" si="9"/>
        <v>0.38164082890779361</v>
      </c>
      <c r="AA29" s="4">
        <f t="shared" si="18"/>
        <v>-1.3897125720977783</v>
      </c>
      <c r="AB29" s="5">
        <v>28.421289443969727</v>
      </c>
      <c r="AC29" s="5">
        <v>28.236221313476563</v>
      </c>
      <c r="AD29" s="5">
        <f t="shared" si="10"/>
        <v>28.328755378723145</v>
      </c>
      <c r="AE29" s="5">
        <f t="shared" si="11"/>
        <v>5.6407556533813477</v>
      </c>
      <c r="AF29" s="5">
        <f t="shared" si="19"/>
        <v>-0.82431018352508545</v>
      </c>
      <c r="AG29" s="5">
        <f t="shared" si="12"/>
        <v>1.7706881912184644</v>
      </c>
      <c r="AH29" s="5">
        <f t="shared" si="20"/>
        <v>0.82431018352508534</v>
      </c>
    </row>
    <row r="30" spans="1:34" x14ac:dyDescent="0.25">
      <c r="A30">
        <v>4</v>
      </c>
      <c r="B30" s="8" t="s">
        <v>76</v>
      </c>
      <c r="C30" s="8" t="s">
        <v>62</v>
      </c>
      <c r="D30" s="6">
        <v>22.494014739990234</v>
      </c>
      <c r="E30" s="1">
        <v>22.768898010253906</v>
      </c>
      <c r="F30" s="1">
        <f t="shared" si="21"/>
        <v>22.63145637512207</v>
      </c>
      <c r="G30" s="2">
        <v>26.720638275146484</v>
      </c>
      <c r="H30" s="2">
        <v>26.757772445678711</v>
      </c>
      <c r="I30" s="2">
        <f t="shared" si="1"/>
        <v>26.739205360412598</v>
      </c>
      <c r="J30" s="2">
        <f t="shared" si="2"/>
        <v>4.1077489852905273</v>
      </c>
      <c r="K30" s="2">
        <f t="shared" si="13"/>
        <v>0.92409968376159668</v>
      </c>
      <c r="L30" s="2">
        <f t="shared" si="3"/>
        <v>0.52700929640683525</v>
      </c>
      <c r="M30" s="2">
        <f t="shared" si="14"/>
        <v>-0.92409968376159679</v>
      </c>
      <c r="N30" s="3">
        <v>26.776922225952148</v>
      </c>
      <c r="O30" s="3">
        <v>27.359317779541016</v>
      </c>
      <c r="P30" s="3">
        <f t="shared" si="4"/>
        <v>27.068120002746582</v>
      </c>
      <c r="Q30" s="3">
        <f t="shared" si="5"/>
        <v>4.4366636276245117</v>
      </c>
      <c r="R30" s="3">
        <f t="shared" si="15"/>
        <v>-0.40390145778655739</v>
      </c>
      <c r="S30" s="3">
        <f t="shared" si="6"/>
        <v>1.323081064752025</v>
      </c>
      <c r="T30" s="3">
        <f t="shared" si="16"/>
        <v>0.40390145778655739</v>
      </c>
      <c r="U30" s="4">
        <v>26.483596801757813</v>
      </c>
      <c r="V30" s="4">
        <v>27.206062316894531</v>
      </c>
      <c r="W30" s="4">
        <f t="shared" si="7"/>
        <v>26.844829559326172</v>
      </c>
      <c r="X30" s="4">
        <f t="shared" si="8"/>
        <v>4.2133731842041016</v>
      </c>
      <c r="Y30" s="4">
        <f t="shared" si="17"/>
        <v>0.57220005989074707</v>
      </c>
      <c r="Z30" s="4">
        <f t="shared" si="9"/>
        <v>0.6725903290544194</v>
      </c>
      <c r="AA30" s="4">
        <f t="shared" si="18"/>
        <v>-0.57220005989074707</v>
      </c>
      <c r="AB30" s="5">
        <v>28.352210998535156</v>
      </c>
      <c r="AC30" s="5">
        <v>28.487285614013672</v>
      </c>
      <c r="AD30" s="5">
        <f t="shared" si="10"/>
        <v>28.419748306274414</v>
      </c>
      <c r="AE30" s="5">
        <f t="shared" si="11"/>
        <v>5.7882919311523438</v>
      </c>
      <c r="AF30" s="5">
        <f t="shared" si="19"/>
        <v>-0.67677390575408936</v>
      </c>
      <c r="AG30" s="5">
        <f t="shared" si="12"/>
        <v>1.5985611200273284</v>
      </c>
      <c r="AH30" s="5">
        <f t="shared" si="20"/>
        <v>0.67677390575408924</v>
      </c>
    </row>
    <row r="31" spans="1:34" x14ac:dyDescent="0.25">
      <c r="A31">
        <v>4</v>
      </c>
      <c r="B31" s="8" t="s">
        <v>76</v>
      </c>
      <c r="C31" s="8" t="s">
        <v>63</v>
      </c>
      <c r="D31" s="6">
        <v>22.79815673828125</v>
      </c>
      <c r="E31" s="1">
        <v>23.035728454589844</v>
      </c>
      <c r="F31" s="1">
        <f t="shared" si="21"/>
        <v>22.916942596435547</v>
      </c>
      <c r="G31" s="2">
        <v>26.693126678466797</v>
      </c>
      <c r="H31" s="2">
        <v>26.724044799804688</v>
      </c>
      <c r="I31" s="2">
        <f t="shared" si="1"/>
        <v>26.708585739135742</v>
      </c>
      <c r="J31" s="2">
        <f t="shared" si="2"/>
        <v>3.7916431427001953</v>
      </c>
      <c r="K31" s="2">
        <f t="shared" si="13"/>
        <v>0.60799384117126465</v>
      </c>
      <c r="L31" s="2">
        <f t="shared" si="3"/>
        <v>0.65610842820033055</v>
      </c>
      <c r="M31" s="2">
        <f t="shared" si="14"/>
        <v>-0.60799384117126476</v>
      </c>
      <c r="N31" s="3">
        <v>27.565887451171875</v>
      </c>
      <c r="O31" s="3">
        <v>27.753101348876953</v>
      </c>
      <c r="P31" s="3">
        <f t="shared" si="4"/>
        <v>27.659494400024414</v>
      </c>
      <c r="Q31" s="3">
        <f t="shared" si="5"/>
        <v>4.7425518035888672</v>
      </c>
      <c r="R31" s="3">
        <f t="shared" si="15"/>
        <v>-9.8013281822201925E-2</v>
      </c>
      <c r="S31" s="3">
        <f t="shared" si="6"/>
        <v>1.0702985518254573</v>
      </c>
      <c r="T31" s="3">
        <f t="shared" si="16"/>
        <v>9.8013281822201911E-2</v>
      </c>
      <c r="U31" s="4">
        <v>26.340066909790039</v>
      </c>
      <c r="V31" s="4">
        <v>26.134765625</v>
      </c>
      <c r="W31" s="4">
        <f t="shared" si="7"/>
        <v>26.23741626739502</v>
      </c>
      <c r="X31" s="4">
        <f t="shared" si="8"/>
        <v>3.3204736709594727</v>
      </c>
      <c r="Y31" s="4">
        <f t="shared" si="17"/>
        <v>-0.32069945335388184</v>
      </c>
      <c r="Z31" s="4">
        <f t="shared" si="9"/>
        <v>1.2489359163981966</v>
      </c>
      <c r="AA31" s="4">
        <f t="shared" si="18"/>
        <v>0.32069945335388184</v>
      </c>
      <c r="AB31" s="5">
        <v>29.408939361572266</v>
      </c>
      <c r="AC31" s="5">
        <v>29.946220397949219</v>
      </c>
      <c r="AD31" s="5">
        <f t="shared" si="10"/>
        <v>29.677579879760742</v>
      </c>
      <c r="AE31" s="5">
        <f t="shared" si="11"/>
        <v>6.7606372833251953</v>
      </c>
      <c r="AF31" s="5">
        <f t="shared" si="19"/>
        <v>0.29557144641876221</v>
      </c>
      <c r="AG31" s="5">
        <f t="shared" si="12"/>
        <v>0.81474954905659358</v>
      </c>
      <c r="AH31" s="5">
        <f t="shared" si="20"/>
        <v>-0.29557144641876215</v>
      </c>
    </row>
    <row r="32" spans="1:34" x14ac:dyDescent="0.25">
      <c r="A32">
        <v>4</v>
      </c>
      <c r="B32" s="8" t="s">
        <v>76</v>
      </c>
      <c r="C32" s="8" t="s">
        <v>64</v>
      </c>
      <c r="D32" s="6">
        <v>21.998113632202148</v>
      </c>
      <c r="E32" s="1">
        <v>22.395841598510742</v>
      </c>
      <c r="F32" s="1">
        <f t="shared" si="21"/>
        <v>22.196977615356445</v>
      </c>
      <c r="G32" s="2">
        <v>25.879800796508789</v>
      </c>
      <c r="H32" s="2">
        <v>26.267681121826172</v>
      </c>
      <c r="I32" s="2">
        <f t="shared" si="1"/>
        <v>26.07374095916748</v>
      </c>
      <c r="J32" s="2">
        <f t="shared" si="2"/>
        <v>3.8767633438110352</v>
      </c>
      <c r="K32" s="2">
        <f t="shared" si="13"/>
        <v>0.69311404228210449</v>
      </c>
      <c r="L32" s="2">
        <f t="shared" si="3"/>
        <v>0.61851734479864873</v>
      </c>
      <c r="M32" s="2">
        <f t="shared" si="14"/>
        <v>-0.69311404228210438</v>
      </c>
      <c r="N32" s="3">
        <v>26.529363632202148</v>
      </c>
      <c r="O32" s="3">
        <v>26.552679061889648</v>
      </c>
      <c r="P32" s="3">
        <f t="shared" si="4"/>
        <v>26.541021347045898</v>
      </c>
      <c r="Q32" s="3">
        <f t="shared" si="5"/>
        <v>4.3440437316894531</v>
      </c>
      <c r="R32" s="3">
        <f t="shared" si="15"/>
        <v>-0.49652135372161599</v>
      </c>
      <c r="S32" s="3">
        <f t="shared" si="6"/>
        <v>1.4108076988133</v>
      </c>
      <c r="T32" s="3">
        <f t="shared" si="16"/>
        <v>0.49652135372161588</v>
      </c>
      <c r="U32" s="4">
        <v>26.252460479736328</v>
      </c>
      <c r="V32" s="4">
        <v>25.973888397216797</v>
      </c>
      <c r="W32" s="4">
        <f t="shared" si="7"/>
        <v>26.113174438476563</v>
      </c>
      <c r="X32" s="4">
        <f t="shared" si="8"/>
        <v>3.9161968231201172</v>
      </c>
      <c r="Y32" s="4">
        <f t="shared" si="17"/>
        <v>0.2750236988067627</v>
      </c>
      <c r="Z32" s="4">
        <f t="shared" si="9"/>
        <v>0.82643674236378595</v>
      </c>
      <c r="AA32" s="4">
        <f t="shared" si="18"/>
        <v>-0.27502369880676264</v>
      </c>
      <c r="AB32" s="5">
        <v>28.481203079223633</v>
      </c>
      <c r="AC32" s="5">
        <v>28.40101432800293</v>
      </c>
      <c r="AD32" s="5">
        <f t="shared" si="10"/>
        <v>28.441108703613281</v>
      </c>
      <c r="AE32" s="5">
        <f t="shared" si="11"/>
        <v>6.2441310882568359</v>
      </c>
      <c r="AF32" s="5">
        <f t="shared" si="19"/>
        <v>-0.22093474864959717</v>
      </c>
      <c r="AG32" s="5">
        <f t="shared" si="12"/>
        <v>1.1654884833091093</v>
      </c>
      <c r="AH32" s="5">
        <f t="shared" si="20"/>
        <v>0.22093474864959722</v>
      </c>
    </row>
    <row r="33" spans="1:34" x14ac:dyDescent="0.25">
      <c r="A33">
        <v>4</v>
      </c>
      <c r="B33" s="8" t="s">
        <v>76</v>
      </c>
      <c r="C33" s="8" t="s">
        <v>65</v>
      </c>
      <c r="D33" s="6">
        <v>24.51054573059082</v>
      </c>
      <c r="E33" s="1">
        <v>24.680685043334961</v>
      </c>
      <c r="F33" s="1">
        <f t="shared" si="21"/>
        <v>24.595615386962891</v>
      </c>
      <c r="G33" s="2">
        <v>28.354793548583984</v>
      </c>
      <c r="H33" s="2">
        <v>28.573219299316406</v>
      </c>
      <c r="I33" s="2">
        <f t="shared" si="1"/>
        <v>28.464006423950195</v>
      </c>
      <c r="J33" s="2">
        <f t="shared" si="2"/>
        <v>3.8683910369873047</v>
      </c>
      <c r="K33" s="2">
        <f t="shared" si="13"/>
        <v>0.68474173545837402</v>
      </c>
      <c r="L33" s="2">
        <f t="shared" si="3"/>
        <v>0.62211718520021608</v>
      </c>
      <c r="M33" s="2">
        <f t="shared" si="14"/>
        <v>-0.68474173545837402</v>
      </c>
      <c r="N33" s="3">
        <v>28.239402770996094</v>
      </c>
      <c r="O33" s="3">
        <v>28.268653869628906</v>
      </c>
      <c r="P33" s="3">
        <f t="shared" si="4"/>
        <v>28.2540283203125</v>
      </c>
      <c r="Q33" s="3">
        <f t="shared" si="5"/>
        <v>3.6584129333496094</v>
      </c>
      <c r="R33" s="3">
        <f t="shared" si="15"/>
        <v>-1.1821521520614597</v>
      </c>
      <c r="S33" s="3">
        <f t="shared" si="6"/>
        <v>2.2691502704006159</v>
      </c>
      <c r="T33" s="3">
        <f t="shared" si="16"/>
        <v>1.1821521520614595</v>
      </c>
      <c r="U33" s="4">
        <v>26.781105041503906</v>
      </c>
      <c r="V33" s="4">
        <v>26.939640045166016</v>
      </c>
      <c r="W33" s="4">
        <f t="shared" si="7"/>
        <v>26.860372543334961</v>
      </c>
      <c r="X33" s="4">
        <f t="shared" si="8"/>
        <v>2.2647571563720703</v>
      </c>
      <c r="Y33" s="4">
        <f t="shared" si="17"/>
        <v>-1.3764159679412842</v>
      </c>
      <c r="Z33" s="4">
        <f t="shared" si="9"/>
        <v>2.5962259880386713</v>
      </c>
      <c r="AA33" s="4">
        <f t="shared" si="18"/>
        <v>1.3764159679412842</v>
      </c>
      <c r="AB33" s="5">
        <v>29.593755722045898</v>
      </c>
      <c r="AC33" s="5">
        <v>29.346395492553711</v>
      </c>
      <c r="AD33" s="5">
        <f t="shared" si="10"/>
        <v>29.470075607299805</v>
      </c>
      <c r="AE33" s="5">
        <f t="shared" si="11"/>
        <v>4.8744602203369141</v>
      </c>
      <c r="AF33" s="5">
        <f t="shared" si="19"/>
        <v>-1.590605616569519</v>
      </c>
      <c r="AG33" s="5">
        <f t="shared" si="12"/>
        <v>3.0117575093355948</v>
      </c>
      <c r="AH33" s="5">
        <f t="shared" si="20"/>
        <v>1.5906056165695188</v>
      </c>
    </row>
    <row r="34" spans="1:34" x14ac:dyDescent="0.25">
      <c r="A34">
        <v>5</v>
      </c>
      <c r="B34" s="8" t="s">
        <v>77</v>
      </c>
      <c r="C34" s="8" t="s">
        <v>40</v>
      </c>
      <c r="D34" s="6">
        <v>23.242231369018555</v>
      </c>
      <c r="E34" s="1">
        <v>23.292474746704102</v>
      </c>
      <c r="F34" s="1">
        <f t="shared" si="21"/>
        <v>23.267353057861328</v>
      </c>
      <c r="G34" s="2">
        <v>27.441997528076172</v>
      </c>
      <c r="H34" s="2">
        <v>26.907596588134766</v>
      </c>
      <c r="I34" s="2">
        <f t="shared" si="1"/>
        <v>27.174797058105469</v>
      </c>
      <c r="J34" s="2">
        <f t="shared" si="2"/>
        <v>3.9074440002441406</v>
      </c>
      <c r="K34" s="2">
        <f t="shared" si="13"/>
        <v>0.72379469871520996</v>
      </c>
      <c r="L34" s="2">
        <f t="shared" si="3"/>
        <v>0.60550270130519668</v>
      </c>
      <c r="M34" s="2">
        <f t="shared" si="14"/>
        <v>-0.72379469871520996</v>
      </c>
      <c r="N34" s="3">
        <v>27.361213684082031</v>
      </c>
      <c r="O34" s="3">
        <v>27.489360809326172</v>
      </c>
      <c r="P34" s="3">
        <f t="shared" si="4"/>
        <v>27.425287246704102</v>
      </c>
      <c r="Q34" s="3">
        <f t="shared" si="5"/>
        <v>4.1579341888427734</v>
      </c>
      <c r="R34" s="3">
        <f t="shared" si="15"/>
        <v>-0.68263089656829568</v>
      </c>
      <c r="S34" s="3">
        <f t="shared" si="6"/>
        <v>1.6050640804827851</v>
      </c>
      <c r="T34" s="3">
        <f t="shared" si="16"/>
        <v>0.68263089656829579</v>
      </c>
      <c r="U34" s="4">
        <v>26.954927444458008</v>
      </c>
      <c r="V34" s="4">
        <v>26.795312881469727</v>
      </c>
      <c r="W34" s="4">
        <f t="shared" si="7"/>
        <v>26.875120162963867</v>
      </c>
      <c r="X34" s="4">
        <f t="shared" si="8"/>
        <v>3.6077671051025391</v>
      </c>
      <c r="Y34" s="4">
        <f t="shared" si="17"/>
        <v>-3.340601921081543E-2</v>
      </c>
      <c r="Z34" s="4">
        <f t="shared" si="9"/>
        <v>1.0234254529303637</v>
      </c>
      <c r="AA34" s="4">
        <f t="shared" si="18"/>
        <v>3.3406019210815402E-2</v>
      </c>
      <c r="AB34" s="5">
        <v>30.453571319580078</v>
      </c>
      <c r="AC34" s="5">
        <v>29.47709846496582</v>
      </c>
      <c r="AD34" s="5">
        <f t="shared" si="10"/>
        <v>29.965334892272949</v>
      </c>
      <c r="AE34" s="5">
        <f t="shared" si="11"/>
        <v>6.6979818344116211</v>
      </c>
      <c r="AF34" s="5">
        <f t="shared" si="19"/>
        <v>0.23291599750518799</v>
      </c>
      <c r="AG34" s="5">
        <f t="shared" si="12"/>
        <v>0.85091327341906808</v>
      </c>
      <c r="AH34" s="5">
        <f t="shared" si="20"/>
        <v>-0.23291599750518791</v>
      </c>
    </row>
    <row r="35" spans="1:34" x14ac:dyDescent="0.25">
      <c r="A35">
        <v>5</v>
      </c>
      <c r="B35" s="8" t="s">
        <v>77</v>
      </c>
      <c r="C35" s="8" t="s">
        <v>41</v>
      </c>
      <c r="D35" s="6">
        <v>22.963443756103516</v>
      </c>
      <c r="E35" s="1">
        <v>22.95777702331543</v>
      </c>
      <c r="F35" s="1">
        <f t="shared" si="21"/>
        <v>22.960610389709473</v>
      </c>
      <c r="G35" s="2">
        <v>26.216157913208008</v>
      </c>
      <c r="H35" s="2">
        <v>25.917722702026367</v>
      </c>
      <c r="I35" s="2">
        <f t="shared" si="1"/>
        <v>26.066940307617188</v>
      </c>
      <c r="J35" s="2">
        <f t="shared" si="2"/>
        <v>3.1063299179077148</v>
      </c>
      <c r="K35" s="2">
        <f t="shared" si="13"/>
        <v>-7.731938362121582E-2</v>
      </c>
      <c r="L35" s="2">
        <f t="shared" si="3"/>
        <v>1.0550558593311357</v>
      </c>
      <c r="M35" s="2">
        <f t="shared" si="14"/>
        <v>7.7319383621215709E-2</v>
      </c>
      <c r="N35" s="3">
        <v>26.639514923095703</v>
      </c>
      <c r="O35" s="3">
        <v>26.85333251953125</v>
      </c>
      <c r="P35" s="3">
        <f t="shared" si="4"/>
        <v>26.746423721313477</v>
      </c>
      <c r="Q35" s="3">
        <f t="shared" si="5"/>
        <v>3.7858133316040039</v>
      </c>
      <c r="R35" s="3">
        <f t="shared" si="15"/>
        <v>-1.0547517538070652</v>
      </c>
      <c r="S35" s="3">
        <f t="shared" si="6"/>
        <v>2.0773607219940833</v>
      </c>
      <c r="T35" s="3">
        <f t="shared" si="16"/>
        <v>1.054751753807065</v>
      </c>
      <c r="U35" s="4">
        <v>25.423662185668945</v>
      </c>
      <c r="V35" s="4">
        <v>25.937192916870117</v>
      </c>
      <c r="W35" s="4">
        <f t="shared" si="7"/>
        <v>25.680427551269531</v>
      </c>
      <c r="X35" s="4">
        <f t="shared" si="8"/>
        <v>2.7198171615600586</v>
      </c>
      <c r="Y35" s="4">
        <f t="shared" si="17"/>
        <v>-0.9213559627532959</v>
      </c>
      <c r="Z35" s="4">
        <f t="shared" si="9"/>
        <v>1.89389449409031</v>
      </c>
      <c r="AA35" s="4">
        <f t="shared" si="18"/>
        <v>0.9213559627532959</v>
      </c>
      <c r="AB35" s="5">
        <v>28.63798713684082</v>
      </c>
      <c r="AC35" s="5">
        <v>27.845468521118164</v>
      </c>
      <c r="AD35" s="5">
        <f t="shared" si="10"/>
        <v>28.241727828979492</v>
      </c>
      <c r="AE35" s="5">
        <f t="shared" si="11"/>
        <v>5.2811174392700195</v>
      </c>
      <c r="AF35" s="5">
        <f t="shared" si="19"/>
        <v>-1.1839483976364136</v>
      </c>
      <c r="AG35" s="5">
        <f t="shared" si="12"/>
        <v>2.271977263962659</v>
      </c>
      <c r="AH35" s="5">
        <f t="shared" si="20"/>
        <v>1.1839483976364136</v>
      </c>
    </row>
    <row r="36" spans="1:34" x14ac:dyDescent="0.25">
      <c r="A36">
        <v>5</v>
      </c>
      <c r="B36" s="8" t="s">
        <v>77</v>
      </c>
      <c r="C36" s="8" t="s">
        <v>66</v>
      </c>
      <c r="D36" s="6">
        <v>22.513147354125977</v>
      </c>
      <c r="E36" s="1">
        <v>22.672262191772461</v>
      </c>
      <c r="F36" s="1">
        <f t="shared" si="21"/>
        <v>22.592704772949219</v>
      </c>
      <c r="G36" s="2">
        <v>25.774555206298828</v>
      </c>
      <c r="H36" s="2">
        <v>25.994060516357422</v>
      </c>
      <c r="I36" s="2">
        <f t="shared" si="1"/>
        <v>25.884307861328125</v>
      </c>
      <c r="J36" s="2">
        <f t="shared" si="2"/>
        <v>3.2916030883789063</v>
      </c>
      <c r="K36" s="2">
        <f t="shared" si="13"/>
        <v>0.10795378684997559</v>
      </c>
      <c r="L36" s="2">
        <f t="shared" si="3"/>
        <v>0.92790319906804797</v>
      </c>
      <c r="M36" s="2">
        <f t="shared" si="14"/>
        <v>-0.10795378684997556</v>
      </c>
      <c r="N36" s="3">
        <v>26.561687469482422</v>
      </c>
      <c r="O36" s="3">
        <v>26.499677658081055</v>
      </c>
      <c r="P36" s="3">
        <f t="shared" si="4"/>
        <v>26.530682563781738</v>
      </c>
      <c r="Q36" s="3">
        <f t="shared" si="5"/>
        <v>3.9379777908325195</v>
      </c>
      <c r="R36" s="3">
        <f t="shared" si="15"/>
        <v>-0.90258729457854958</v>
      </c>
      <c r="S36" s="3">
        <f t="shared" si="6"/>
        <v>1.86941554352742</v>
      </c>
      <c r="T36" s="3">
        <f t="shared" si="16"/>
        <v>0.90258729457854958</v>
      </c>
      <c r="U36" s="4">
        <v>24.990680694580078</v>
      </c>
      <c r="V36" s="4">
        <v>25.344778060913086</v>
      </c>
      <c r="W36" s="4">
        <f t="shared" si="7"/>
        <v>25.167729377746582</v>
      </c>
      <c r="X36" s="4">
        <f t="shared" si="8"/>
        <v>2.5750246047973633</v>
      </c>
      <c r="Y36" s="4">
        <f t="shared" si="17"/>
        <v>-1.0661485195159912</v>
      </c>
      <c r="Z36" s="4">
        <f t="shared" si="9"/>
        <v>2.0938361046627052</v>
      </c>
      <c r="AA36" s="4">
        <f t="shared" si="18"/>
        <v>1.0661485195159912</v>
      </c>
      <c r="AB36" s="5">
        <v>28.30250358581543</v>
      </c>
      <c r="AC36" s="5">
        <v>28.662832260131836</v>
      </c>
      <c r="AD36" s="5">
        <f t="shared" si="10"/>
        <v>28.482667922973633</v>
      </c>
      <c r="AE36" s="5">
        <f t="shared" si="11"/>
        <v>5.8899631500244141</v>
      </c>
      <c r="AF36" s="5">
        <f t="shared" si="19"/>
        <v>-0.57510268688201904</v>
      </c>
      <c r="AG36" s="5">
        <f t="shared" si="12"/>
        <v>1.4897834978519346</v>
      </c>
      <c r="AH36" s="5">
        <f t="shared" si="20"/>
        <v>0.57510268688201915</v>
      </c>
    </row>
    <row r="37" spans="1:34" x14ac:dyDescent="0.25">
      <c r="A37">
        <v>5</v>
      </c>
      <c r="B37" s="8" t="s">
        <v>77</v>
      </c>
      <c r="C37" s="8" t="s">
        <v>67</v>
      </c>
      <c r="D37" s="6">
        <v>23.174797058105469</v>
      </c>
      <c r="E37" s="1">
        <v>23.230077743530273</v>
      </c>
      <c r="F37" s="1">
        <f t="shared" si="21"/>
        <v>23.202437400817871</v>
      </c>
      <c r="G37" s="2">
        <v>25.772121429443359</v>
      </c>
      <c r="H37" s="2">
        <v>26.201269149780273</v>
      </c>
      <c r="I37" s="2">
        <f t="shared" si="1"/>
        <v>25.986695289611816</v>
      </c>
      <c r="J37" s="2">
        <f t="shared" si="2"/>
        <v>2.7842578887939453</v>
      </c>
      <c r="K37" s="2">
        <f t="shared" si="13"/>
        <v>-0.39939141273498535</v>
      </c>
      <c r="L37" s="2">
        <f t="shared" si="3"/>
        <v>1.3189514062205598</v>
      </c>
      <c r="M37" s="2">
        <f t="shared" si="14"/>
        <v>0.3993914127349853</v>
      </c>
      <c r="N37" s="3">
        <v>26.64439582824707</v>
      </c>
      <c r="O37" s="3">
        <v>26.64007568359375</v>
      </c>
      <c r="P37" s="3">
        <f t="shared" si="4"/>
        <v>26.64223575592041</v>
      </c>
      <c r="Q37" s="3">
        <f t="shared" si="5"/>
        <v>3.4397983551025391</v>
      </c>
      <c r="R37" s="3">
        <f t="shared" si="15"/>
        <v>-1.4007667303085301</v>
      </c>
      <c r="S37" s="3">
        <f t="shared" si="6"/>
        <v>2.6404187176059626</v>
      </c>
      <c r="T37" s="3">
        <f t="shared" si="16"/>
        <v>1.4007667303085301</v>
      </c>
      <c r="U37" s="4">
        <v>24.722484588623047</v>
      </c>
      <c r="V37" s="4">
        <v>25.211580276489258</v>
      </c>
      <c r="W37" s="4">
        <f t="shared" si="7"/>
        <v>24.967032432556152</v>
      </c>
      <c r="X37" s="4">
        <f t="shared" si="8"/>
        <v>1.7645950317382813</v>
      </c>
      <c r="Y37" s="4">
        <f t="shared" si="17"/>
        <v>-1.8765780925750732</v>
      </c>
      <c r="Z37" s="4">
        <f t="shared" si="9"/>
        <v>3.6720306290535341</v>
      </c>
      <c r="AA37" s="4">
        <f t="shared" si="18"/>
        <v>1.876578092575073</v>
      </c>
      <c r="AB37" s="5">
        <v>27.815826416015625</v>
      </c>
      <c r="AC37" s="5">
        <v>27.484748840332031</v>
      </c>
      <c r="AD37" s="5">
        <f t="shared" si="10"/>
        <v>27.650287628173828</v>
      </c>
      <c r="AE37" s="5">
        <f t="shared" si="11"/>
        <v>4.447850227355957</v>
      </c>
      <c r="AF37" s="5">
        <f t="shared" si="19"/>
        <v>-2.0172156095504761</v>
      </c>
      <c r="AG37" s="5">
        <f t="shared" si="12"/>
        <v>4.0480177317209742</v>
      </c>
      <c r="AH37" s="5">
        <f t="shared" si="20"/>
        <v>2.0172156095504761</v>
      </c>
    </row>
    <row r="38" spans="1:34" x14ac:dyDescent="0.25">
      <c r="A38">
        <v>5</v>
      </c>
      <c r="B38" s="8" t="s">
        <v>77</v>
      </c>
      <c r="C38" s="8" t="s">
        <v>68</v>
      </c>
      <c r="D38" s="6">
        <v>22.303010940551758</v>
      </c>
      <c r="E38" s="1">
        <v>22.251144409179688</v>
      </c>
      <c r="F38" s="1">
        <f t="shared" si="21"/>
        <v>22.277077674865723</v>
      </c>
      <c r="G38" s="2">
        <v>26.523410797119141</v>
      </c>
      <c r="H38" s="2">
        <v>25.85272216796875</v>
      </c>
      <c r="I38" s="2">
        <f t="shared" si="1"/>
        <v>26.188066482543945</v>
      </c>
      <c r="J38" s="2">
        <f t="shared" si="2"/>
        <v>3.9109888076782227</v>
      </c>
      <c r="K38" s="2">
        <f t="shared" si="13"/>
        <v>0.72733950614929199</v>
      </c>
      <c r="L38" s="2">
        <f t="shared" si="3"/>
        <v>0.60401676307485885</v>
      </c>
      <c r="M38" s="2">
        <f t="shared" si="14"/>
        <v>-0.7273395061492921</v>
      </c>
      <c r="N38" s="3">
        <v>27.108068466186523</v>
      </c>
      <c r="O38" s="3">
        <v>27.435962677001953</v>
      </c>
      <c r="P38" s="3">
        <f t="shared" si="4"/>
        <v>27.272015571594238</v>
      </c>
      <c r="Q38" s="3">
        <f t="shared" si="5"/>
        <v>4.9949378967285156</v>
      </c>
      <c r="R38" s="3">
        <f t="shared" si="15"/>
        <v>0.15437281131744651</v>
      </c>
      <c r="S38" s="3">
        <f t="shared" si="6"/>
        <v>0.89852290650607869</v>
      </c>
      <c r="T38" s="3">
        <f t="shared" si="16"/>
        <v>-0.15437281131744643</v>
      </c>
      <c r="U38" s="4">
        <v>26.394660949707031</v>
      </c>
      <c r="V38" s="4">
        <v>26.705904006958008</v>
      </c>
      <c r="W38" s="4">
        <f t="shared" si="7"/>
        <v>26.55028247833252</v>
      </c>
      <c r="X38" s="4">
        <f t="shared" si="8"/>
        <v>4.2732048034667969</v>
      </c>
      <c r="Y38" s="4">
        <f t="shared" si="17"/>
        <v>0.63203167915344238</v>
      </c>
      <c r="Z38" s="4">
        <f t="shared" si="9"/>
        <v>0.64526707609203393</v>
      </c>
      <c r="AA38" s="4">
        <f t="shared" si="18"/>
        <v>-0.63203167915344238</v>
      </c>
      <c r="AB38" s="5">
        <v>29.209892272949219</v>
      </c>
      <c r="AC38" s="5">
        <v>28.530506134033203</v>
      </c>
      <c r="AD38" s="5">
        <f t="shared" si="10"/>
        <v>28.870199203491211</v>
      </c>
      <c r="AE38" s="5">
        <f t="shared" si="11"/>
        <v>6.5931215286254883</v>
      </c>
      <c r="AF38" s="5">
        <f t="shared" si="19"/>
        <v>0.12805569171905518</v>
      </c>
      <c r="AG38" s="5">
        <f t="shared" si="12"/>
        <v>0.91506384364098725</v>
      </c>
      <c r="AH38" s="5">
        <f t="shared" si="20"/>
        <v>-0.12805569171905512</v>
      </c>
    </row>
    <row r="39" spans="1:34" x14ac:dyDescent="0.25">
      <c r="A39">
        <v>5</v>
      </c>
      <c r="B39" s="8" t="s">
        <v>77</v>
      </c>
      <c r="C39" s="8" t="s">
        <v>69</v>
      </c>
      <c r="D39" s="6">
        <v>23.136327743530273</v>
      </c>
      <c r="E39" s="1">
        <v>23.389862060546875</v>
      </c>
      <c r="F39" s="1">
        <f t="shared" si="21"/>
        <v>23.263094902038574</v>
      </c>
      <c r="G39" s="2">
        <v>26.710798263549805</v>
      </c>
      <c r="H39" s="2">
        <v>26.74505615234375</v>
      </c>
      <c r="I39" s="2">
        <f t="shared" si="1"/>
        <v>26.727927207946777</v>
      </c>
      <c r="J39" s="2">
        <f t="shared" si="2"/>
        <v>3.4648323059082031</v>
      </c>
      <c r="K39" s="2">
        <f t="shared" si="13"/>
        <v>0.28118300437927246</v>
      </c>
      <c r="L39" s="2">
        <f t="shared" si="3"/>
        <v>0.82291595261720396</v>
      </c>
      <c r="M39" s="2">
        <f t="shared" si="14"/>
        <v>-0.28118300437927235</v>
      </c>
      <c r="N39" s="3">
        <v>27.203346252441406</v>
      </c>
      <c r="O39" s="3">
        <v>27.5128173828125</v>
      </c>
      <c r="P39" s="3">
        <f t="shared" si="4"/>
        <v>27.358081817626953</v>
      </c>
      <c r="Q39" s="3">
        <f t="shared" si="5"/>
        <v>4.0949869155883789</v>
      </c>
      <c r="R39" s="3">
        <f t="shared" si="15"/>
        <v>-0.74557816982269021</v>
      </c>
      <c r="S39" s="3">
        <f t="shared" si="6"/>
        <v>1.6766460619953409</v>
      </c>
      <c r="T39" s="3">
        <f t="shared" si="16"/>
        <v>0.74557816982269021</v>
      </c>
      <c r="U39" s="4">
        <v>26.025287628173828</v>
      </c>
      <c r="V39" s="4">
        <v>26.147129058837891</v>
      </c>
      <c r="W39" s="4">
        <f t="shared" si="7"/>
        <v>26.086208343505859</v>
      </c>
      <c r="X39" s="4">
        <f t="shared" si="8"/>
        <v>2.8231134414672852</v>
      </c>
      <c r="Y39" s="4">
        <f t="shared" si="17"/>
        <v>-0.81805968284606934</v>
      </c>
      <c r="Z39" s="4">
        <f t="shared" si="9"/>
        <v>1.7630332492220213</v>
      </c>
      <c r="AA39" s="4">
        <f t="shared" si="18"/>
        <v>0.81805968284606945</v>
      </c>
      <c r="AB39" s="5">
        <v>27.247982025146484</v>
      </c>
      <c r="AC39" s="5">
        <v>26.87968635559082</v>
      </c>
      <c r="AD39" s="5">
        <f t="shared" si="10"/>
        <v>27.063834190368652</v>
      </c>
      <c r="AE39" s="5">
        <f t="shared" si="11"/>
        <v>3.8007392883300781</v>
      </c>
      <c r="AF39" s="5">
        <f t="shared" si="19"/>
        <v>-2.664326548576355</v>
      </c>
      <c r="AG39" s="5">
        <f t="shared" si="12"/>
        <v>6.3393132046352774</v>
      </c>
      <c r="AH39" s="5">
        <f t="shared" si="20"/>
        <v>2.664326548576355</v>
      </c>
    </row>
    <row r="40" spans="1:34" x14ac:dyDescent="0.25">
      <c r="A40">
        <v>5</v>
      </c>
      <c r="B40" s="8" t="s">
        <v>77</v>
      </c>
      <c r="C40" s="8" t="s">
        <v>70</v>
      </c>
      <c r="D40" s="6">
        <v>22.061252593994141</v>
      </c>
      <c r="E40" s="1">
        <v>21.998384475708008</v>
      </c>
      <c r="F40" s="1">
        <f t="shared" si="21"/>
        <v>22.029818534851074</v>
      </c>
      <c r="G40" s="2">
        <v>28.343233108520508</v>
      </c>
      <c r="H40" s="2">
        <v>27.896106719970703</v>
      </c>
      <c r="I40" s="2">
        <f t="shared" si="1"/>
        <v>28.119669914245605</v>
      </c>
      <c r="J40" s="2">
        <f t="shared" si="2"/>
        <v>6.0898513793945313</v>
      </c>
      <c r="K40" s="2">
        <f t="shared" si="13"/>
        <v>2.9062020778656006</v>
      </c>
      <c r="L40" s="2">
        <f t="shared" si="3"/>
        <v>0.13339698107084916</v>
      </c>
      <c r="M40" s="2">
        <f t="shared" si="14"/>
        <v>-2.9062020778656006</v>
      </c>
      <c r="N40" s="3">
        <v>28.482919692993164</v>
      </c>
      <c r="O40" s="3">
        <v>28.312536239624023</v>
      </c>
      <c r="P40" s="3">
        <f t="shared" si="4"/>
        <v>28.397727966308594</v>
      </c>
      <c r="Q40" s="3">
        <f t="shared" si="5"/>
        <v>6.3679094314575195</v>
      </c>
      <c r="R40" s="3">
        <f t="shared" si="15"/>
        <v>1.5273443460464504</v>
      </c>
      <c r="S40" s="3">
        <f t="shared" si="6"/>
        <v>0.34691536724724148</v>
      </c>
      <c r="T40" s="3">
        <f t="shared" si="16"/>
        <v>-1.5273443460464504</v>
      </c>
      <c r="U40" s="4">
        <v>28.739490509033203</v>
      </c>
      <c r="V40" s="4">
        <v>27.521217346191406</v>
      </c>
      <c r="W40" s="4">
        <f t="shared" si="7"/>
        <v>28.130353927612305</v>
      </c>
      <c r="X40" s="4">
        <f t="shared" si="8"/>
        <v>6.1005353927612305</v>
      </c>
      <c r="Y40" s="4">
        <f t="shared" si="17"/>
        <v>2.459362268447876</v>
      </c>
      <c r="Z40" s="4">
        <f t="shared" si="9"/>
        <v>0.18182692200793535</v>
      </c>
      <c r="AA40" s="4">
        <f t="shared" si="18"/>
        <v>-2.459362268447876</v>
      </c>
      <c r="AB40" s="5">
        <v>28.929656982421875</v>
      </c>
      <c r="AC40" s="5">
        <v>28.607952117919922</v>
      </c>
      <c r="AD40" s="5">
        <f t="shared" si="10"/>
        <v>28.768804550170898</v>
      </c>
      <c r="AE40" s="5">
        <f t="shared" si="11"/>
        <v>6.7389860153198242</v>
      </c>
      <c r="AF40" s="5">
        <f t="shared" si="19"/>
        <v>0.27392017841339111</v>
      </c>
      <c r="AG40" s="5">
        <f t="shared" si="12"/>
        <v>0.82706912734713511</v>
      </c>
      <c r="AH40" s="5">
        <f t="shared" si="20"/>
        <v>-0.27392017841339117</v>
      </c>
    </row>
    <row r="41" spans="1:34" x14ac:dyDescent="0.25">
      <c r="A41">
        <v>5</v>
      </c>
      <c r="B41" s="8" t="s">
        <v>77</v>
      </c>
      <c r="C41" s="8" t="s">
        <v>71</v>
      </c>
      <c r="D41" s="6">
        <v>23.497634887695313</v>
      </c>
      <c r="E41" s="1">
        <v>23.491853713989258</v>
      </c>
      <c r="F41" s="1">
        <f t="shared" si="21"/>
        <v>23.494744300842285</v>
      </c>
      <c r="G41" s="2">
        <v>26.565519332885742</v>
      </c>
      <c r="H41" s="2">
        <v>26.834405899047852</v>
      </c>
      <c r="I41" s="2">
        <f t="shared" si="1"/>
        <v>26.699962615966797</v>
      </c>
      <c r="J41" s="2">
        <f t="shared" si="2"/>
        <v>3.2052183151245117</v>
      </c>
      <c r="K41" s="2">
        <f t="shared" si="13"/>
        <v>2.1569013595581055E-2</v>
      </c>
      <c r="L41" s="2">
        <f t="shared" si="3"/>
        <v>0.98516070290400615</v>
      </c>
      <c r="M41" s="2">
        <f t="shared" si="14"/>
        <v>-2.1569013595581023E-2</v>
      </c>
      <c r="N41" s="3">
        <v>27.730649948120117</v>
      </c>
      <c r="O41" s="3">
        <v>27.609582901000977</v>
      </c>
      <c r="P41" s="3">
        <f t="shared" si="4"/>
        <v>27.670116424560547</v>
      </c>
      <c r="Q41" s="3">
        <f t="shared" si="5"/>
        <v>4.1753721237182617</v>
      </c>
      <c r="R41" s="3">
        <f t="shared" si="15"/>
        <v>-0.66519296169280739</v>
      </c>
      <c r="S41" s="3">
        <f t="shared" si="6"/>
        <v>1.5857803585130963</v>
      </c>
      <c r="T41" s="3">
        <f t="shared" si="16"/>
        <v>0.66519296169280739</v>
      </c>
      <c r="U41" s="4">
        <v>25.418558120727539</v>
      </c>
      <c r="V41" s="4">
        <v>25.380222320556641</v>
      </c>
      <c r="W41" s="4">
        <f t="shared" si="7"/>
        <v>25.39939022064209</v>
      </c>
      <c r="X41" s="4">
        <f t="shared" si="8"/>
        <v>1.9046459197998047</v>
      </c>
      <c r="Y41" s="4">
        <f t="shared" si="17"/>
        <v>-1.7365272045135498</v>
      </c>
      <c r="Z41" s="4">
        <f t="shared" si="9"/>
        <v>3.332320592038823</v>
      </c>
      <c r="AA41" s="4">
        <f t="shared" si="18"/>
        <v>1.7365272045135498</v>
      </c>
      <c r="AB41" s="5">
        <v>30.311473846435547</v>
      </c>
      <c r="AC41" s="5">
        <v>29.829767227172852</v>
      </c>
      <c r="AD41" s="5">
        <f t="shared" si="10"/>
        <v>30.070620536804199</v>
      </c>
      <c r="AE41" s="5">
        <f t="shared" si="11"/>
        <v>6.5758762359619141</v>
      </c>
      <c r="AF41" s="5">
        <f t="shared" si="19"/>
        <v>0.11081039905548096</v>
      </c>
      <c r="AG41" s="5">
        <f t="shared" si="12"/>
        <v>0.92606771960962975</v>
      </c>
      <c r="AH41" s="5">
        <f t="shared" si="20"/>
        <v>-0.11081039905548083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4A05-9870-4A35-B540-81DABD0927AA}">
  <dimension ref="A2:B10"/>
  <sheetViews>
    <sheetView workbookViewId="0">
      <selection activeCell="B18" sqref="B18"/>
    </sheetView>
  </sheetViews>
  <sheetFormatPr defaultRowHeight="15" x14ac:dyDescent="0.25"/>
  <cols>
    <col min="1" max="1" width="42.5703125" customWidth="1"/>
    <col min="2" max="2" width="32.5703125" customWidth="1"/>
  </cols>
  <sheetData>
    <row r="2" spans="1:2" ht="15.75" thickBot="1" x14ac:dyDescent="0.3"/>
    <row r="3" spans="1:2" ht="36" customHeight="1" thickBot="1" x14ac:dyDescent="0.3">
      <c r="A3" s="17" t="s">
        <v>79</v>
      </c>
      <c r="B3" s="18"/>
    </row>
    <row r="4" spans="1:2" ht="36.75" thickBot="1" x14ac:dyDescent="0.3">
      <c r="A4" s="13" t="s">
        <v>80</v>
      </c>
      <c r="B4" s="14" t="s">
        <v>81</v>
      </c>
    </row>
    <row r="5" spans="1:2" ht="36.75" thickBot="1" x14ac:dyDescent="0.3">
      <c r="A5" s="15" t="s">
        <v>82</v>
      </c>
      <c r="B5" s="16" t="s">
        <v>83</v>
      </c>
    </row>
    <row r="6" spans="1:2" ht="48.75" thickBot="1" x14ac:dyDescent="0.3">
      <c r="A6" s="15" t="s">
        <v>84</v>
      </c>
      <c r="B6" s="16" t="s">
        <v>83</v>
      </c>
    </row>
    <row r="7" spans="1:2" ht="60.75" thickBot="1" x14ac:dyDescent="0.3">
      <c r="A7" s="15" t="s">
        <v>85</v>
      </c>
      <c r="B7" s="16" t="s">
        <v>83</v>
      </c>
    </row>
    <row r="8" spans="1:2" ht="60.75" thickBot="1" x14ac:dyDescent="0.3">
      <c r="A8" s="15" t="s">
        <v>86</v>
      </c>
      <c r="B8" s="16" t="s">
        <v>83</v>
      </c>
    </row>
    <row r="9" spans="1:2" ht="60.75" thickBot="1" x14ac:dyDescent="0.3">
      <c r="A9" s="15" t="s">
        <v>87</v>
      </c>
      <c r="B9" s="16" t="s">
        <v>83</v>
      </c>
    </row>
    <row r="10" spans="1:2" ht="15.75" thickBot="1" x14ac:dyDescent="0.3">
      <c r="A10" s="15"/>
      <c r="B10" s="16"/>
    </row>
  </sheetData>
  <mergeCells count="1">
    <mergeCell ref="A3:B3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59BA4-58EB-4BA1-B70F-139E8C2779D0}">
  <dimension ref="A1"/>
  <sheetViews>
    <sheetView workbookViewId="0">
      <selection activeCell="F28" sqref="F2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Sonuçlar</vt:lpstr>
      <vt:lpstr>Grup bilgisi</vt:lpstr>
      <vt:lpstr>GenExpGrafik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2022-11-21T19:19:34Z</dcterms:modified>
</cp:coreProperties>
</file>