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Gökhan Şen Kırıkkale vet\2023.04.03\"/>
    </mc:Choice>
  </mc:AlternateContent>
  <xr:revisionPtr revIDLastSave="0" documentId="13_ncr:1_{FCDFE8C2-A473-47D6-87B2-B670EAB599D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L-6" sheetId="1" r:id="rId1"/>
    <sheet name="TNF-A" sheetId="2" r:id="rId2"/>
    <sheet name="INS" sheetId="3" r:id="rId3"/>
    <sheet name="IL-1B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4" l="1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33" i="4"/>
  <c r="E3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34" i="3"/>
  <c r="E34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E62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32" i="2"/>
  <c r="E3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29" i="1"/>
  <c r="E29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<sst xmlns="http://schemas.openxmlformats.org/spreadsheetml/2006/main" count="376" uniqueCount="105">
  <si>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</si>
  <si>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</si>
  <si>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</si>
  <si>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</si>
  <si>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</si>
  <si>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</si>
  <si>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</si>
  <si>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</si>
  <si>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</si>
  <si>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</si>
  <si>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</si>
  <si>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</si>
  <si>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result(ng/L)</t>
  </si>
  <si>
    <t>abs.ort.</t>
  </si>
  <si>
    <t>concentratıon (ng/L)</t>
  </si>
  <si>
    <t>concentration (ulU/ml)</t>
  </si>
  <si>
    <t>result(ulU/ml)</t>
  </si>
  <si>
    <t>CA-11</t>
  </si>
  <si>
    <t>CA-12</t>
  </si>
  <si>
    <t>CA-13</t>
  </si>
  <si>
    <t>CA-21</t>
  </si>
  <si>
    <t>CA-22</t>
  </si>
  <si>
    <t>CA-23</t>
  </si>
  <si>
    <t>CA-31</t>
  </si>
  <si>
    <t>CA-32</t>
  </si>
  <si>
    <t>CA-33</t>
  </si>
  <si>
    <t>F-12</t>
  </si>
  <si>
    <t>F-13</t>
  </si>
  <si>
    <t>F-21</t>
  </si>
  <si>
    <t>F-22</t>
  </si>
  <si>
    <t>F-23</t>
  </si>
  <si>
    <t>F-31</t>
  </si>
  <si>
    <t>F-32</t>
  </si>
  <si>
    <t>F-33</t>
  </si>
  <si>
    <t>CAF-11</t>
  </si>
  <si>
    <t>CAF-12</t>
  </si>
  <si>
    <t>CAF-13</t>
  </si>
  <si>
    <t>CAF-21</t>
  </si>
  <si>
    <t>CAF-22</t>
  </si>
  <si>
    <t>CAF-23</t>
  </si>
  <si>
    <t>CAF-31</t>
  </si>
  <si>
    <t>CAF-32</t>
  </si>
  <si>
    <t>CAF-33</t>
  </si>
  <si>
    <t>CAK-11</t>
  </si>
  <si>
    <t>CAK-12</t>
  </si>
  <si>
    <t>CAK-13</t>
  </si>
  <si>
    <t>CAK-21</t>
  </si>
  <si>
    <t>CAK-22</t>
  </si>
  <si>
    <t>CAK-23</t>
  </si>
  <si>
    <t>CAK-31</t>
  </si>
  <si>
    <t>CAK-32</t>
  </si>
  <si>
    <t>CAK-33</t>
  </si>
  <si>
    <t>KF-11</t>
  </si>
  <si>
    <t>KF-12</t>
  </si>
  <si>
    <t>KF-13</t>
  </si>
  <si>
    <t>KF-21</t>
  </si>
  <si>
    <t>KF-22</t>
  </si>
  <si>
    <t>KF-31</t>
  </si>
  <si>
    <t>KF-32</t>
  </si>
  <si>
    <t>KF-33</t>
  </si>
  <si>
    <t>KF-41</t>
  </si>
  <si>
    <t>KF-42</t>
  </si>
  <si>
    <t>KF-43</t>
  </si>
  <si>
    <t>DF-11</t>
  </si>
  <si>
    <t>DF-12</t>
  </si>
  <si>
    <t>DF-13</t>
  </si>
  <si>
    <t>DF-21</t>
  </si>
  <si>
    <t>DF-22</t>
  </si>
  <si>
    <t>DF-23</t>
  </si>
  <si>
    <t>DF-31</t>
  </si>
  <si>
    <t>DF-32</t>
  </si>
  <si>
    <t>DF-33</t>
  </si>
  <si>
    <t>DF-41</t>
  </si>
  <si>
    <t>DF-42</t>
  </si>
  <si>
    <t>DF-43</t>
  </si>
  <si>
    <t>YF-11</t>
  </si>
  <si>
    <t>YF-12</t>
  </si>
  <si>
    <t>YF-13</t>
  </si>
  <si>
    <t>YF-21</t>
  </si>
  <si>
    <t>YF-22</t>
  </si>
  <si>
    <t>YF-23</t>
  </si>
  <si>
    <t>YF-31</t>
  </si>
  <si>
    <t>YF-33</t>
  </si>
  <si>
    <t>YF-41</t>
  </si>
  <si>
    <t>YF-42</t>
  </si>
  <si>
    <t>YF-43</t>
  </si>
  <si>
    <t>KİT ADI</t>
  </si>
  <si>
    <t>TÜR</t>
  </si>
  <si>
    <t>Numune Türü</t>
  </si>
  <si>
    <t>MARKA</t>
  </si>
  <si>
    <t>CAT. NO</t>
  </si>
  <si>
    <t>Yöntem</t>
  </si>
  <si>
    <t>Kullanılan Cihaz</t>
  </si>
  <si>
    <t>Tumor necrosis factor-alfa</t>
  </si>
  <si>
    <t>Serum</t>
  </si>
  <si>
    <t>BT-lab</t>
  </si>
  <si>
    <t>ELİSA</t>
  </si>
  <si>
    <t>Mıcroplate reader: BIO-TEK EL X 800-Aotu strıp washer:BIO TEK EL X 50</t>
  </si>
  <si>
    <t>Interleukin-6</t>
  </si>
  <si>
    <t>Insulin</t>
  </si>
  <si>
    <t>Chicken</t>
  </si>
  <si>
    <t>Interleukin-1 beta</t>
  </si>
  <si>
    <t>EA0003Ch</t>
  </si>
  <si>
    <t>EA0012Ch</t>
  </si>
  <si>
    <t>E0004Ch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</si>
</sst>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005686789151358"/>
                  <c:y val="2.0517279090113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'IL-6'!$C$16:$C$21</c:f>
              <c:numCache>
                <c:formatCode>General</c:formatCode>
                <c:ptCount val="6"/>
                <c:pt idx="0">
                  <c:v>2.8720000000000003</c:v>
                </c:pt>
                <c:pt idx="1">
                  <c:v>1.7070000000000001</c:v>
                </c:pt>
                <c:pt idx="2">
                  <c:v>0.91599999999999993</c:v>
                </c:pt>
                <c:pt idx="3">
                  <c:v>0.49899999999999994</c:v>
                </c:pt>
                <c:pt idx="4">
                  <c:v>0.311</c:v>
                </c:pt>
                <c:pt idx="5">
                  <c:v>0</c:v>
                </c:pt>
              </c:numCache>
            </c:numRef>
          </c:xVal>
          <c:yVal>
            <c:numRef>
              <c:f>'IL-6'!$D$16:$D$21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B-4116-BCCC-980C5B0D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0816"/>
        <c:axId val="453894752"/>
      </c:scatterChart>
      <c:valAx>
        <c:axId val="453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894752"/>
        <c:crosses val="autoZero"/>
        <c:crossBetween val="midCat"/>
      </c:valAx>
      <c:valAx>
        <c:axId val="4538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8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24650043744533"/>
                  <c:y val="-0.346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'TNF-A'!$C$16:$C$20</c:f>
              <c:numCache>
                <c:formatCode>General</c:formatCode>
                <c:ptCount val="5"/>
                <c:pt idx="0">
                  <c:v>5.6999999999999995E-2</c:v>
                </c:pt>
                <c:pt idx="1">
                  <c:v>0.44600000000000001</c:v>
                </c:pt>
                <c:pt idx="2">
                  <c:v>0.73799999999999999</c:v>
                </c:pt>
                <c:pt idx="3">
                  <c:v>1.052</c:v>
                </c:pt>
                <c:pt idx="4">
                  <c:v>1.3619999999999999</c:v>
                </c:pt>
              </c:numCache>
            </c:numRef>
          </c:xVal>
          <c:yVal>
            <c:numRef>
              <c:f>'TNF-A'!$D$16:$D$20</c:f>
              <c:numCache>
                <c:formatCode>General</c:formatCode>
                <c:ptCount val="5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453B-AB00-E2D1B8ED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15184"/>
        <c:axId val="446617480"/>
      </c:scatterChart>
      <c:valAx>
        <c:axId val="4466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617480"/>
        <c:crosses val="autoZero"/>
        <c:crossBetween val="midCat"/>
      </c:valAx>
      <c:valAx>
        <c:axId val="446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6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932042869641294"/>
                  <c:y val="-0.39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INS!$C$17:$C$21</c:f>
              <c:numCache>
                <c:formatCode>General</c:formatCode>
                <c:ptCount val="5"/>
                <c:pt idx="0">
                  <c:v>8.199999999999999E-2</c:v>
                </c:pt>
                <c:pt idx="1">
                  <c:v>0.54799999999999993</c:v>
                </c:pt>
                <c:pt idx="2">
                  <c:v>1.03</c:v>
                </c:pt>
                <c:pt idx="3">
                  <c:v>1.4259999999999999</c:v>
                </c:pt>
                <c:pt idx="4">
                  <c:v>1.8359999999999999</c:v>
                </c:pt>
              </c:numCache>
            </c:numRef>
          </c:xVal>
          <c:yVal>
            <c:numRef>
              <c:f>INS!$D$17:$D$21</c:f>
              <c:numCache>
                <c:formatCode>General</c:formatCode>
                <c:ptCount val="5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4-429B-8018-4091B350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94000"/>
        <c:axId val="451994656"/>
      </c:scatterChart>
      <c:valAx>
        <c:axId val="4519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994656"/>
        <c:crosses val="autoZero"/>
        <c:crossBetween val="midCat"/>
      </c:valAx>
      <c:valAx>
        <c:axId val="451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9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17038495188101"/>
                  <c:y val="-0.45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'IL-1B'!$C$17:$C$21</c:f>
              <c:numCache>
                <c:formatCode>General</c:formatCode>
                <c:ptCount val="5"/>
                <c:pt idx="0">
                  <c:v>0.14599999999999999</c:v>
                </c:pt>
                <c:pt idx="1">
                  <c:v>0.503</c:v>
                </c:pt>
                <c:pt idx="2">
                  <c:v>0.80299999999999994</c:v>
                </c:pt>
                <c:pt idx="3">
                  <c:v>1.093</c:v>
                </c:pt>
                <c:pt idx="4">
                  <c:v>1.419</c:v>
                </c:pt>
              </c:numCache>
            </c:numRef>
          </c:xVal>
          <c:yVal>
            <c:numRef>
              <c:f>'IL-1B'!$D$17:$D$21</c:f>
              <c:numCache>
                <c:formatCode>General</c:formatCode>
                <c:ptCount val="5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6-4B5E-83D3-761C6BED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16352"/>
        <c:axId val="454816680"/>
      </c:scatterChart>
      <c:valAx>
        <c:axId val="454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816680"/>
        <c:crosses val="autoZero"/>
        <c:crossBetween val="midCat"/>
      </c:valAx>
      <c:valAx>
        <c:axId val="4548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8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34290</xdr:rowOff>
    </xdr:from>
    <xdr:to>
      <xdr:col>14</xdr:col>
      <xdr:colOff>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11</xdr:row>
      <xdr:rowOff>41910</xdr:rowOff>
    </xdr:from>
    <xdr:to>
      <xdr:col>13</xdr:col>
      <xdr:colOff>495300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11430</xdr:rowOff>
    </xdr:from>
    <xdr:to>
      <xdr:col>15</xdr:col>
      <xdr:colOff>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</xdr:row>
      <xdr:rowOff>26670</xdr:rowOff>
    </xdr:from>
    <xdr:to>
      <xdr:col>13</xdr:col>
      <xdr:colOff>480060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255174</xdr:colOff>
      <xdr:row>45</xdr:row>
      <xdr:rowOff>15240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9536334" cy="7147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335280</xdr:colOff>
      <xdr:row>81</xdr:row>
      <xdr:rowOff>143487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13420"/>
          <a:ext cx="9616440" cy="6727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7"/>
  <sheetViews>
    <sheetView workbookViewId="0">
      <selection activeCell="P3" sqref="P3"/>
    </sheetView>
  </sheetViews>
  <sheetFormatPr defaultRowHeight="15" x14ac:dyDescent="0.25"/>
  <cols>
    <col min="1" max="1" width="14.7109375" customWidth="1"/>
    <col min="2" max="2" width="12.42578125" customWidth="1"/>
    <col min="3" max="4" width="11.7109375" customWidth="1"/>
    <col min="5" max="5" width="18.5703125" customWidth="1"/>
  </cols>
  <sheetData>
    <row r="2" spans="1:11" x14ac:dyDescent="0.25">
      <c r="A2" s="3">
        <v>2.9410000000000003</v>
      </c>
      <c r="B2" s="3">
        <v>2.9410000000000003</v>
      </c>
      <c r="C2" s="6">
        <v>2.4969999999999999</v>
      </c>
      <c r="D2" s="6">
        <v>2.1869999999999998</v>
      </c>
      <c r="E2" s="6">
        <v>0.84599999999999997</v>
      </c>
      <c r="F2" s="6">
        <v>1.615</v>
      </c>
      <c r="G2" s="6">
        <v>1.734</v>
      </c>
      <c r="H2" s="6">
        <v>0.80500000000000005</v>
      </c>
      <c r="I2" s="6">
        <v>2.4319999999999999</v>
      </c>
      <c r="J2" s="6">
        <v>2.306</v>
      </c>
      <c r="K2" s="6">
        <v>1.909</v>
      </c>
    </row>
    <row r="3" spans="1:11" x14ac:dyDescent="0.25">
      <c r="A3" s="3">
        <v>1.8009999999999999</v>
      </c>
      <c r="B3" s="3">
        <v>1.7510000000000001</v>
      </c>
      <c r="C3" s="6">
        <v>0.99399999999999999</v>
      </c>
      <c r="D3" s="6">
        <v>1.629</v>
      </c>
      <c r="E3" s="6">
        <v>1.9590000000000001</v>
      </c>
      <c r="F3" s="6">
        <v>2.0579999999999998</v>
      </c>
      <c r="G3" s="6">
        <v>0.96499999999999997</v>
      </c>
      <c r="H3" s="6">
        <v>1.131</v>
      </c>
      <c r="I3" s="6">
        <v>2.2360000000000002</v>
      </c>
      <c r="J3" s="6">
        <v>2.266</v>
      </c>
      <c r="K3" s="6">
        <v>2.258</v>
      </c>
    </row>
    <row r="4" spans="1:11" x14ac:dyDescent="0.25">
      <c r="A4" s="3">
        <v>1.004</v>
      </c>
      <c r="B4" s="3">
        <v>0.96699999999999997</v>
      </c>
      <c r="C4" s="6">
        <v>1.51</v>
      </c>
      <c r="D4" s="6">
        <v>2.1030000000000002</v>
      </c>
      <c r="E4" s="6">
        <v>2.423</v>
      </c>
      <c r="F4" s="6">
        <v>2.1139999999999999</v>
      </c>
      <c r="G4" s="6">
        <v>1.9000000000000001</v>
      </c>
      <c r="H4" s="6">
        <v>0.69300000000000006</v>
      </c>
      <c r="I4" s="6">
        <v>2.879</v>
      </c>
      <c r="J4" s="6">
        <v>1.196</v>
      </c>
      <c r="K4" s="6">
        <v>0.80400000000000005</v>
      </c>
    </row>
    <row r="5" spans="1:11" x14ac:dyDescent="0.25">
      <c r="A5" s="3">
        <v>0.58299999999999996</v>
      </c>
      <c r="B5" s="3">
        <v>0.55300000000000005</v>
      </c>
      <c r="C5" s="6">
        <v>1.675</v>
      </c>
      <c r="D5" s="6">
        <v>1.1599999999999999</v>
      </c>
      <c r="E5" s="6">
        <v>1.0030000000000001</v>
      </c>
      <c r="F5" s="6">
        <v>1.671</v>
      </c>
      <c r="G5" s="6">
        <v>1.3120000000000001</v>
      </c>
      <c r="H5" s="6">
        <v>2.0539999999999998</v>
      </c>
      <c r="I5" s="6">
        <v>2.1819999999999999</v>
      </c>
      <c r="J5" s="6">
        <v>1.9830000000000001</v>
      </c>
      <c r="K5" s="6">
        <v>1.18</v>
      </c>
    </row>
    <row r="6" spans="1:11" x14ac:dyDescent="0.25">
      <c r="A6" s="3">
        <v>0.34600000000000003</v>
      </c>
      <c r="B6" s="3">
        <v>0.41500000000000004</v>
      </c>
      <c r="C6" s="6">
        <v>0.82000000000000006</v>
      </c>
      <c r="D6" s="6">
        <v>1.804</v>
      </c>
      <c r="E6" s="6">
        <v>1.194</v>
      </c>
      <c r="F6" s="6">
        <v>1.742</v>
      </c>
      <c r="G6" s="6">
        <v>2.4849999999999999</v>
      </c>
      <c r="H6" s="6">
        <v>1.409</v>
      </c>
      <c r="I6" s="6">
        <v>2.016</v>
      </c>
      <c r="J6" s="6">
        <v>1.0609999999999999</v>
      </c>
      <c r="K6" s="6">
        <v>2.4710000000000001</v>
      </c>
    </row>
    <row r="7" spans="1:11" x14ac:dyDescent="0.25">
      <c r="A7" s="5">
        <v>7.3999999999999996E-2</v>
      </c>
      <c r="B7" s="5">
        <v>6.4000000000000001E-2</v>
      </c>
      <c r="C7" s="6">
        <v>1.927</v>
      </c>
      <c r="D7" s="6">
        <v>2.0209999999999999</v>
      </c>
      <c r="E7" s="6">
        <v>1.5640000000000001</v>
      </c>
      <c r="F7" s="6">
        <v>1.905</v>
      </c>
      <c r="G7" s="6">
        <v>2.9390000000000001</v>
      </c>
      <c r="H7" s="6">
        <v>0.63400000000000001</v>
      </c>
      <c r="I7" s="6">
        <v>0.73099999999999998</v>
      </c>
      <c r="J7" s="6">
        <v>1.577</v>
      </c>
    </row>
    <row r="8" spans="1:11" x14ac:dyDescent="0.25">
      <c r="A8" s="1"/>
      <c r="B8" s="1"/>
      <c r="C8" s="6">
        <v>2.629</v>
      </c>
      <c r="D8" s="6">
        <v>2.2890000000000001</v>
      </c>
      <c r="E8" s="6">
        <v>2.0880000000000001</v>
      </c>
      <c r="F8" s="6">
        <v>2.6670000000000003</v>
      </c>
      <c r="G8" s="6">
        <v>1.0329999999999999</v>
      </c>
      <c r="H8" s="6">
        <v>2.415</v>
      </c>
      <c r="I8" s="6">
        <v>1.3340000000000001</v>
      </c>
      <c r="J8" s="6">
        <v>2.4039999999999999</v>
      </c>
    </row>
    <row r="9" spans="1:11" x14ac:dyDescent="0.25">
      <c r="A9" s="1"/>
      <c r="B9" s="1"/>
      <c r="C9" s="6">
        <v>1.9060000000000001</v>
      </c>
      <c r="D9" s="6">
        <v>0.69800000000000006</v>
      </c>
      <c r="E9" s="6">
        <v>0.63400000000000001</v>
      </c>
      <c r="F9" s="6">
        <v>2.891</v>
      </c>
      <c r="G9" s="6">
        <v>2.6419999999999999</v>
      </c>
      <c r="H9" s="6">
        <v>1.5070000000000001</v>
      </c>
      <c r="I9" s="6">
        <v>0.83000000000000007</v>
      </c>
      <c r="J9" s="6">
        <v>0.55700000000000005</v>
      </c>
    </row>
    <row r="12" spans="1:11" x14ac:dyDescent="0.25">
      <c r="A12" t="s">
        <v>0</v>
      </c>
    </row>
    <row r="15" spans="1:11" x14ac:dyDescent="0.25">
      <c r="B15" s="2" t="s">
        <v>13</v>
      </c>
      <c r="C15" s="2" t="s">
        <v>1</v>
      </c>
      <c r="D15" s="2" t="s">
        <v>2</v>
      </c>
      <c r="E15" s="2" t="s">
        <v>3</v>
      </c>
    </row>
    <row r="16" spans="1:11" x14ac:dyDescent="0.25">
      <c r="A16" t="s">
        <v>4</v>
      </c>
      <c r="B16" s="3">
        <v>2.9410000000000003</v>
      </c>
      <c r="C16" s="1">
        <f>B16-B21</f>
        <v>2.8720000000000003</v>
      </c>
      <c r="D16" s="1">
        <v>240</v>
      </c>
      <c r="E16" s="4">
        <f>(10.318*C16*C16)+(53.95*C16)-(0.4257)</f>
        <v>239.62552611200005</v>
      </c>
    </row>
    <row r="17" spans="1:11" x14ac:dyDescent="0.25">
      <c r="A17" t="s">
        <v>5</v>
      </c>
      <c r="B17" s="3">
        <v>1.776</v>
      </c>
      <c r="C17" s="1">
        <f>B17-B21</f>
        <v>1.7070000000000001</v>
      </c>
      <c r="D17" s="1">
        <v>120</v>
      </c>
      <c r="E17" s="4">
        <f t="shared" ref="E17:E21" si="0">(10.318*C17*C17)+(53.95*C17)-(0.4257)</f>
        <v>121.73204398200001</v>
      </c>
    </row>
    <row r="18" spans="1:11" x14ac:dyDescent="0.25">
      <c r="A18" t="s">
        <v>6</v>
      </c>
      <c r="B18" s="3">
        <v>0.98499999999999999</v>
      </c>
      <c r="C18" s="1">
        <f>B18-B21</f>
        <v>0.91599999999999993</v>
      </c>
      <c r="D18" s="1">
        <v>60</v>
      </c>
      <c r="E18" s="4">
        <f t="shared" si="0"/>
        <v>57.649879808000001</v>
      </c>
    </row>
    <row r="19" spans="1:11" x14ac:dyDescent="0.25">
      <c r="A19" t="s">
        <v>7</v>
      </c>
      <c r="B19" s="3">
        <v>0.56799999999999995</v>
      </c>
      <c r="C19" s="1">
        <f>B19-B21</f>
        <v>0.49899999999999994</v>
      </c>
      <c r="D19" s="1">
        <v>30</v>
      </c>
      <c r="E19" s="4">
        <f t="shared" si="0"/>
        <v>29.064542317999997</v>
      </c>
    </row>
    <row r="20" spans="1:11" x14ac:dyDescent="0.25">
      <c r="A20" t="s">
        <v>8</v>
      </c>
      <c r="B20" s="3">
        <v>0.38</v>
      </c>
      <c r="C20" s="1">
        <f>B20-B21</f>
        <v>0.311</v>
      </c>
      <c r="D20" s="1">
        <v>15</v>
      </c>
      <c r="E20" s="4">
        <f t="shared" si="0"/>
        <v>17.350717278000001</v>
      </c>
    </row>
    <row r="21" spans="1:11" x14ac:dyDescent="0.25">
      <c r="A21" t="s">
        <v>9</v>
      </c>
      <c r="B21" s="5">
        <v>6.9000000000000006E-2</v>
      </c>
      <c r="C21" s="1">
        <f>B21-B21</f>
        <v>0</v>
      </c>
      <c r="D21" s="1">
        <v>0</v>
      </c>
      <c r="E21" s="4">
        <f t="shared" si="0"/>
        <v>-0.42570000000000002</v>
      </c>
    </row>
    <row r="27" spans="1:11" x14ac:dyDescent="0.25">
      <c r="J27" s="10" t="s">
        <v>14</v>
      </c>
      <c r="K27" s="10"/>
    </row>
    <row r="28" spans="1:11" x14ac:dyDescent="0.25">
      <c r="A28" s="8" t="s">
        <v>10</v>
      </c>
      <c r="B28" s="6" t="s">
        <v>11</v>
      </c>
      <c r="C28" s="7" t="s">
        <v>9</v>
      </c>
      <c r="D28" s="1" t="s">
        <v>1</v>
      </c>
      <c r="E28" s="9" t="s">
        <v>12</v>
      </c>
    </row>
    <row r="29" spans="1:11" x14ac:dyDescent="0.25">
      <c r="A29" s="8" t="s">
        <v>17</v>
      </c>
      <c r="B29" s="6">
        <v>2.4969999999999999</v>
      </c>
      <c r="C29" s="5">
        <v>6.9000000000000006E-2</v>
      </c>
      <c r="D29" s="1">
        <f t="shared" ref="D29:D60" si="1">(B29-C29)</f>
        <v>2.4279999999999999</v>
      </c>
      <c r="E29" s="4">
        <f t="shared" ref="E29:E60" si="2">(10.318*D29*D29)+(53.95*D29)-(0.4257)</f>
        <v>191.391408512</v>
      </c>
    </row>
    <row r="30" spans="1:11" x14ac:dyDescent="0.25">
      <c r="A30" s="8" t="s">
        <v>18</v>
      </c>
      <c r="B30" s="6">
        <v>0.99399999999999999</v>
      </c>
      <c r="C30" s="5">
        <v>6.9000000000000006E-2</v>
      </c>
      <c r="D30" s="1">
        <f t="shared" si="1"/>
        <v>0.92500000000000004</v>
      </c>
      <c r="E30" s="4">
        <f t="shared" si="2"/>
        <v>58.306388750000004</v>
      </c>
    </row>
    <row r="31" spans="1:11" x14ac:dyDescent="0.25">
      <c r="A31" s="8" t="s">
        <v>19</v>
      </c>
      <c r="B31" s="6">
        <v>1.51</v>
      </c>
      <c r="C31" s="5">
        <v>6.9000000000000006E-2</v>
      </c>
      <c r="D31" s="1">
        <f t="shared" si="1"/>
        <v>1.4410000000000001</v>
      </c>
      <c r="E31" s="4">
        <f t="shared" si="2"/>
        <v>98.741380957999993</v>
      </c>
    </row>
    <row r="32" spans="1:11" x14ac:dyDescent="0.25">
      <c r="A32" s="8" t="s">
        <v>20</v>
      </c>
      <c r="B32" s="6">
        <v>1.675</v>
      </c>
      <c r="C32" s="5">
        <v>6.9000000000000006E-2</v>
      </c>
      <c r="D32" s="1">
        <f t="shared" si="1"/>
        <v>1.6060000000000001</v>
      </c>
      <c r="E32" s="4">
        <f t="shared" si="2"/>
        <v>112.830557048</v>
      </c>
    </row>
    <row r="33" spans="1:5" x14ac:dyDescent="0.25">
      <c r="A33" s="8" t="s">
        <v>21</v>
      </c>
      <c r="B33" s="6">
        <v>0.82000000000000006</v>
      </c>
      <c r="C33" s="5">
        <v>6.9000000000000006E-2</v>
      </c>
      <c r="D33" s="1">
        <f t="shared" si="1"/>
        <v>0.75100000000000011</v>
      </c>
      <c r="E33" s="4">
        <f t="shared" si="2"/>
        <v>45.91011231800001</v>
      </c>
    </row>
    <row r="34" spans="1:5" x14ac:dyDescent="0.25">
      <c r="A34" s="8" t="s">
        <v>22</v>
      </c>
      <c r="B34" s="6">
        <v>1.927</v>
      </c>
      <c r="C34" s="5">
        <v>6.9000000000000006E-2</v>
      </c>
      <c r="D34" s="1">
        <f t="shared" si="1"/>
        <v>1.8580000000000001</v>
      </c>
      <c r="E34" s="4">
        <f t="shared" si="2"/>
        <v>135.43282815200001</v>
      </c>
    </row>
    <row r="35" spans="1:5" x14ac:dyDescent="0.25">
      <c r="A35" s="8" t="s">
        <v>23</v>
      </c>
      <c r="B35" s="6">
        <v>2.629</v>
      </c>
      <c r="C35" s="5">
        <v>6.9000000000000006E-2</v>
      </c>
      <c r="D35" s="1">
        <f t="shared" si="1"/>
        <v>2.56</v>
      </c>
      <c r="E35" s="4">
        <f t="shared" si="2"/>
        <v>205.30634480000003</v>
      </c>
    </row>
    <row r="36" spans="1:5" x14ac:dyDescent="0.25">
      <c r="A36" s="8" t="s">
        <v>24</v>
      </c>
      <c r="B36" s="6">
        <v>1.9060000000000001</v>
      </c>
      <c r="C36" s="5">
        <v>6.9000000000000006E-2</v>
      </c>
      <c r="D36" s="1">
        <f t="shared" si="1"/>
        <v>1.8370000000000002</v>
      </c>
      <c r="E36" s="4">
        <f t="shared" si="2"/>
        <v>133.499252942</v>
      </c>
    </row>
    <row r="37" spans="1:5" x14ac:dyDescent="0.25">
      <c r="A37" s="8" t="s">
        <v>25</v>
      </c>
      <c r="B37" s="6">
        <v>2.1869999999999998</v>
      </c>
      <c r="C37" s="5">
        <v>6.9000000000000006E-2</v>
      </c>
      <c r="D37" s="1">
        <f t="shared" si="1"/>
        <v>2.1179999999999999</v>
      </c>
      <c r="E37" s="4">
        <f t="shared" si="2"/>
        <v>160.12616383199997</v>
      </c>
    </row>
    <row r="38" spans="1:5" x14ac:dyDescent="0.25">
      <c r="A38" s="8" t="s">
        <v>26</v>
      </c>
      <c r="B38" s="6">
        <v>1.629</v>
      </c>
      <c r="C38" s="5">
        <v>6.9000000000000006E-2</v>
      </c>
      <c r="D38" s="1">
        <f t="shared" si="1"/>
        <v>1.56</v>
      </c>
      <c r="E38" s="4">
        <f t="shared" si="2"/>
        <v>108.8461848</v>
      </c>
    </row>
    <row r="39" spans="1:5" x14ac:dyDescent="0.25">
      <c r="A39" s="8" t="s">
        <v>27</v>
      </c>
      <c r="B39" s="6">
        <v>2.1030000000000002</v>
      </c>
      <c r="C39" s="5">
        <v>6.9000000000000006E-2</v>
      </c>
      <c r="D39" s="1">
        <f t="shared" si="1"/>
        <v>2.0340000000000003</v>
      </c>
      <c r="E39" s="4">
        <f t="shared" si="2"/>
        <v>151.99577560800003</v>
      </c>
    </row>
    <row r="40" spans="1:5" x14ac:dyDescent="0.25">
      <c r="A40" s="8" t="s">
        <v>28</v>
      </c>
      <c r="B40" s="6">
        <v>1.1599999999999999</v>
      </c>
      <c r="C40" s="5">
        <v>6.9000000000000006E-2</v>
      </c>
      <c r="D40" s="1">
        <f t="shared" si="1"/>
        <v>1.091</v>
      </c>
      <c r="E40" s="4">
        <f t="shared" si="2"/>
        <v>70.715069357999994</v>
      </c>
    </row>
    <row r="41" spans="1:5" x14ac:dyDescent="0.25">
      <c r="A41" s="8" t="s">
        <v>29</v>
      </c>
      <c r="B41" s="6">
        <v>1.804</v>
      </c>
      <c r="C41" s="5">
        <v>6.9000000000000006E-2</v>
      </c>
      <c r="D41" s="1">
        <f t="shared" si="1"/>
        <v>1.7350000000000001</v>
      </c>
      <c r="E41" s="4">
        <f t="shared" si="2"/>
        <v>124.23705155000002</v>
      </c>
    </row>
    <row r="42" spans="1:5" x14ac:dyDescent="0.25">
      <c r="A42" s="8" t="s">
        <v>30</v>
      </c>
      <c r="B42" s="6">
        <v>2.0209999999999999</v>
      </c>
      <c r="C42" s="5">
        <v>6.9000000000000006E-2</v>
      </c>
      <c r="D42" s="1">
        <f t="shared" si="1"/>
        <v>1.952</v>
      </c>
      <c r="E42" s="4">
        <f t="shared" si="2"/>
        <v>144.19941667199998</v>
      </c>
    </row>
    <row r="43" spans="1:5" x14ac:dyDescent="0.25">
      <c r="A43" s="8" t="s">
        <v>31</v>
      </c>
      <c r="B43" s="6">
        <v>2.2890000000000001</v>
      </c>
      <c r="C43" s="5">
        <v>6.9000000000000006E-2</v>
      </c>
      <c r="D43" s="1">
        <f t="shared" si="1"/>
        <v>2.2200000000000002</v>
      </c>
      <c r="E43" s="4">
        <f t="shared" si="2"/>
        <v>170.19453120000003</v>
      </c>
    </row>
    <row r="44" spans="1:5" x14ac:dyDescent="0.25">
      <c r="A44" s="8" t="s">
        <v>32</v>
      </c>
      <c r="B44" s="6">
        <v>0.69800000000000006</v>
      </c>
      <c r="C44" s="5">
        <v>6.9000000000000006E-2</v>
      </c>
      <c r="D44" s="1">
        <f t="shared" si="1"/>
        <v>0.629</v>
      </c>
      <c r="E44" s="4">
        <f t="shared" si="2"/>
        <v>37.591073838</v>
      </c>
    </row>
    <row r="45" spans="1:5" x14ac:dyDescent="0.25">
      <c r="A45" s="8" t="s">
        <v>33</v>
      </c>
      <c r="B45" s="6">
        <v>0.84599999999999997</v>
      </c>
      <c r="C45" s="5">
        <v>6.9000000000000006E-2</v>
      </c>
      <c r="D45" s="1">
        <f t="shared" si="1"/>
        <v>0.77699999999999991</v>
      </c>
      <c r="E45" s="4">
        <f t="shared" si="2"/>
        <v>47.722725821999994</v>
      </c>
    </row>
    <row r="46" spans="1:5" x14ac:dyDescent="0.25">
      <c r="A46" s="8" t="s">
        <v>34</v>
      </c>
      <c r="B46" s="6">
        <v>1.9590000000000001</v>
      </c>
      <c r="C46" s="5">
        <v>6.9000000000000006E-2</v>
      </c>
      <c r="D46" s="1">
        <f t="shared" si="1"/>
        <v>1.8900000000000001</v>
      </c>
      <c r="E46" s="4">
        <f t="shared" si="2"/>
        <v>138.39672780000001</v>
      </c>
    </row>
    <row r="47" spans="1:5" x14ac:dyDescent="0.25">
      <c r="A47" s="8" t="s">
        <v>35</v>
      </c>
      <c r="B47" s="6">
        <v>2.423</v>
      </c>
      <c r="C47" s="5">
        <v>6.9000000000000006E-2</v>
      </c>
      <c r="D47" s="1">
        <f t="shared" si="1"/>
        <v>2.3540000000000001</v>
      </c>
      <c r="E47" s="4">
        <f t="shared" si="2"/>
        <v>183.747898488</v>
      </c>
    </row>
    <row r="48" spans="1:5" x14ac:dyDescent="0.25">
      <c r="A48" s="8" t="s">
        <v>36</v>
      </c>
      <c r="B48" s="6">
        <v>1.0030000000000001</v>
      </c>
      <c r="C48" s="5">
        <v>6.9000000000000006E-2</v>
      </c>
      <c r="D48" s="1">
        <f t="shared" si="1"/>
        <v>0.93400000000000016</v>
      </c>
      <c r="E48" s="4">
        <f t="shared" si="2"/>
        <v>58.964569208000022</v>
      </c>
    </row>
    <row r="49" spans="1:5" x14ac:dyDescent="0.25">
      <c r="A49" s="8" t="s">
        <v>37</v>
      </c>
      <c r="B49" s="6">
        <v>1.194</v>
      </c>
      <c r="C49" s="5">
        <v>6.9000000000000006E-2</v>
      </c>
      <c r="D49" s="1">
        <f t="shared" si="1"/>
        <v>1.125</v>
      </c>
      <c r="E49" s="4">
        <f t="shared" si="2"/>
        <v>73.326768749999999</v>
      </c>
    </row>
    <row r="50" spans="1:5" x14ac:dyDescent="0.25">
      <c r="A50" s="8" t="s">
        <v>38</v>
      </c>
      <c r="B50" s="6">
        <v>1.5640000000000001</v>
      </c>
      <c r="C50" s="5">
        <v>6.9000000000000006E-2</v>
      </c>
      <c r="D50" s="1">
        <f t="shared" si="1"/>
        <v>1.4950000000000001</v>
      </c>
      <c r="E50" s="4">
        <f t="shared" si="2"/>
        <v>103.29053795000002</v>
      </c>
    </row>
    <row r="51" spans="1:5" x14ac:dyDescent="0.25">
      <c r="A51" s="8" t="s">
        <v>39</v>
      </c>
      <c r="B51" s="6">
        <v>2.0880000000000001</v>
      </c>
      <c r="C51" s="5">
        <v>6.9000000000000006E-2</v>
      </c>
      <c r="D51" s="1">
        <f t="shared" si="1"/>
        <v>2.0190000000000001</v>
      </c>
      <c r="E51" s="4">
        <f t="shared" si="2"/>
        <v>150.55924279800001</v>
      </c>
    </row>
    <row r="52" spans="1:5" x14ac:dyDescent="0.25">
      <c r="A52" s="8" t="s">
        <v>40</v>
      </c>
      <c r="B52" s="6">
        <v>0.63400000000000001</v>
      </c>
      <c r="C52" s="5">
        <v>6.9000000000000006E-2</v>
      </c>
      <c r="D52" s="1">
        <f t="shared" si="1"/>
        <v>0.56499999999999995</v>
      </c>
      <c r="E52" s="4">
        <f t="shared" si="2"/>
        <v>33.34981355</v>
      </c>
    </row>
    <row r="53" spans="1:5" x14ac:dyDescent="0.25">
      <c r="A53" s="8" t="s">
        <v>41</v>
      </c>
      <c r="B53" s="6">
        <v>1.615</v>
      </c>
      <c r="C53" s="5">
        <v>6.9000000000000006E-2</v>
      </c>
      <c r="D53" s="1">
        <f t="shared" si="1"/>
        <v>1.546</v>
      </c>
      <c r="E53" s="4">
        <f t="shared" si="2"/>
        <v>107.64221688799999</v>
      </c>
    </row>
    <row r="54" spans="1:5" x14ac:dyDescent="0.25">
      <c r="A54" s="8" t="s">
        <v>42</v>
      </c>
      <c r="B54" s="6">
        <v>2.0579999999999998</v>
      </c>
      <c r="C54" s="5">
        <v>6.9000000000000006E-2</v>
      </c>
      <c r="D54" s="1">
        <f t="shared" si="1"/>
        <v>1.9889999999999999</v>
      </c>
      <c r="E54" s="4">
        <f t="shared" si="2"/>
        <v>147.70010647800001</v>
      </c>
    </row>
    <row r="55" spans="1:5" x14ac:dyDescent="0.25">
      <c r="A55" s="8" t="s">
        <v>43</v>
      </c>
      <c r="B55" s="6">
        <v>2.1139999999999999</v>
      </c>
      <c r="C55" s="5">
        <v>6.9000000000000006E-2</v>
      </c>
      <c r="D55" s="1">
        <f t="shared" si="1"/>
        <v>2.0449999999999999</v>
      </c>
      <c r="E55" s="4">
        <f t="shared" si="2"/>
        <v>153.05218395</v>
      </c>
    </row>
    <row r="56" spans="1:5" x14ac:dyDescent="0.25">
      <c r="A56" s="8" t="s">
        <v>44</v>
      </c>
      <c r="B56" s="6">
        <v>1.671</v>
      </c>
      <c r="C56" s="5">
        <v>6.9000000000000006E-2</v>
      </c>
      <c r="D56" s="1">
        <f t="shared" si="1"/>
        <v>1.6020000000000001</v>
      </c>
      <c r="E56" s="4">
        <f t="shared" si="2"/>
        <v>112.48235647200001</v>
      </c>
    </row>
    <row r="57" spans="1:5" x14ac:dyDescent="0.25">
      <c r="A57" s="8" t="s">
        <v>45</v>
      </c>
      <c r="B57" s="6">
        <v>1.742</v>
      </c>
      <c r="C57" s="5">
        <v>6.9000000000000006E-2</v>
      </c>
      <c r="D57" s="1">
        <f t="shared" si="1"/>
        <v>1.673</v>
      </c>
      <c r="E57" s="4">
        <f t="shared" si="2"/>
        <v>118.71199942200001</v>
      </c>
    </row>
    <row r="58" spans="1:5" x14ac:dyDescent="0.25">
      <c r="A58" s="8" t="s">
        <v>46</v>
      </c>
      <c r="B58" s="6">
        <v>1.905</v>
      </c>
      <c r="C58" s="5">
        <v>6.9000000000000006E-2</v>
      </c>
      <c r="D58" s="1">
        <f t="shared" si="1"/>
        <v>1.8360000000000001</v>
      </c>
      <c r="E58" s="4">
        <f t="shared" si="2"/>
        <v>133.40740492800001</v>
      </c>
    </row>
    <row r="59" spans="1:5" x14ac:dyDescent="0.25">
      <c r="A59" s="8" t="s">
        <v>47</v>
      </c>
      <c r="B59" s="6">
        <v>2.6670000000000003</v>
      </c>
      <c r="C59" s="5">
        <v>6.9000000000000006E-2</v>
      </c>
      <c r="D59" s="1">
        <f t="shared" si="1"/>
        <v>2.5980000000000003</v>
      </c>
      <c r="E59" s="4">
        <f t="shared" si="2"/>
        <v>209.37881407200004</v>
      </c>
    </row>
    <row r="60" spans="1:5" x14ac:dyDescent="0.25">
      <c r="A60" s="8" t="s">
        <v>48</v>
      </c>
      <c r="B60" s="6">
        <v>2.891</v>
      </c>
      <c r="C60" s="5">
        <v>6.9000000000000006E-2</v>
      </c>
      <c r="D60" s="1">
        <f t="shared" si="1"/>
        <v>2.8220000000000001</v>
      </c>
      <c r="E60" s="4">
        <f t="shared" si="2"/>
        <v>233.99049151200001</v>
      </c>
    </row>
    <row r="61" spans="1:5" x14ac:dyDescent="0.25">
      <c r="A61" s="8" t="s">
        <v>49</v>
      </c>
      <c r="B61" s="6">
        <v>1.734</v>
      </c>
      <c r="C61" s="5">
        <v>6.9000000000000006E-2</v>
      </c>
      <c r="D61" s="1">
        <f t="shared" ref="D61:D92" si="3">(B61-C61)</f>
        <v>1.665</v>
      </c>
      <c r="E61" s="4">
        <f t="shared" ref="E61:E92" si="4">(10.318*D61*D61)+(53.95*D61)-(0.4257)</f>
        <v>118.00486755</v>
      </c>
    </row>
    <row r="62" spans="1:5" x14ac:dyDescent="0.25">
      <c r="A62" s="8" t="s">
        <v>50</v>
      </c>
      <c r="B62" s="6">
        <v>0.96499999999999997</v>
      </c>
      <c r="C62" s="5">
        <v>6.9000000000000006E-2</v>
      </c>
      <c r="D62" s="1">
        <f t="shared" si="3"/>
        <v>0.89599999999999991</v>
      </c>
      <c r="E62" s="4">
        <f t="shared" si="4"/>
        <v>56.196955487999993</v>
      </c>
    </row>
    <row r="63" spans="1:5" x14ac:dyDescent="0.25">
      <c r="A63" s="8" t="s">
        <v>51</v>
      </c>
      <c r="B63" s="6">
        <v>1.9000000000000001</v>
      </c>
      <c r="C63" s="5">
        <v>6.9000000000000006E-2</v>
      </c>
      <c r="D63" s="1">
        <f t="shared" si="3"/>
        <v>1.8310000000000002</v>
      </c>
      <c r="E63" s="4">
        <f t="shared" si="4"/>
        <v>132.948474398</v>
      </c>
    </row>
    <row r="64" spans="1:5" x14ac:dyDescent="0.25">
      <c r="A64" s="8" t="s">
        <v>52</v>
      </c>
      <c r="B64" s="6">
        <v>1.3120000000000001</v>
      </c>
      <c r="C64" s="5">
        <v>6.9000000000000006E-2</v>
      </c>
      <c r="D64" s="1">
        <f t="shared" si="3"/>
        <v>1.2430000000000001</v>
      </c>
      <c r="E64" s="4">
        <f t="shared" si="4"/>
        <v>82.575965582000009</v>
      </c>
    </row>
    <row r="65" spans="1:5" x14ac:dyDescent="0.25">
      <c r="A65" s="8" t="s">
        <v>53</v>
      </c>
      <c r="B65" s="6">
        <v>2.4849999999999999</v>
      </c>
      <c r="C65" s="5">
        <v>6.9000000000000006E-2</v>
      </c>
      <c r="D65" s="1">
        <f t="shared" si="3"/>
        <v>2.4159999999999999</v>
      </c>
      <c r="E65" s="4">
        <f t="shared" si="4"/>
        <v>190.144243808</v>
      </c>
    </row>
    <row r="66" spans="1:5" x14ac:dyDescent="0.25">
      <c r="A66" s="8" t="s">
        <v>54</v>
      </c>
      <c r="B66" s="6">
        <v>2.9390000000000001</v>
      </c>
      <c r="C66" s="5">
        <v>6.9000000000000006E-2</v>
      </c>
      <c r="D66" s="1">
        <f t="shared" si="3"/>
        <v>2.87</v>
      </c>
      <c r="E66" s="4">
        <f t="shared" si="4"/>
        <v>239.39913419999999</v>
      </c>
    </row>
    <row r="67" spans="1:5" x14ac:dyDescent="0.25">
      <c r="A67" s="8" t="s">
        <v>55</v>
      </c>
      <c r="B67" s="6">
        <v>1.0329999999999999</v>
      </c>
      <c r="C67" s="5">
        <v>6.9000000000000006E-2</v>
      </c>
      <c r="D67" s="1">
        <f t="shared" si="3"/>
        <v>0.96399999999999997</v>
      </c>
      <c r="E67" s="4">
        <f t="shared" si="4"/>
        <v>61.170576128</v>
      </c>
    </row>
    <row r="68" spans="1:5" x14ac:dyDescent="0.25">
      <c r="A68" s="8" t="s">
        <v>56</v>
      </c>
      <c r="B68" s="6">
        <v>2.6419999999999999</v>
      </c>
      <c r="C68" s="5">
        <v>6.9000000000000006E-2</v>
      </c>
      <c r="D68" s="1">
        <f t="shared" si="3"/>
        <v>2.573</v>
      </c>
      <c r="E68" s="4">
        <f t="shared" si="4"/>
        <v>206.69620462199998</v>
      </c>
    </row>
    <row r="69" spans="1:5" x14ac:dyDescent="0.25">
      <c r="A69" s="8" t="s">
        <v>57</v>
      </c>
      <c r="B69" s="6">
        <v>0.80500000000000005</v>
      </c>
      <c r="C69" s="5">
        <v>6.9000000000000006E-2</v>
      </c>
      <c r="D69" s="1">
        <f t="shared" si="3"/>
        <v>0.73599999999999999</v>
      </c>
      <c r="E69" s="4">
        <f t="shared" si="4"/>
        <v>44.870719328</v>
      </c>
    </row>
    <row r="70" spans="1:5" x14ac:dyDescent="0.25">
      <c r="A70" s="8" t="s">
        <v>58</v>
      </c>
      <c r="B70" s="6">
        <v>1.131</v>
      </c>
      <c r="C70" s="5">
        <v>6.9000000000000006E-2</v>
      </c>
      <c r="D70" s="1">
        <f t="shared" si="3"/>
        <v>1.0620000000000001</v>
      </c>
      <c r="E70" s="4">
        <f t="shared" si="4"/>
        <v>68.506294392000001</v>
      </c>
    </row>
    <row r="71" spans="1:5" x14ac:dyDescent="0.25">
      <c r="A71" s="8" t="s">
        <v>59</v>
      </c>
      <c r="B71" s="6">
        <v>0.69300000000000006</v>
      </c>
      <c r="C71" s="5">
        <v>6.9000000000000006E-2</v>
      </c>
      <c r="D71" s="1">
        <f t="shared" si="3"/>
        <v>0.62400000000000011</v>
      </c>
      <c r="E71" s="4">
        <f t="shared" si="4"/>
        <v>37.256681568000012</v>
      </c>
    </row>
    <row r="72" spans="1:5" x14ac:dyDescent="0.25">
      <c r="A72" s="8" t="s">
        <v>60</v>
      </c>
      <c r="B72" s="6">
        <v>2.0539999999999998</v>
      </c>
      <c r="C72" s="5">
        <v>6.9000000000000006E-2</v>
      </c>
      <c r="D72" s="1">
        <f t="shared" si="3"/>
        <v>1.9849999999999999</v>
      </c>
      <c r="E72" s="4">
        <f t="shared" si="4"/>
        <v>147.32029154999998</v>
      </c>
    </row>
    <row r="73" spans="1:5" x14ac:dyDescent="0.25">
      <c r="A73" s="8" t="s">
        <v>61</v>
      </c>
      <c r="B73" s="6">
        <v>1.409</v>
      </c>
      <c r="C73" s="5">
        <v>6.9000000000000006E-2</v>
      </c>
      <c r="D73" s="1">
        <f t="shared" si="3"/>
        <v>1.34</v>
      </c>
      <c r="E73" s="4">
        <f t="shared" si="4"/>
        <v>90.394300799999996</v>
      </c>
    </row>
    <row r="74" spans="1:5" x14ac:dyDescent="0.25">
      <c r="A74" s="8" t="s">
        <v>62</v>
      </c>
      <c r="B74" s="6">
        <v>0.63400000000000001</v>
      </c>
      <c r="C74" s="5">
        <v>6.9000000000000006E-2</v>
      </c>
      <c r="D74" s="1">
        <f t="shared" si="3"/>
        <v>0.56499999999999995</v>
      </c>
      <c r="E74" s="4">
        <f t="shared" si="4"/>
        <v>33.34981355</v>
      </c>
    </row>
    <row r="75" spans="1:5" x14ac:dyDescent="0.25">
      <c r="A75" s="8" t="s">
        <v>63</v>
      </c>
      <c r="B75" s="6">
        <v>2.415</v>
      </c>
      <c r="C75" s="5">
        <v>6.9000000000000006E-2</v>
      </c>
      <c r="D75" s="1">
        <f t="shared" si="3"/>
        <v>2.3460000000000001</v>
      </c>
      <c r="E75" s="4">
        <f t="shared" si="4"/>
        <v>182.92834168800002</v>
      </c>
    </row>
    <row r="76" spans="1:5" x14ac:dyDescent="0.25">
      <c r="A76" s="8" t="s">
        <v>64</v>
      </c>
      <c r="B76" s="6">
        <v>1.5070000000000001</v>
      </c>
      <c r="C76" s="5">
        <v>6.9000000000000006E-2</v>
      </c>
      <c r="D76" s="1">
        <f t="shared" si="3"/>
        <v>1.4380000000000002</v>
      </c>
      <c r="E76" s="4">
        <f t="shared" si="4"/>
        <v>98.490414392000019</v>
      </c>
    </row>
    <row r="77" spans="1:5" x14ac:dyDescent="0.25">
      <c r="A77" s="8" t="s">
        <v>65</v>
      </c>
      <c r="B77" s="6">
        <v>2.4319999999999999</v>
      </c>
      <c r="C77" s="5">
        <v>6.9000000000000006E-2</v>
      </c>
      <c r="D77" s="1">
        <f t="shared" si="3"/>
        <v>2.363</v>
      </c>
      <c r="E77" s="4">
        <f t="shared" si="4"/>
        <v>184.67147854199999</v>
      </c>
    </row>
    <row r="78" spans="1:5" x14ac:dyDescent="0.25">
      <c r="A78" s="8" t="s">
        <v>66</v>
      </c>
      <c r="B78" s="6">
        <v>2.2360000000000002</v>
      </c>
      <c r="C78" s="5">
        <v>6.9000000000000006E-2</v>
      </c>
      <c r="D78" s="1">
        <f t="shared" si="3"/>
        <v>2.1670000000000003</v>
      </c>
      <c r="E78" s="4">
        <f t="shared" si="4"/>
        <v>164.93613270200001</v>
      </c>
    </row>
    <row r="79" spans="1:5" x14ac:dyDescent="0.25">
      <c r="A79" s="8" t="s">
        <v>67</v>
      </c>
      <c r="B79" s="6">
        <v>2.879</v>
      </c>
      <c r="C79" s="5">
        <v>6.9000000000000006E-2</v>
      </c>
      <c r="D79" s="1">
        <f t="shared" si="3"/>
        <v>2.81</v>
      </c>
      <c r="E79" s="4">
        <f t="shared" si="4"/>
        <v>232.64575980000001</v>
      </c>
    </row>
    <row r="80" spans="1:5" x14ac:dyDescent="0.25">
      <c r="A80" s="8" t="s">
        <v>68</v>
      </c>
      <c r="B80" s="6">
        <v>2.1819999999999999</v>
      </c>
      <c r="C80" s="5">
        <v>6.9000000000000006E-2</v>
      </c>
      <c r="D80" s="1">
        <f t="shared" si="3"/>
        <v>2.113</v>
      </c>
      <c r="E80" s="4">
        <f t="shared" si="4"/>
        <v>159.63813654199998</v>
      </c>
    </row>
    <row r="81" spans="1:5" x14ac:dyDescent="0.25">
      <c r="A81" s="8" t="s">
        <v>69</v>
      </c>
      <c r="B81" s="6">
        <v>2.016</v>
      </c>
      <c r="C81" s="5">
        <v>6.9000000000000006E-2</v>
      </c>
      <c r="D81" s="1">
        <f t="shared" si="3"/>
        <v>1.9470000000000001</v>
      </c>
      <c r="E81" s="4">
        <f t="shared" si="4"/>
        <v>143.72851726200003</v>
      </c>
    </row>
    <row r="82" spans="1:5" x14ac:dyDescent="0.25">
      <c r="A82" s="8" t="s">
        <v>70</v>
      </c>
      <c r="B82" s="6">
        <v>0.73099999999999998</v>
      </c>
      <c r="C82" s="5">
        <v>6.9000000000000006E-2</v>
      </c>
      <c r="D82" s="1">
        <f t="shared" si="3"/>
        <v>0.66199999999999992</v>
      </c>
      <c r="E82" s="4">
        <f t="shared" si="4"/>
        <v>39.811001592000004</v>
      </c>
    </row>
    <row r="83" spans="1:5" x14ac:dyDescent="0.25">
      <c r="A83" s="8" t="s">
        <v>71</v>
      </c>
      <c r="B83" s="6">
        <v>1.3340000000000001</v>
      </c>
      <c r="C83" s="5">
        <v>6.9000000000000006E-2</v>
      </c>
      <c r="D83" s="1">
        <f t="shared" si="3"/>
        <v>1.2650000000000001</v>
      </c>
      <c r="E83" s="4">
        <f t="shared" si="4"/>
        <v>84.332171549999998</v>
      </c>
    </row>
    <row r="84" spans="1:5" x14ac:dyDescent="0.25">
      <c r="A84" s="8" t="s">
        <v>72</v>
      </c>
      <c r="B84" s="6">
        <v>0.83000000000000007</v>
      </c>
      <c r="C84" s="5">
        <v>6.9000000000000006E-2</v>
      </c>
      <c r="D84" s="1">
        <f t="shared" si="3"/>
        <v>0.76100000000000012</v>
      </c>
      <c r="E84" s="4">
        <f t="shared" si="4"/>
        <v>46.605620478000013</v>
      </c>
    </row>
    <row r="85" spans="1:5" x14ac:dyDescent="0.25">
      <c r="A85" s="8" t="s">
        <v>73</v>
      </c>
      <c r="B85" s="6">
        <v>2.306</v>
      </c>
      <c r="C85" s="5">
        <v>6.9000000000000006E-2</v>
      </c>
      <c r="D85" s="1">
        <f t="shared" si="3"/>
        <v>2.2370000000000001</v>
      </c>
      <c r="E85" s="4">
        <f t="shared" si="4"/>
        <v>171.89346574199999</v>
      </c>
    </row>
    <row r="86" spans="1:5" x14ac:dyDescent="0.25">
      <c r="A86" s="8" t="s">
        <v>74</v>
      </c>
      <c r="B86" s="6">
        <v>2.266</v>
      </c>
      <c r="C86" s="5">
        <v>6.9000000000000006E-2</v>
      </c>
      <c r="D86" s="1">
        <f t="shared" si="3"/>
        <v>2.1970000000000001</v>
      </c>
      <c r="E86" s="4">
        <f t="shared" si="4"/>
        <v>167.90546526200001</v>
      </c>
    </row>
    <row r="87" spans="1:5" x14ac:dyDescent="0.25">
      <c r="A87" s="8" t="s">
        <v>75</v>
      </c>
      <c r="B87" s="6">
        <v>1.196</v>
      </c>
      <c r="C87" s="5">
        <v>6.9000000000000006E-2</v>
      </c>
      <c r="D87" s="1">
        <f t="shared" si="3"/>
        <v>1.127</v>
      </c>
      <c r="E87" s="4">
        <f t="shared" si="4"/>
        <v>73.481141022000003</v>
      </c>
    </row>
    <row r="88" spans="1:5" x14ac:dyDescent="0.25">
      <c r="A88" s="8" t="s">
        <v>76</v>
      </c>
      <c r="B88" s="6">
        <v>1.9830000000000001</v>
      </c>
      <c r="C88" s="5">
        <v>6.9000000000000006E-2</v>
      </c>
      <c r="D88" s="1">
        <f t="shared" si="3"/>
        <v>1.9140000000000001</v>
      </c>
      <c r="E88" s="4">
        <f t="shared" si="4"/>
        <v>140.633519928</v>
      </c>
    </row>
    <row r="89" spans="1:5" x14ac:dyDescent="0.25">
      <c r="A89" s="8" t="s">
        <v>77</v>
      </c>
      <c r="B89" s="6">
        <v>1.0609999999999999</v>
      </c>
      <c r="C89" s="5">
        <v>6.9000000000000006E-2</v>
      </c>
      <c r="D89" s="1">
        <f t="shared" si="3"/>
        <v>0.99199999999999999</v>
      </c>
      <c r="E89" s="4">
        <f t="shared" si="4"/>
        <v>63.246272351999998</v>
      </c>
    </row>
    <row r="90" spans="1:5" x14ac:dyDescent="0.25">
      <c r="A90" s="8" t="s">
        <v>78</v>
      </c>
      <c r="B90" s="6">
        <v>1.577</v>
      </c>
      <c r="C90" s="5">
        <v>6.9000000000000006E-2</v>
      </c>
      <c r="D90" s="1">
        <f t="shared" si="3"/>
        <v>1.508</v>
      </c>
      <c r="E90" s="4">
        <f t="shared" si="4"/>
        <v>104.39469235199999</v>
      </c>
    </row>
    <row r="91" spans="1:5" x14ac:dyDescent="0.25">
      <c r="A91" s="8" t="s">
        <v>79</v>
      </c>
      <c r="B91" s="6">
        <v>2.4039999999999999</v>
      </c>
      <c r="C91" s="5">
        <v>6.9000000000000006E-2</v>
      </c>
      <c r="D91" s="1">
        <f t="shared" si="3"/>
        <v>2.335</v>
      </c>
      <c r="E91" s="4">
        <f t="shared" si="4"/>
        <v>181.80360755000001</v>
      </c>
    </row>
    <row r="92" spans="1:5" x14ac:dyDescent="0.25">
      <c r="A92" s="8" t="s">
        <v>80</v>
      </c>
      <c r="B92" s="6">
        <v>0.55700000000000005</v>
      </c>
      <c r="C92" s="5">
        <v>6.9000000000000006E-2</v>
      </c>
      <c r="D92" s="1">
        <f t="shared" si="3"/>
        <v>0.48800000000000004</v>
      </c>
      <c r="E92" s="4">
        <f t="shared" si="4"/>
        <v>28.359069792000007</v>
      </c>
    </row>
    <row r="93" spans="1:5" x14ac:dyDescent="0.25">
      <c r="A93" s="8" t="s">
        <v>81</v>
      </c>
      <c r="B93" s="6">
        <v>1.909</v>
      </c>
      <c r="C93" s="5">
        <v>6.9000000000000006E-2</v>
      </c>
      <c r="D93" s="1">
        <f t="shared" ref="D93:D124" si="5">(B93-C93)</f>
        <v>1.84</v>
      </c>
      <c r="E93" s="4">
        <f t="shared" ref="E93:E124" si="6">(10.318*D93*D93)+(53.95*D93)-(0.4257)</f>
        <v>133.77492080000002</v>
      </c>
    </row>
    <row r="94" spans="1:5" x14ac:dyDescent="0.25">
      <c r="A94" s="8" t="s">
        <v>82</v>
      </c>
      <c r="B94" s="6">
        <v>2.258</v>
      </c>
      <c r="C94" s="5">
        <v>6.9000000000000006E-2</v>
      </c>
      <c r="D94" s="1">
        <f t="shared" si="5"/>
        <v>2.1890000000000001</v>
      </c>
      <c r="E94" s="4">
        <f t="shared" si="6"/>
        <v>167.11182727800002</v>
      </c>
    </row>
    <row r="95" spans="1:5" x14ac:dyDescent="0.25">
      <c r="A95" s="8" t="s">
        <v>83</v>
      </c>
      <c r="B95" s="6">
        <v>0.80400000000000005</v>
      </c>
      <c r="C95" s="5">
        <v>6.9000000000000006E-2</v>
      </c>
      <c r="D95" s="1">
        <f t="shared" si="5"/>
        <v>0.7350000000000001</v>
      </c>
      <c r="E95" s="4">
        <f t="shared" si="6"/>
        <v>44.801591550000012</v>
      </c>
    </row>
    <row r="96" spans="1:5" x14ac:dyDescent="0.25">
      <c r="A96" s="8" t="s">
        <v>84</v>
      </c>
      <c r="B96" s="6">
        <v>1.18</v>
      </c>
      <c r="C96" s="5">
        <v>6.9000000000000006E-2</v>
      </c>
      <c r="D96" s="1">
        <f t="shared" si="5"/>
        <v>1.111</v>
      </c>
      <c r="E96" s="4">
        <f t="shared" si="6"/>
        <v>72.248474078000001</v>
      </c>
    </row>
    <row r="97" spans="1:5" x14ac:dyDescent="0.25">
      <c r="A97" s="8" t="s">
        <v>85</v>
      </c>
      <c r="B97" s="6">
        <v>2.4710000000000001</v>
      </c>
      <c r="C97" s="5">
        <v>6.9000000000000006E-2</v>
      </c>
      <c r="D97" s="1">
        <f t="shared" si="5"/>
        <v>2.4020000000000001</v>
      </c>
      <c r="E97" s="4">
        <f t="shared" si="6"/>
        <v>188.69297407200003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"/>
  <sheetViews>
    <sheetView workbookViewId="0">
      <selection activeCell="P6" sqref="P6"/>
    </sheetView>
  </sheetViews>
  <sheetFormatPr defaultRowHeight="15" x14ac:dyDescent="0.25"/>
  <cols>
    <col min="1" max="1" width="13.7109375" customWidth="1"/>
    <col min="2" max="2" width="13" customWidth="1"/>
    <col min="3" max="3" width="11.7109375" customWidth="1"/>
    <col min="4" max="4" width="12" customWidth="1"/>
    <col min="5" max="5" width="15" customWidth="1"/>
  </cols>
  <sheetData>
    <row r="2" spans="1:11" x14ac:dyDescent="0.25">
      <c r="A2" s="3">
        <v>0.106</v>
      </c>
      <c r="B2" s="3">
        <v>0.104</v>
      </c>
      <c r="C2" s="6">
        <v>1.81</v>
      </c>
      <c r="D2" s="6">
        <v>1.7510000000000001</v>
      </c>
      <c r="E2" s="6">
        <v>0.92</v>
      </c>
      <c r="F2" s="6">
        <v>1.702</v>
      </c>
      <c r="G2" s="6">
        <v>1.69</v>
      </c>
      <c r="H2" s="6">
        <v>1.768</v>
      </c>
      <c r="I2" s="6">
        <v>1.605</v>
      </c>
      <c r="J2" s="6">
        <v>1.847</v>
      </c>
      <c r="K2" s="6">
        <v>1.9830000000000001</v>
      </c>
    </row>
    <row r="3" spans="1:11" x14ac:dyDescent="0.25">
      <c r="A3" s="3">
        <v>0.49199999999999999</v>
      </c>
      <c r="B3" s="3">
        <v>0.496</v>
      </c>
      <c r="C3" s="6">
        <v>1.7810000000000001</v>
      </c>
      <c r="D3" s="6">
        <v>1.7790000000000001</v>
      </c>
      <c r="E3" s="6">
        <v>1.794</v>
      </c>
      <c r="F3" s="6">
        <v>1.6300000000000001</v>
      </c>
      <c r="G3" s="6">
        <v>1.6320000000000001</v>
      </c>
      <c r="H3" s="6">
        <v>1.679</v>
      </c>
      <c r="I3" s="6">
        <v>1.708</v>
      </c>
      <c r="J3" s="6">
        <v>1.6360000000000001</v>
      </c>
      <c r="K3" s="6">
        <v>1.847</v>
      </c>
    </row>
    <row r="4" spans="1:11" x14ac:dyDescent="0.25">
      <c r="A4" s="3">
        <v>0.78800000000000003</v>
      </c>
      <c r="B4" s="3">
        <v>0.78400000000000003</v>
      </c>
      <c r="C4" s="6">
        <v>1.7770000000000001</v>
      </c>
      <c r="D4" s="6">
        <v>1.796</v>
      </c>
      <c r="E4" s="6">
        <v>1.833</v>
      </c>
      <c r="F4" s="6">
        <v>1.56</v>
      </c>
      <c r="G4" s="6">
        <v>1.3240000000000001</v>
      </c>
      <c r="H4" s="6">
        <v>1.881</v>
      </c>
      <c r="I4" s="6">
        <v>1.4930000000000001</v>
      </c>
      <c r="J4" s="6">
        <v>1.7750000000000001</v>
      </c>
      <c r="K4" s="6">
        <v>1.9060000000000001</v>
      </c>
    </row>
    <row r="5" spans="1:11" x14ac:dyDescent="0.25">
      <c r="A5" s="3">
        <v>1.1000000000000001</v>
      </c>
      <c r="B5" s="3">
        <v>1.1000000000000001</v>
      </c>
      <c r="C5" s="6">
        <v>1.6640000000000001</v>
      </c>
      <c r="D5" s="6">
        <v>1.7770000000000001</v>
      </c>
      <c r="E5" s="6">
        <v>1.911</v>
      </c>
      <c r="F5" s="6">
        <v>1.72</v>
      </c>
      <c r="G5" s="6">
        <v>1.601</v>
      </c>
      <c r="H5" s="6">
        <v>1.6919999999999999</v>
      </c>
      <c r="I5" s="6">
        <v>1.5940000000000001</v>
      </c>
      <c r="J5" s="6">
        <v>1.643</v>
      </c>
      <c r="K5" s="6">
        <v>1.92</v>
      </c>
    </row>
    <row r="6" spans="1:11" x14ac:dyDescent="0.25">
      <c r="A6" s="3">
        <v>1.4259999999999999</v>
      </c>
      <c r="B6" s="3">
        <v>1.41</v>
      </c>
      <c r="C6" s="6">
        <v>1.905</v>
      </c>
      <c r="D6" s="6">
        <v>1.827</v>
      </c>
      <c r="E6" s="6">
        <v>2.048</v>
      </c>
      <c r="F6" s="6">
        <v>1.778</v>
      </c>
      <c r="G6" s="6">
        <v>1.2670000000000001</v>
      </c>
      <c r="H6" s="6">
        <v>1.8240000000000001</v>
      </c>
      <c r="I6" s="6">
        <v>1.8380000000000001</v>
      </c>
      <c r="J6" s="6">
        <v>1.81</v>
      </c>
      <c r="K6" s="6">
        <v>1.75</v>
      </c>
    </row>
    <row r="7" spans="1:11" x14ac:dyDescent="0.25">
      <c r="A7" s="5">
        <v>0.05</v>
      </c>
      <c r="B7" s="5">
        <v>4.5999999999999999E-2</v>
      </c>
      <c r="C7" s="6">
        <v>1.798</v>
      </c>
      <c r="D7" s="6">
        <v>2.0350000000000001</v>
      </c>
      <c r="E7" s="6">
        <v>1.9339999999999999</v>
      </c>
      <c r="F7" s="6">
        <v>1.869</v>
      </c>
      <c r="G7" s="6">
        <v>1.141</v>
      </c>
      <c r="H7" s="6">
        <v>1.9350000000000001</v>
      </c>
      <c r="I7" s="6">
        <v>1.905</v>
      </c>
      <c r="J7" s="6">
        <v>1.7430000000000001</v>
      </c>
    </row>
    <row r="8" spans="1:11" x14ac:dyDescent="0.25">
      <c r="A8" s="1"/>
      <c r="B8" s="1"/>
      <c r="C8" s="6">
        <v>1.8620000000000001</v>
      </c>
      <c r="D8" s="6">
        <v>2.1480000000000001</v>
      </c>
      <c r="E8" s="6">
        <v>1.8960000000000001</v>
      </c>
      <c r="F8" s="6">
        <v>1.958</v>
      </c>
      <c r="G8" s="6">
        <v>1.78</v>
      </c>
      <c r="H8" s="6">
        <v>1.8820000000000001</v>
      </c>
      <c r="I8" s="6">
        <v>1.81</v>
      </c>
      <c r="J8" s="6">
        <v>1.843</v>
      </c>
    </row>
    <row r="9" spans="1:11" x14ac:dyDescent="0.25">
      <c r="A9" s="1"/>
      <c r="B9" s="1"/>
      <c r="C9" s="6">
        <v>1.681</v>
      </c>
      <c r="D9" s="6">
        <v>2.0979999999999999</v>
      </c>
      <c r="E9" s="6">
        <v>1.9930000000000001</v>
      </c>
      <c r="F9" s="6">
        <v>1.83</v>
      </c>
      <c r="G9" s="6">
        <v>1.5720000000000001</v>
      </c>
      <c r="H9" s="6">
        <v>1.7270000000000001</v>
      </c>
      <c r="I9" s="6">
        <v>1.855</v>
      </c>
      <c r="J9" s="6">
        <v>1.84</v>
      </c>
    </row>
    <row r="15" spans="1:11" x14ac:dyDescent="0.25">
      <c r="B15" s="2" t="s">
        <v>13</v>
      </c>
      <c r="C15" s="2" t="s">
        <v>1</v>
      </c>
      <c r="D15" s="2" t="s">
        <v>2</v>
      </c>
      <c r="E15" s="2" t="s">
        <v>3</v>
      </c>
    </row>
    <row r="16" spans="1:11" x14ac:dyDescent="0.25">
      <c r="A16" t="s">
        <v>4</v>
      </c>
      <c r="B16" s="3">
        <v>0.105</v>
      </c>
      <c r="C16" s="1">
        <f>B16-B21</f>
        <v>5.6999999999999995E-2</v>
      </c>
      <c r="D16" s="1">
        <v>240</v>
      </c>
      <c r="E16" s="4">
        <f>(143.84*C16*C16)-(374.24*C16)+(259.88)</f>
        <v>239.01565615999999</v>
      </c>
    </row>
    <row r="17" spans="1:11" x14ac:dyDescent="0.25">
      <c r="A17" t="s">
        <v>5</v>
      </c>
      <c r="B17" s="3">
        <v>0.49399999999999999</v>
      </c>
      <c r="C17" s="1">
        <f>B17-B21</f>
        <v>0.44600000000000001</v>
      </c>
      <c r="D17" s="1">
        <v>120</v>
      </c>
      <c r="E17" s="4">
        <f t="shared" ref="E17:E21" si="0">(143.84*C17*C17)-(374.24*C17)+(259.88)</f>
        <v>121.58103743999999</v>
      </c>
    </row>
    <row r="18" spans="1:11" x14ac:dyDescent="0.25">
      <c r="A18" t="s">
        <v>6</v>
      </c>
      <c r="B18" s="3">
        <v>0.78600000000000003</v>
      </c>
      <c r="C18" s="1">
        <f>B18-B21</f>
        <v>0.73799999999999999</v>
      </c>
      <c r="D18" s="1">
        <v>60</v>
      </c>
      <c r="E18" s="4">
        <f t="shared" si="0"/>
        <v>62.032472960000007</v>
      </c>
    </row>
    <row r="19" spans="1:11" x14ac:dyDescent="0.25">
      <c r="A19" t="s">
        <v>7</v>
      </c>
      <c r="B19" s="3">
        <v>1.1000000000000001</v>
      </c>
      <c r="C19" s="1">
        <f>B19-B21</f>
        <v>1.052</v>
      </c>
      <c r="D19" s="1">
        <v>30</v>
      </c>
      <c r="E19" s="4">
        <f t="shared" si="0"/>
        <v>25.367823359999988</v>
      </c>
    </row>
    <row r="20" spans="1:11" x14ac:dyDescent="0.25">
      <c r="A20" t="s">
        <v>8</v>
      </c>
      <c r="B20" s="3">
        <v>1.41</v>
      </c>
      <c r="C20" s="1">
        <f>B20-B21</f>
        <v>1.3619999999999999</v>
      </c>
      <c r="D20" s="1">
        <v>15</v>
      </c>
      <c r="E20" s="4">
        <f t="shared" si="0"/>
        <v>16.99464895999995</v>
      </c>
    </row>
    <row r="21" spans="1:11" x14ac:dyDescent="0.25">
      <c r="A21" t="s">
        <v>9</v>
      </c>
      <c r="B21" s="5">
        <v>4.8000000000000001E-2</v>
      </c>
      <c r="C21" s="1">
        <f>B21-B21</f>
        <v>0</v>
      </c>
      <c r="D21" s="1">
        <v>0</v>
      </c>
      <c r="E21" s="4">
        <f t="shared" si="0"/>
        <v>259.88</v>
      </c>
    </row>
    <row r="27" spans="1:11" x14ac:dyDescent="0.25">
      <c r="J27" s="10" t="s">
        <v>14</v>
      </c>
      <c r="K27" s="10"/>
    </row>
    <row r="31" spans="1:11" x14ac:dyDescent="0.25">
      <c r="A31" s="8" t="s">
        <v>10</v>
      </c>
      <c r="B31" s="6" t="s">
        <v>11</v>
      </c>
      <c r="C31" s="7" t="s">
        <v>9</v>
      </c>
      <c r="D31" s="1" t="s">
        <v>1</v>
      </c>
      <c r="E31" s="9" t="s">
        <v>12</v>
      </c>
    </row>
    <row r="32" spans="1:11" x14ac:dyDescent="0.25">
      <c r="A32" s="8" t="s">
        <v>17</v>
      </c>
      <c r="B32" s="6">
        <v>1.81</v>
      </c>
      <c r="C32" s="5">
        <v>4.8000000000000001E-2</v>
      </c>
      <c r="D32" s="1">
        <f t="shared" ref="D32:D63" si="1">(B32-C32)</f>
        <v>1.762</v>
      </c>
      <c r="E32" s="4">
        <f t="shared" ref="E32:E63" si="2">(143.84*D32*D32)-(374.24*D32)+(259.88)</f>
        <v>47.041112959999964</v>
      </c>
    </row>
    <row r="33" spans="1:5" x14ac:dyDescent="0.25">
      <c r="A33" s="8" t="s">
        <v>18</v>
      </c>
      <c r="B33" s="6">
        <v>1.7810000000000001</v>
      </c>
      <c r="C33" s="5">
        <v>4.8000000000000001E-2</v>
      </c>
      <c r="D33" s="1">
        <f t="shared" si="1"/>
        <v>1.7330000000000001</v>
      </c>
      <c r="E33" s="4">
        <f t="shared" si="2"/>
        <v>43.315169760000003</v>
      </c>
    </row>
    <row r="34" spans="1:5" x14ac:dyDescent="0.25">
      <c r="A34" s="8" t="s">
        <v>19</v>
      </c>
      <c r="B34" s="6">
        <v>1.7770000000000001</v>
      </c>
      <c r="C34" s="5">
        <v>4.8000000000000001E-2</v>
      </c>
      <c r="D34" s="1">
        <f t="shared" si="1"/>
        <v>1.7290000000000001</v>
      </c>
      <c r="E34" s="4">
        <f t="shared" si="2"/>
        <v>42.820233440000038</v>
      </c>
    </row>
    <row r="35" spans="1:5" x14ac:dyDescent="0.25">
      <c r="A35" s="8" t="s">
        <v>20</v>
      </c>
      <c r="B35" s="6">
        <v>1.6640000000000001</v>
      </c>
      <c r="C35" s="5">
        <v>4.8000000000000001E-2</v>
      </c>
      <c r="D35" s="1">
        <f t="shared" si="1"/>
        <v>1.6160000000000001</v>
      </c>
      <c r="E35" s="4">
        <f t="shared" si="2"/>
        <v>30.739991040000064</v>
      </c>
    </row>
    <row r="36" spans="1:5" x14ac:dyDescent="0.25">
      <c r="A36" s="8" t="s">
        <v>21</v>
      </c>
      <c r="B36" s="6">
        <v>1.905</v>
      </c>
      <c r="C36" s="5">
        <v>4.8000000000000001E-2</v>
      </c>
      <c r="D36" s="1">
        <f t="shared" si="1"/>
        <v>1.857</v>
      </c>
      <c r="E36" s="4">
        <f t="shared" si="2"/>
        <v>60.941224159999933</v>
      </c>
    </row>
    <row r="37" spans="1:5" x14ac:dyDescent="0.25">
      <c r="A37" s="8" t="s">
        <v>22</v>
      </c>
      <c r="B37" s="6">
        <v>1.798</v>
      </c>
      <c r="C37" s="5">
        <v>4.8000000000000001E-2</v>
      </c>
      <c r="D37" s="1">
        <f t="shared" si="1"/>
        <v>1.75</v>
      </c>
      <c r="E37" s="4">
        <f t="shared" si="2"/>
        <v>45.469999999999914</v>
      </c>
    </row>
    <row r="38" spans="1:5" x14ac:dyDescent="0.25">
      <c r="A38" s="8" t="s">
        <v>23</v>
      </c>
      <c r="B38" s="6">
        <v>1.8620000000000001</v>
      </c>
      <c r="C38" s="5">
        <v>4.8000000000000001E-2</v>
      </c>
      <c r="D38" s="1">
        <f t="shared" si="1"/>
        <v>1.8140000000000001</v>
      </c>
      <c r="E38" s="4">
        <f t="shared" si="2"/>
        <v>54.327968640000051</v>
      </c>
    </row>
    <row r="39" spans="1:5" x14ac:dyDescent="0.25">
      <c r="A39" s="8" t="s">
        <v>24</v>
      </c>
      <c r="B39" s="6">
        <v>1.681</v>
      </c>
      <c r="C39" s="5">
        <v>4.8000000000000001E-2</v>
      </c>
      <c r="D39" s="1">
        <f t="shared" si="1"/>
        <v>1.633</v>
      </c>
      <c r="E39" s="4">
        <f t="shared" si="2"/>
        <v>32.322625760000051</v>
      </c>
    </row>
    <row r="40" spans="1:5" x14ac:dyDescent="0.25">
      <c r="A40" s="8" t="s">
        <v>25</v>
      </c>
      <c r="B40" s="6">
        <v>1.7510000000000001</v>
      </c>
      <c r="C40" s="5">
        <v>4.8000000000000001E-2</v>
      </c>
      <c r="D40" s="1">
        <f t="shared" si="1"/>
        <v>1.7030000000000001</v>
      </c>
      <c r="E40" s="4">
        <f t="shared" si="2"/>
        <v>39.715342560000011</v>
      </c>
    </row>
    <row r="41" spans="1:5" x14ac:dyDescent="0.25">
      <c r="A41" s="8" t="s">
        <v>26</v>
      </c>
      <c r="B41" s="6">
        <v>1.7790000000000001</v>
      </c>
      <c r="C41" s="5">
        <v>4.8000000000000001E-2</v>
      </c>
      <c r="D41" s="1">
        <f t="shared" si="1"/>
        <v>1.7310000000000001</v>
      </c>
      <c r="E41" s="4">
        <f t="shared" si="2"/>
        <v>43.06712624000005</v>
      </c>
    </row>
    <row r="42" spans="1:5" x14ac:dyDescent="0.25">
      <c r="A42" s="8" t="s">
        <v>27</v>
      </c>
      <c r="B42" s="6">
        <v>1.796</v>
      </c>
      <c r="C42" s="5">
        <v>4.8000000000000001E-2</v>
      </c>
      <c r="D42" s="1">
        <f t="shared" si="1"/>
        <v>1.748</v>
      </c>
      <c r="E42" s="4">
        <f t="shared" si="2"/>
        <v>45.212175360000003</v>
      </c>
    </row>
    <row r="43" spans="1:5" x14ac:dyDescent="0.25">
      <c r="A43" s="8" t="s">
        <v>28</v>
      </c>
      <c r="B43" s="6">
        <v>1.7770000000000001</v>
      </c>
      <c r="C43" s="5">
        <v>4.8000000000000001E-2</v>
      </c>
      <c r="D43" s="1">
        <f t="shared" si="1"/>
        <v>1.7290000000000001</v>
      </c>
      <c r="E43" s="4">
        <f t="shared" si="2"/>
        <v>42.820233440000038</v>
      </c>
    </row>
    <row r="44" spans="1:5" x14ac:dyDescent="0.25">
      <c r="A44" s="8" t="s">
        <v>29</v>
      </c>
      <c r="B44" s="6">
        <v>1.827</v>
      </c>
      <c r="C44" s="5">
        <v>4.8000000000000001E-2</v>
      </c>
      <c r="D44" s="1">
        <f t="shared" si="1"/>
        <v>1.7789999999999999</v>
      </c>
      <c r="E44" s="4">
        <f t="shared" si="2"/>
        <v>49.337769439999931</v>
      </c>
    </row>
    <row r="45" spans="1:5" x14ac:dyDescent="0.25">
      <c r="A45" s="8" t="s">
        <v>30</v>
      </c>
      <c r="B45" s="6">
        <v>2.0350000000000001</v>
      </c>
      <c r="C45" s="5">
        <v>4.8000000000000001E-2</v>
      </c>
      <c r="D45" s="1">
        <f t="shared" si="1"/>
        <v>1.9870000000000001</v>
      </c>
      <c r="E45" s="4">
        <f t="shared" si="2"/>
        <v>84.169748959999993</v>
      </c>
    </row>
    <row r="46" spans="1:5" x14ac:dyDescent="0.25">
      <c r="A46" s="8" t="s">
        <v>31</v>
      </c>
      <c r="B46" s="6">
        <v>2.1480000000000001</v>
      </c>
      <c r="C46" s="5">
        <v>4.8000000000000001E-2</v>
      </c>
      <c r="D46" s="1">
        <f t="shared" si="1"/>
        <v>2.1</v>
      </c>
      <c r="E46" s="4">
        <f t="shared" si="2"/>
        <v>108.31040000000007</v>
      </c>
    </row>
    <row r="47" spans="1:5" x14ac:dyDescent="0.25">
      <c r="A47" s="8" t="s">
        <v>32</v>
      </c>
      <c r="B47" s="6">
        <v>2.0979999999999999</v>
      </c>
      <c r="C47" s="5">
        <v>4.8000000000000001E-2</v>
      </c>
      <c r="D47" s="1">
        <f t="shared" si="1"/>
        <v>2.0499999999999998</v>
      </c>
      <c r="E47" s="4">
        <f t="shared" si="2"/>
        <v>97.175599999999804</v>
      </c>
    </row>
    <row r="48" spans="1:5" x14ac:dyDescent="0.25">
      <c r="A48" s="8" t="s">
        <v>33</v>
      </c>
      <c r="B48" s="6">
        <v>0.92</v>
      </c>
      <c r="C48" s="5">
        <v>4.8000000000000001E-2</v>
      </c>
      <c r="D48" s="1">
        <f t="shared" si="1"/>
        <v>0.872</v>
      </c>
      <c r="E48" s="4">
        <f t="shared" si="2"/>
        <v>42.916354559999974</v>
      </c>
    </row>
    <row r="49" spans="1:5" x14ac:dyDescent="0.25">
      <c r="A49" s="8" t="s">
        <v>34</v>
      </c>
      <c r="B49" s="6">
        <v>1.794</v>
      </c>
      <c r="C49" s="5">
        <v>4.8000000000000001E-2</v>
      </c>
      <c r="D49" s="1">
        <f t="shared" si="1"/>
        <v>1.746</v>
      </c>
      <c r="E49" s="4">
        <f t="shared" si="2"/>
        <v>44.955501439999978</v>
      </c>
    </row>
    <row r="50" spans="1:5" x14ac:dyDescent="0.25">
      <c r="A50" s="8" t="s">
        <v>35</v>
      </c>
      <c r="B50" s="6">
        <v>1.833</v>
      </c>
      <c r="C50" s="5">
        <v>4.8000000000000001E-2</v>
      </c>
      <c r="D50" s="1">
        <f t="shared" si="1"/>
        <v>1.7849999999999999</v>
      </c>
      <c r="E50" s="4">
        <f t="shared" si="2"/>
        <v>50.168203999999889</v>
      </c>
    </row>
    <row r="51" spans="1:5" x14ac:dyDescent="0.25">
      <c r="A51" s="8" t="s">
        <v>36</v>
      </c>
      <c r="B51" s="6">
        <v>1.911</v>
      </c>
      <c r="C51" s="5">
        <v>4.8000000000000001E-2</v>
      </c>
      <c r="D51" s="1">
        <f t="shared" si="1"/>
        <v>1.863</v>
      </c>
      <c r="E51" s="4">
        <f t="shared" si="2"/>
        <v>61.90629296000003</v>
      </c>
    </row>
    <row r="52" spans="1:5" x14ac:dyDescent="0.25">
      <c r="A52" s="8" t="s">
        <v>37</v>
      </c>
      <c r="B52" s="6">
        <v>2.048</v>
      </c>
      <c r="C52" s="5">
        <v>4.8000000000000001E-2</v>
      </c>
      <c r="D52" s="1">
        <f t="shared" si="1"/>
        <v>2</v>
      </c>
      <c r="E52" s="4">
        <f t="shared" si="2"/>
        <v>86.759999999999991</v>
      </c>
    </row>
    <row r="53" spans="1:5" x14ac:dyDescent="0.25">
      <c r="A53" s="8" t="s">
        <v>38</v>
      </c>
      <c r="B53" s="6">
        <v>1.9339999999999999</v>
      </c>
      <c r="C53" s="5">
        <v>4.8000000000000001E-2</v>
      </c>
      <c r="D53" s="1">
        <f t="shared" si="1"/>
        <v>1.8859999999999999</v>
      </c>
      <c r="E53" s="4">
        <f t="shared" si="2"/>
        <v>65.70166463999999</v>
      </c>
    </row>
    <row r="54" spans="1:5" x14ac:dyDescent="0.25">
      <c r="A54" s="8" t="s">
        <v>39</v>
      </c>
      <c r="B54" s="6">
        <v>1.8960000000000001</v>
      </c>
      <c r="C54" s="5">
        <v>4.8000000000000001E-2</v>
      </c>
      <c r="D54" s="1">
        <f t="shared" si="1"/>
        <v>1.8480000000000001</v>
      </c>
      <c r="E54" s="4">
        <f t="shared" si="2"/>
        <v>59.513039359999993</v>
      </c>
    </row>
    <row r="55" spans="1:5" x14ac:dyDescent="0.25">
      <c r="A55" s="8" t="s">
        <v>40</v>
      </c>
      <c r="B55" s="6">
        <v>1.9930000000000001</v>
      </c>
      <c r="C55" s="5">
        <v>4.8000000000000001E-2</v>
      </c>
      <c r="D55" s="1">
        <f t="shared" si="1"/>
        <v>1.9450000000000001</v>
      </c>
      <c r="E55" s="4">
        <f t="shared" si="2"/>
        <v>76.133515999999986</v>
      </c>
    </row>
    <row r="56" spans="1:5" x14ac:dyDescent="0.25">
      <c r="A56" s="8" t="s">
        <v>41</v>
      </c>
      <c r="B56" s="6">
        <v>1.702</v>
      </c>
      <c r="C56" s="5">
        <v>4.8000000000000001E-2</v>
      </c>
      <c r="D56" s="1">
        <f t="shared" si="1"/>
        <v>1.6539999999999999</v>
      </c>
      <c r="E56" s="4">
        <f t="shared" si="2"/>
        <v>34.392429439999944</v>
      </c>
    </row>
    <row r="57" spans="1:5" x14ac:dyDescent="0.25">
      <c r="A57" s="8" t="s">
        <v>42</v>
      </c>
      <c r="B57" s="6">
        <v>1.6300000000000001</v>
      </c>
      <c r="C57" s="5">
        <v>4.8000000000000001E-2</v>
      </c>
      <c r="D57" s="1">
        <f t="shared" si="1"/>
        <v>1.5820000000000001</v>
      </c>
      <c r="E57" s="4">
        <f t="shared" si="2"/>
        <v>27.824140160000013</v>
      </c>
    </row>
    <row r="58" spans="1:5" x14ac:dyDescent="0.25">
      <c r="A58" s="8" t="s">
        <v>43</v>
      </c>
      <c r="B58" s="6">
        <v>1.56</v>
      </c>
      <c r="C58" s="5">
        <v>4.8000000000000001E-2</v>
      </c>
      <c r="D58" s="1">
        <f t="shared" si="1"/>
        <v>1.512</v>
      </c>
      <c r="E58" s="4">
        <f t="shared" si="2"/>
        <v>22.868072960000063</v>
      </c>
    </row>
    <row r="59" spans="1:5" x14ac:dyDescent="0.25">
      <c r="A59" s="8" t="s">
        <v>44</v>
      </c>
      <c r="B59" s="6">
        <v>1.72</v>
      </c>
      <c r="C59" s="5">
        <v>4.8000000000000001E-2</v>
      </c>
      <c r="D59" s="1">
        <f t="shared" si="1"/>
        <v>1.6719999999999999</v>
      </c>
      <c r="E59" s="4">
        <f t="shared" si="2"/>
        <v>36.267522559999918</v>
      </c>
    </row>
    <row r="60" spans="1:5" x14ac:dyDescent="0.25">
      <c r="A60" s="8" t="s">
        <v>45</v>
      </c>
      <c r="B60" s="6">
        <v>1.778</v>
      </c>
      <c r="C60" s="5">
        <v>4.8000000000000001E-2</v>
      </c>
      <c r="D60" s="1">
        <f t="shared" si="1"/>
        <v>1.73</v>
      </c>
      <c r="E60" s="4">
        <f t="shared" si="2"/>
        <v>42.943535999999995</v>
      </c>
    </row>
    <row r="61" spans="1:5" x14ac:dyDescent="0.25">
      <c r="A61" s="8" t="s">
        <v>46</v>
      </c>
      <c r="B61" s="6">
        <v>1.869</v>
      </c>
      <c r="C61" s="5">
        <v>4.8000000000000001E-2</v>
      </c>
      <c r="D61" s="1">
        <f t="shared" si="1"/>
        <v>1.821</v>
      </c>
      <c r="E61" s="4">
        <f t="shared" si="2"/>
        <v>55.368297439999992</v>
      </c>
    </row>
    <row r="62" spans="1:5" x14ac:dyDescent="0.25">
      <c r="A62" s="8" t="s">
        <v>47</v>
      </c>
      <c r="B62" s="6">
        <v>1.958</v>
      </c>
      <c r="C62" s="5">
        <v>4.8000000000000001E-2</v>
      </c>
      <c r="D62" s="1">
        <f t="shared" si="1"/>
        <v>1.91</v>
      </c>
      <c r="E62" s="4">
        <f t="shared" si="2"/>
        <v>69.824303999999984</v>
      </c>
    </row>
    <row r="63" spans="1:5" x14ac:dyDescent="0.25">
      <c r="A63" s="8" t="s">
        <v>48</v>
      </c>
      <c r="B63" s="6">
        <v>1.83</v>
      </c>
      <c r="C63" s="5">
        <v>4.8000000000000001E-2</v>
      </c>
      <c r="D63" s="1">
        <f t="shared" si="1"/>
        <v>1.782</v>
      </c>
      <c r="E63" s="4">
        <f t="shared" si="2"/>
        <v>49.751692160000005</v>
      </c>
    </row>
    <row r="64" spans="1:5" x14ac:dyDescent="0.25">
      <c r="A64" s="8" t="s">
        <v>49</v>
      </c>
      <c r="B64" s="6">
        <v>1.69</v>
      </c>
      <c r="C64" s="5">
        <v>4.8000000000000001E-2</v>
      </c>
      <c r="D64" s="1">
        <f t="shared" ref="D64:D95" si="3">(B64-C64)</f>
        <v>1.6419999999999999</v>
      </c>
      <c r="E64" s="4">
        <f t="shared" ref="E64:E95" si="4">(143.84*D64*D64)-(374.24*D64)+(259.88)</f>
        <v>33.194149760000016</v>
      </c>
    </row>
    <row r="65" spans="1:5" x14ac:dyDescent="0.25">
      <c r="A65" s="8" t="s">
        <v>50</v>
      </c>
      <c r="B65" s="6">
        <v>1.6320000000000001</v>
      </c>
      <c r="C65" s="5">
        <v>4.8000000000000001E-2</v>
      </c>
      <c r="D65" s="1">
        <f t="shared" si="3"/>
        <v>1.5840000000000001</v>
      </c>
      <c r="E65" s="4">
        <f t="shared" si="4"/>
        <v>27.986455040000067</v>
      </c>
    </row>
    <row r="66" spans="1:5" x14ac:dyDescent="0.25">
      <c r="A66" s="8" t="s">
        <v>51</v>
      </c>
      <c r="B66" s="6">
        <v>1.3240000000000001</v>
      </c>
      <c r="C66" s="5">
        <v>4.8000000000000001E-2</v>
      </c>
      <c r="D66" s="1">
        <f t="shared" si="3"/>
        <v>1.276</v>
      </c>
      <c r="E66" s="4">
        <f t="shared" si="4"/>
        <v>16.546595840000009</v>
      </c>
    </row>
    <row r="67" spans="1:5" x14ac:dyDescent="0.25">
      <c r="A67" s="8" t="s">
        <v>52</v>
      </c>
      <c r="B67" s="6">
        <v>1.601</v>
      </c>
      <c r="C67" s="5">
        <v>4.8000000000000001E-2</v>
      </c>
      <c r="D67" s="1">
        <f t="shared" si="3"/>
        <v>1.5529999999999999</v>
      </c>
      <c r="E67" s="4">
        <f t="shared" si="4"/>
        <v>25.599886560000016</v>
      </c>
    </row>
    <row r="68" spans="1:5" x14ac:dyDescent="0.25">
      <c r="A68" s="8" t="s">
        <v>53</v>
      </c>
      <c r="B68" s="6">
        <v>1.2670000000000001</v>
      </c>
      <c r="C68" s="5">
        <v>4.8000000000000001E-2</v>
      </c>
      <c r="D68" s="1">
        <f t="shared" si="3"/>
        <v>1.2190000000000001</v>
      </c>
      <c r="E68" s="4">
        <f t="shared" si="4"/>
        <v>17.422070239999982</v>
      </c>
    </row>
    <row r="69" spans="1:5" x14ac:dyDescent="0.25">
      <c r="A69" s="8" t="s">
        <v>54</v>
      </c>
      <c r="B69" s="6">
        <v>1.141</v>
      </c>
      <c r="C69" s="5">
        <v>4.8000000000000001E-2</v>
      </c>
      <c r="D69" s="1">
        <f t="shared" si="3"/>
        <v>1.093</v>
      </c>
      <c r="E69" s="4">
        <f t="shared" si="4"/>
        <v>22.673992159999955</v>
      </c>
    </row>
    <row r="70" spans="1:5" x14ac:dyDescent="0.25">
      <c r="A70" s="8" t="s">
        <v>55</v>
      </c>
      <c r="B70" s="6">
        <v>1.78</v>
      </c>
      <c r="C70" s="5">
        <v>4.8000000000000001E-2</v>
      </c>
      <c r="D70" s="1">
        <f t="shared" si="3"/>
        <v>1.732</v>
      </c>
      <c r="E70" s="4">
        <f t="shared" si="4"/>
        <v>43.191004159999977</v>
      </c>
    </row>
    <row r="71" spans="1:5" x14ac:dyDescent="0.25">
      <c r="A71" s="8" t="s">
        <v>56</v>
      </c>
      <c r="B71" s="6">
        <v>1.5720000000000001</v>
      </c>
      <c r="C71" s="5">
        <v>4.8000000000000001E-2</v>
      </c>
      <c r="D71" s="1">
        <f t="shared" si="3"/>
        <v>1.524</v>
      </c>
      <c r="E71" s="4">
        <f t="shared" si="4"/>
        <v>23.617571839999982</v>
      </c>
    </row>
    <row r="72" spans="1:5" x14ac:dyDescent="0.25">
      <c r="A72" s="8" t="s">
        <v>57</v>
      </c>
      <c r="B72" s="6">
        <v>1.768</v>
      </c>
      <c r="C72" s="5">
        <v>4.8000000000000001E-2</v>
      </c>
      <c r="D72" s="1">
        <f t="shared" si="3"/>
        <v>1.72</v>
      </c>
      <c r="E72" s="4">
        <f t="shared" si="4"/>
        <v>41.723455999999942</v>
      </c>
    </row>
    <row r="73" spans="1:5" x14ac:dyDescent="0.25">
      <c r="A73" s="8" t="s">
        <v>58</v>
      </c>
      <c r="B73" s="6">
        <v>1.679</v>
      </c>
      <c r="C73" s="5">
        <v>4.8000000000000001E-2</v>
      </c>
      <c r="D73" s="1">
        <f t="shared" si="3"/>
        <v>1.631</v>
      </c>
      <c r="E73" s="4">
        <f t="shared" si="4"/>
        <v>32.132118239999954</v>
      </c>
    </row>
    <row r="74" spans="1:5" x14ac:dyDescent="0.25">
      <c r="A74" s="8" t="s">
        <v>59</v>
      </c>
      <c r="B74" s="6">
        <v>1.881</v>
      </c>
      <c r="C74" s="5">
        <v>4.8000000000000001E-2</v>
      </c>
      <c r="D74" s="1">
        <f t="shared" si="3"/>
        <v>1.833</v>
      </c>
      <c r="E74" s="4">
        <f t="shared" si="4"/>
        <v>57.184513759999959</v>
      </c>
    </row>
    <row r="75" spans="1:5" x14ac:dyDescent="0.25">
      <c r="A75" s="8" t="s">
        <v>60</v>
      </c>
      <c r="B75" s="6">
        <v>1.6919999999999999</v>
      </c>
      <c r="C75" s="5">
        <v>4.8000000000000001E-2</v>
      </c>
      <c r="D75" s="1">
        <f t="shared" si="3"/>
        <v>1.6439999999999999</v>
      </c>
      <c r="E75" s="4">
        <f t="shared" si="4"/>
        <v>33.390986240000018</v>
      </c>
    </row>
    <row r="76" spans="1:5" x14ac:dyDescent="0.25">
      <c r="A76" s="8" t="s">
        <v>61</v>
      </c>
      <c r="B76" s="6">
        <v>1.8240000000000001</v>
      </c>
      <c r="C76" s="5">
        <v>4.8000000000000001E-2</v>
      </c>
      <c r="D76" s="1">
        <f t="shared" si="3"/>
        <v>1.776</v>
      </c>
      <c r="E76" s="4">
        <f t="shared" si="4"/>
        <v>48.926435839999954</v>
      </c>
    </row>
    <row r="77" spans="1:5" x14ac:dyDescent="0.25">
      <c r="A77" s="8" t="s">
        <v>62</v>
      </c>
      <c r="B77" s="6">
        <v>1.9350000000000001</v>
      </c>
      <c r="C77" s="5">
        <v>4.8000000000000001E-2</v>
      </c>
      <c r="D77" s="1">
        <f t="shared" si="3"/>
        <v>1.887</v>
      </c>
      <c r="E77" s="4">
        <f t="shared" si="4"/>
        <v>65.870132959999978</v>
      </c>
    </row>
    <row r="78" spans="1:5" x14ac:dyDescent="0.25">
      <c r="A78" s="8" t="s">
        <v>63</v>
      </c>
      <c r="B78" s="6">
        <v>1.8820000000000001</v>
      </c>
      <c r="C78" s="5">
        <v>4.8000000000000001E-2</v>
      </c>
      <c r="D78" s="1">
        <f t="shared" si="3"/>
        <v>1.8340000000000001</v>
      </c>
      <c r="E78" s="4">
        <f t="shared" si="4"/>
        <v>57.337735040000041</v>
      </c>
    </row>
    <row r="79" spans="1:5" x14ac:dyDescent="0.25">
      <c r="A79" s="8" t="s">
        <v>64</v>
      </c>
      <c r="B79" s="6">
        <v>1.7270000000000001</v>
      </c>
      <c r="C79" s="5">
        <v>4.8000000000000001E-2</v>
      </c>
      <c r="D79" s="1">
        <f t="shared" si="3"/>
        <v>1.679</v>
      </c>
      <c r="E79" s="4">
        <f t="shared" si="4"/>
        <v>37.021897439999975</v>
      </c>
    </row>
    <row r="80" spans="1:5" x14ac:dyDescent="0.25">
      <c r="A80" s="8" t="s">
        <v>65</v>
      </c>
      <c r="B80" s="6">
        <v>1.605</v>
      </c>
      <c r="C80" s="5">
        <v>4.8000000000000001E-2</v>
      </c>
      <c r="D80" s="1">
        <f t="shared" si="3"/>
        <v>1.5569999999999999</v>
      </c>
      <c r="E80" s="4">
        <f t="shared" si="4"/>
        <v>25.892296159999944</v>
      </c>
    </row>
    <row r="81" spans="1:5" x14ac:dyDescent="0.25">
      <c r="A81" s="8" t="s">
        <v>66</v>
      </c>
      <c r="B81" s="6">
        <v>1.708</v>
      </c>
      <c r="C81" s="5">
        <v>4.8000000000000001E-2</v>
      </c>
      <c r="D81" s="1">
        <f t="shared" si="3"/>
        <v>1.66</v>
      </c>
      <c r="E81" s="4">
        <f t="shared" si="4"/>
        <v>35.00710399999997</v>
      </c>
    </row>
    <row r="82" spans="1:5" x14ac:dyDescent="0.25">
      <c r="A82" s="8" t="s">
        <v>67</v>
      </c>
      <c r="B82" s="6">
        <v>1.4930000000000001</v>
      </c>
      <c r="C82" s="5">
        <v>4.8000000000000001E-2</v>
      </c>
      <c r="D82" s="1">
        <f t="shared" si="3"/>
        <v>1.4450000000000001</v>
      </c>
      <c r="E82" s="4">
        <f t="shared" si="4"/>
        <v>19.444716000000028</v>
      </c>
    </row>
    <row r="83" spans="1:5" x14ac:dyDescent="0.25">
      <c r="A83" s="8" t="s">
        <v>68</v>
      </c>
      <c r="B83" s="6">
        <v>1.5940000000000001</v>
      </c>
      <c r="C83" s="5">
        <v>4.8000000000000001E-2</v>
      </c>
      <c r="D83" s="1">
        <f t="shared" si="3"/>
        <v>1.546</v>
      </c>
      <c r="E83" s="4">
        <f t="shared" si="4"/>
        <v>25.099245439999947</v>
      </c>
    </row>
    <row r="84" spans="1:5" x14ac:dyDescent="0.25">
      <c r="A84" s="8" t="s">
        <v>69</v>
      </c>
      <c r="B84" s="6">
        <v>1.8380000000000001</v>
      </c>
      <c r="C84" s="5">
        <v>4.8000000000000001E-2</v>
      </c>
      <c r="D84" s="1">
        <f t="shared" si="3"/>
        <v>1.79</v>
      </c>
      <c r="E84" s="4">
        <f t="shared" si="4"/>
        <v>50.868144000000086</v>
      </c>
    </row>
    <row r="85" spans="1:5" x14ac:dyDescent="0.25">
      <c r="A85" s="8" t="s">
        <v>70</v>
      </c>
      <c r="B85" s="6">
        <v>1.905</v>
      </c>
      <c r="C85" s="5">
        <v>4.8000000000000001E-2</v>
      </c>
      <c r="D85" s="1">
        <f t="shared" si="3"/>
        <v>1.857</v>
      </c>
      <c r="E85" s="4">
        <f t="shared" si="4"/>
        <v>60.941224159999933</v>
      </c>
    </row>
    <row r="86" spans="1:5" x14ac:dyDescent="0.25">
      <c r="A86" s="8" t="s">
        <v>71</v>
      </c>
      <c r="B86" s="6">
        <v>1.81</v>
      </c>
      <c r="C86" s="5">
        <v>4.8000000000000001E-2</v>
      </c>
      <c r="D86" s="1">
        <f t="shared" si="3"/>
        <v>1.762</v>
      </c>
      <c r="E86" s="4">
        <f t="shared" si="4"/>
        <v>47.041112959999964</v>
      </c>
    </row>
    <row r="87" spans="1:5" x14ac:dyDescent="0.25">
      <c r="A87" s="8" t="s">
        <v>72</v>
      </c>
      <c r="B87" s="6">
        <v>1.855</v>
      </c>
      <c r="C87" s="5">
        <v>4.8000000000000001E-2</v>
      </c>
      <c r="D87" s="1">
        <f t="shared" si="3"/>
        <v>1.8069999999999999</v>
      </c>
      <c r="E87" s="4">
        <f t="shared" si="4"/>
        <v>53.301736160000019</v>
      </c>
    </row>
    <row r="88" spans="1:5" x14ac:dyDescent="0.25">
      <c r="A88" s="8" t="s">
        <v>73</v>
      </c>
      <c r="B88" s="6">
        <v>1.847</v>
      </c>
      <c r="C88" s="5">
        <v>4.8000000000000001E-2</v>
      </c>
      <c r="D88" s="1">
        <f t="shared" si="3"/>
        <v>1.7989999999999999</v>
      </c>
      <c r="E88" s="4">
        <f t="shared" si="4"/>
        <v>52.146159840000053</v>
      </c>
    </row>
    <row r="89" spans="1:5" x14ac:dyDescent="0.25">
      <c r="A89" s="8" t="s">
        <v>74</v>
      </c>
      <c r="B89" s="6">
        <v>1.6360000000000001</v>
      </c>
      <c r="C89" s="5">
        <v>4.8000000000000001E-2</v>
      </c>
      <c r="D89" s="1">
        <f t="shared" si="3"/>
        <v>1.5880000000000001</v>
      </c>
      <c r="E89" s="4">
        <f t="shared" si="4"/>
        <v>28.314536959999998</v>
      </c>
    </row>
    <row r="90" spans="1:5" x14ac:dyDescent="0.25">
      <c r="A90" s="8" t="s">
        <v>75</v>
      </c>
      <c r="B90" s="6">
        <v>1.7750000000000001</v>
      </c>
      <c r="C90" s="5">
        <v>4.8000000000000001E-2</v>
      </c>
      <c r="D90" s="1">
        <f t="shared" si="3"/>
        <v>1.7270000000000001</v>
      </c>
      <c r="E90" s="4">
        <f t="shared" si="4"/>
        <v>42.574491360000025</v>
      </c>
    </row>
    <row r="91" spans="1:5" x14ac:dyDescent="0.25">
      <c r="A91" s="8" t="s">
        <v>76</v>
      </c>
      <c r="B91" s="6">
        <v>1.643</v>
      </c>
      <c r="C91" s="5">
        <v>4.8000000000000001E-2</v>
      </c>
      <c r="D91" s="1">
        <f t="shared" si="3"/>
        <v>1.595</v>
      </c>
      <c r="E91" s="4">
        <f t="shared" si="4"/>
        <v>28.899755999999911</v>
      </c>
    </row>
    <row r="92" spans="1:5" x14ac:dyDescent="0.25">
      <c r="A92" s="8" t="s">
        <v>77</v>
      </c>
      <c r="B92" s="6">
        <v>1.81</v>
      </c>
      <c r="C92" s="5">
        <v>4.8000000000000001E-2</v>
      </c>
      <c r="D92" s="1">
        <f t="shared" si="3"/>
        <v>1.762</v>
      </c>
      <c r="E92" s="4">
        <f t="shared" si="4"/>
        <v>47.041112959999964</v>
      </c>
    </row>
    <row r="93" spans="1:5" x14ac:dyDescent="0.25">
      <c r="A93" s="8" t="s">
        <v>78</v>
      </c>
      <c r="B93" s="6">
        <v>1.7430000000000001</v>
      </c>
      <c r="C93" s="5">
        <v>4.8000000000000001E-2</v>
      </c>
      <c r="D93" s="1">
        <f t="shared" si="3"/>
        <v>1.6950000000000001</v>
      </c>
      <c r="E93" s="4">
        <f t="shared" si="4"/>
        <v>38.799116000000026</v>
      </c>
    </row>
    <row r="94" spans="1:5" x14ac:dyDescent="0.25">
      <c r="A94" s="8" t="s">
        <v>79</v>
      </c>
      <c r="B94" s="6">
        <v>1.843</v>
      </c>
      <c r="C94" s="5">
        <v>4.8000000000000001E-2</v>
      </c>
      <c r="D94" s="1">
        <f t="shared" si="3"/>
        <v>1.7949999999999999</v>
      </c>
      <c r="E94" s="4">
        <f t="shared" si="4"/>
        <v>51.575275999999917</v>
      </c>
    </row>
    <row r="95" spans="1:5" x14ac:dyDescent="0.25">
      <c r="A95" s="8" t="s">
        <v>80</v>
      </c>
      <c r="B95" s="6">
        <v>1.84</v>
      </c>
      <c r="C95" s="5">
        <v>4.8000000000000001E-2</v>
      </c>
      <c r="D95" s="1">
        <f t="shared" si="3"/>
        <v>1.792</v>
      </c>
      <c r="E95" s="4">
        <f t="shared" si="4"/>
        <v>51.15013375999996</v>
      </c>
    </row>
    <row r="96" spans="1:5" x14ac:dyDescent="0.25">
      <c r="A96" s="8" t="s">
        <v>81</v>
      </c>
      <c r="B96" s="6">
        <v>1.9830000000000001</v>
      </c>
      <c r="C96" s="5">
        <v>4.8000000000000001E-2</v>
      </c>
      <c r="D96" s="1">
        <f t="shared" ref="D96:D127" si="5">(B96-C96)</f>
        <v>1.9350000000000001</v>
      </c>
      <c r="E96" s="4">
        <f t="shared" ref="E96:E127" si="6">(143.84*D96*D96)-(374.24*D96)+(259.88)</f>
        <v>74.294924000000037</v>
      </c>
    </row>
    <row r="97" spans="1:5" x14ac:dyDescent="0.25">
      <c r="A97" s="8" t="s">
        <v>82</v>
      </c>
      <c r="B97" s="6">
        <v>1.847</v>
      </c>
      <c r="C97" s="5">
        <v>4.8000000000000001E-2</v>
      </c>
      <c r="D97" s="1">
        <f t="shared" si="5"/>
        <v>1.7989999999999999</v>
      </c>
      <c r="E97" s="4">
        <f t="shared" si="6"/>
        <v>52.146159840000053</v>
      </c>
    </row>
    <row r="98" spans="1:5" x14ac:dyDescent="0.25">
      <c r="A98" s="8" t="s">
        <v>83</v>
      </c>
      <c r="B98" s="6">
        <v>1.9060000000000001</v>
      </c>
      <c r="C98" s="5">
        <v>4.8000000000000001E-2</v>
      </c>
      <c r="D98" s="1">
        <f t="shared" si="5"/>
        <v>1.8580000000000001</v>
      </c>
      <c r="E98" s="4">
        <f t="shared" si="6"/>
        <v>61.101349760000005</v>
      </c>
    </row>
    <row r="99" spans="1:5" x14ac:dyDescent="0.25">
      <c r="A99" s="8" t="s">
        <v>84</v>
      </c>
      <c r="B99" s="6">
        <v>1.92</v>
      </c>
      <c r="C99" s="5">
        <v>4.8000000000000001E-2</v>
      </c>
      <c r="D99" s="1">
        <f t="shared" si="5"/>
        <v>1.8719999999999999</v>
      </c>
      <c r="E99" s="4">
        <f t="shared" si="6"/>
        <v>63.37331456000004</v>
      </c>
    </row>
    <row r="100" spans="1:5" x14ac:dyDescent="0.25">
      <c r="A100" s="8" t="s">
        <v>85</v>
      </c>
      <c r="B100" s="6">
        <v>1.75</v>
      </c>
      <c r="C100" s="5">
        <v>4.8000000000000001E-2</v>
      </c>
      <c r="D100" s="1">
        <f t="shared" si="5"/>
        <v>1.702</v>
      </c>
      <c r="E100" s="4">
        <f t="shared" si="6"/>
        <v>39.599807359999886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02"/>
  <sheetViews>
    <sheetView workbookViewId="0">
      <selection activeCell="O4" sqref="O4"/>
    </sheetView>
  </sheetViews>
  <sheetFormatPr defaultRowHeight="15" x14ac:dyDescent="0.25"/>
  <cols>
    <col min="1" max="1" width="17.140625" customWidth="1"/>
    <col min="2" max="2" width="13.28515625" customWidth="1"/>
    <col min="3" max="3" width="10.85546875" customWidth="1"/>
    <col min="4" max="4" width="12.7109375" customWidth="1"/>
    <col min="5" max="5" width="20.85546875" customWidth="1"/>
  </cols>
  <sheetData>
    <row r="2" spans="1:11" x14ac:dyDescent="0.25">
      <c r="A2" s="3">
        <v>0.125</v>
      </c>
      <c r="B2" s="3">
        <v>0.12</v>
      </c>
      <c r="C2" s="6">
        <v>1.74</v>
      </c>
      <c r="D2" s="6">
        <v>1.6060000000000001</v>
      </c>
      <c r="E2" s="6">
        <v>1.6</v>
      </c>
      <c r="F2" s="6">
        <v>1.752</v>
      </c>
      <c r="G2" s="6">
        <v>1.57</v>
      </c>
      <c r="H2" s="6">
        <v>1.5469999999999999</v>
      </c>
      <c r="I2" s="6">
        <v>1.6400000000000001</v>
      </c>
      <c r="J2" s="6">
        <v>1.6140000000000001</v>
      </c>
      <c r="K2" s="6">
        <v>1.7350000000000001</v>
      </c>
    </row>
    <row r="3" spans="1:11" x14ac:dyDescent="0.25">
      <c r="A3" s="3">
        <v>0.57100000000000006</v>
      </c>
      <c r="B3" s="3">
        <v>0.60599999999999998</v>
      </c>
      <c r="C3" s="6">
        <v>1.6859999999999999</v>
      </c>
      <c r="D3" s="6">
        <v>1.6890000000000001</v>
      </c>
      <c r="E3" s="6">
        <v>1.7890000000000001</v>
      </c>
      <c r="F3" s="6">
        <v>1.6779999999999999</v>
      </c>
      <c r="G3" s="6">
        <v>1.5880000000000001</v>
      </c>
      <c r="H3" s="6">
        <v>1.575</v>
      </c>
      <c r="I3" s="6">
        <v>1.6580000000000001</v>
      </c>
      <c r="J3" s="6">
        <v>1.595</v>
      </c>
      <c r="K3" s="6">
        <v>1.56</v>
      </c>
    </row>
    <row r="4" spans="1:11" x14ac:dyDescent="0.25">
      <c r="A4" s="3">
        <v>1.0269999999999999</v>
      </c>
      <c r="B4" s="3">
        <v>1.1140000000000001</v>
      </c>
      <c r="C4" s="6">
        <v>1.639</v>
      </c>
      <c r="D4" s="6">
        <v>1.768</v>
      </c>
      <c r="E4" s="6">
        <v>1.6640000000000001</v>
      </c>
      <c r="F4" s="6">
        <v>1.458</v>
      </c>
      <c r="G4" s="6">
        <v>1.2889999999999999</v>
      </c>
      <c r="H4" s="6">
        <v>1.5290000000000001</v>
      </c>
      <c r="I4" s="6">
        <v>1.59</v>
      </c>
      <c r="J4" s="6">
        <v>1.476</v>
      </c>
      <c r="K4" s="6">
        <v>1.615</v>
      </c>
    </row>
    <row r="5" spans="1:11" x14ac:dyDescent="0.25">
      <c r="A5" s="3">
        <v>1.4450000000000001</v>
      </c>
      <c r="B5" s="3">
        <v>1.4870000000000001</v>
      </c>
      <c r="C5" s="6">
        <v>1.7130000000000001</v>
      </c>
      <c r="D5" s="6">
        <v>1.758</v>
      </c>
      <c r="E5" s="6">
        <v>1.714</v>
      </c>
      <c r="F5" s="6">
        <v>1.58</v>
      </c>
      <c r="G5" s="6">
        <v>1.5620000000000001</v>
      </c>
      <c r="H5" s="6">
        <v>1.506</v>
      </c>
      <c r="I5" s="6">
        <v>1.556</v>
      </c>
      <c r="J5" s="6">
        <v>1.5880000000000001</v>
      </c>
      <c r="K5" s="6">
        <v>1.76</v>
      </c>
    </row>
    <row r="6" spans="1:11" x14ac:dyDescent="0.25">
      <c r="A6" s="11">
        <v>1.875</v>
      </c>
      <c r="B6" s="11">
        <v>1.877</v>
      </c>
      <c r="C6" s="6">
        <v>1.7949999999999999</v>
      </c>
      <c r="D6" s="6">
        <v>1.786</v>
      </c>
      <c r="E6" s="6">
        <v>1.8129999999999999</v>
      </c>
      <c r="F6" s="6">
        <v>1.7390000000000001</v>
      </c>
      <c r="G6" s="6">
        <v>1.36</v>
      </c>
      <c r="H6" s="6">
        <v>1.7390000000000001</v>
      </c>
      <c r="I6" s="6">
        <v>1.7090000000000001</v>
      </c>
      <c r="J6" s="6">
        <v>1.633</v>
      </c>
      <c r="K6" s="6">
        <v>1.6540000000000001</v>
      </c>
    </row>
    <row r="7" spans="1:11" x14ac:dyDescent="0.25">
      <c r="A7" s="5">
        <v>4.2000000000000003E-2</v>
      </c>
      <c r="B7" s="5">
        <v>3.9E-2</v>
      </c>
      <c r="C7" s="6">
        <v>1.8260000000000001</v>
      </c>
      <c r="D7" s="6">
        <v>1.8089999999999999</v>
      </c>
      <c r="E7" s="6">
        <v>1.9060000000000001</v>
      </c>
      <c r="F7" s="6">
        <v>1.766</v>
      </c>
      <c r="G7" s="6">
        <v>1.516</v>
      </c>
      <c r="H7" s="6">
        <v>1.796</v>
      </c>
      <c r="I7" s="6">
        <v>1.591</v>
      </c>
      <c r="J7" s="6">
        <v>1.5960000000000001</v>
      </c>
    </row>
    <row r="8" spans="1:11" x14ac:dyDescent="0.25">
      <c r="A8" s="1"/>
      <c r="B8" s="1"/>
      <c r="C8" s="6">
        <v>1.873</v>
      </c>
      <c r="D8" s="6">
        <v>1.8680000000000001</v>
      </c>
      <c r="E8" s="6">
        <v>1.9550000000000001</v>
      </c>
      <c r="F8" s="6">
        <v>1.8129999999999999</v>
      </c>
      <c r="G8" s="6">
        <v>1.5780000000000001</v>
      </c>
      <c r="H8" s="6">
        <v>1.8009999999999999</v>
      </c>
      <c r="I8" s="6">
        <v>1.6850000000000001</v>
      </c>
      <c r="J8" s="6">
        <v>1.802</v>
      </c>
    </row>
    <row r="9" spans="1:11" x14ac:dyDescent="0.25">
      <c r="A9" s="1"/>
      <c r="B9" s="1"/>
      <c r="C9" s="6">
        <v>1.8320000000000001</v>
      </c>
      <c r="D9" s="6">
        <v>1.9330000000000001</v>
      </c>
      <c r="E9" s="6">
        <v>1.9160000000000001</v>
      </c>
      <c r="F9" s="6">
        <v>1.681</v>
      </c>
      <c r="G9" s="6">
        <v>1.446</v>
      </c>
      <c r="H9" s="6">
        <v>1.7030000000000001</v>
      </c>
      <c r="I9" s="6">
        <v>2.0420000000000003</v>
      </c>
      <c r="J9" s="6">
        <v>1.9810000000000001</v>
      </c>
    </row>
    <row r="16" spans="1:11" x14ac:dyDescent="0.25">
      <c r="B16" s="2" t="s">
        <v>13</v>
      </c>
      <c r="C16" s="2" t="s">
        <v>1</v>
      </c>
      <c r="D16" s="2" t="s">
        <v>2</v>
      </c>
      <c r="E16" s="2" t="s">
        <v>3</v>
      </c>
    </row>
    <row r="17" spans="1:13" x14ac:dyDescent="0.25">
      <c r="A17" t="s">
        <v>4</v>
      </c>
      <c r="B17" s="3">
        <v>0.122</v>
      </c>
      <c r="C17" s="1">
        <f>B17-B22</f>
        <v>8.199999999999999E-2</v>
      </c>
      <c r="D17" s="1">
        <v>48</v>
      </c>
      <c r="E17" s="4">
        <f>(16.229*C17*C17)-(55.918*C17)+(51.664)</f>
        <v>47.187847796</v>
      </c>
    </row>
    <row r="18" spans="1:13" x14ac:dyDescent="0.25">
      <c r="A18" t="s">
        <v>5</v>
      </c>
      <c r="B18" s="3">
        <v>0.58799999999999997</v>
      </c>
      <c r="C18" s="1">
        <f>B18-B22</f>
        <v>0.54799999999999993</v>
      </c>
      <c r="D18" s="1">
        <v>24</v>
      </c>
      <c r="E18" s="4">
        <f t="shared" ref="E18:E22" si="0">(16.229*C18*C18)-(55.918*C18)+(51.664)</f>
        <v>25.894569616000005</v>
      </c>
    </row>
    <row r="19" spans="1:13" x14ac:dyDescent="0.25">
      <c r="A19" t="s">
        <v>6</v>
      </c>
      <c r="B19" s="3">
        <v>1.07</v>
      </c>
      <c r="C19" s="1">
        <f>B19-B22</f>
        <v>1.03</v>
      </c>
      <c r="D19" s="1">
        <v>12</v>
      </c>
      <c r="E19" s="4">
        <f t="shared" si="0"/>
        <v>11.285806100000002</v>
      </c>
    </row>
    <row r="20" spans="1:13" x14ac:dyDescent="0.25">
      <c r="A20" t="s">
        <v>7</v>
      </c>
      <c r="B20" s="3">
        <v>1.466</v>
      </c>
      <c r="C20" s="1">
        <f>B20-B22</f>
        <v>1.4259999999999999</v>
      </c>
      <c r="D20" s="1">
        <v>6</v>
      </c>
      <c r="E20" s="4">
        <f t="shared" si="0"/>
        <v>4.9262140040000091</v>
      </c>
    </row>
    <row r="21" spans="1:13" x14ac:dyDescent="0.25">
      <c r="A21" t="s">
        <v>8</v>
      </c>
      <c r="B21" s="3">
        <v>1.8759999999999999</v>
      </c>
      <c r="C21" s="1">
        <f>B21-B22</f>
        <v>1.8359999999999999</v>
      </c>
      <c r="D21" s="1">
        <v>3</v>
      </c>
      <c r="E21" s="4">
        <f t="shared" si="0"/>
        <v>3.7048231840000057</v>
      </c>
    </row>
    <row r="22" spans="1:13" x14ac:dyDescent="0.25">
      <c r="A22" t="s">
        <v>9</v>
      </c>
      <c r="B22" s="5">
        <v>0.04</v>
      </c>
      <c r="C22" s="1">
        <f>B22-B22</f>
        <v>0</v>
      </c>
      <c r="D22" s="1">
        <v>0</v>
      </c>
      <c r="E22" s="4">
        <f t="shared" si="0"/>
        <v>51.664000000000001</v>
      </c>
    </row>
    <row r="24" spans="1:13" x14ac:dyDescent="0.25">
      <c r="K24" s="10" t="s">
        <v>15</v>
      </c>
    </row>
    <row r="27" spans="1:13" x14ac:dyDescent="0.25">
      <c r="I27" s="10"/>
      <c r="L27" s="10"/>
      <c r="M27" s="10"/>
    </row>
    <row r="33" spans="1:5" x14ac:dyDescent="0.25">
      <c r="A33" s="8" t="s">
        <v>10</v>
      </c>
      <c r="B33" s="6" t="s">
        <v>11</v>
      </c>
      <c r="C33" s="7" t="s">
        <v>9</v>
      </c>
      <c r="D33" s="1" t="s">
        <v>1</v>
      </c>
      <c r="E33" s="9" t="s">
        <v>16</v>
      </c>
    </row>
    <row r="34" spans="1:5" x14ac:dyDescent="0.25">
      <c r="A34" s="8" t="s">
        <v>17</v>
      </c>
      <c r="B34" s="6">
        <v>1.74</v>
      </c>
      <c r="C34" s="5">
        <v>0.04</v>
      </c>
      <c r="D34" s="1">
        <f t="shared" ref="D34:D65" si="1">(B34-C34)</f>
        <v>1.7</v>
      </c>
      <c r="E34" s="4">
        <f t="shared" ref="E34:E65" si="2">(16.229*D34*D34)-(55.918*D34)+(51.664)</f>
        <v>3.5052100000000053</v>
      </c>
    </row>
    <row r="35" spans="1:5" x14ac:dyDescent="0.25">
      <c r="A35" s="8" t="s">
        <v>18</v>
      </c>
      <c r="B35" s="6">
        <v>1.6859999999999999</v>
      </c>
      <c r="C35" s="5">
        <v>0.04</v>
      </c>
      <c r="D35" s="1">
        <f t="shared" si="1"/>
        <v>1.6459999999999999</v>
      </c>
      <c r="E35" s="4">
        <f t="shared" si="2"/>
        <v>3.5924613639999947</v>
      </c>
    </row>
    <row r="36" spans="1:5" x14ac:dyDescent="0.25">
      <c r="A36" s="8" t="s">
        <v>19</v>
      </c>
      <c r="B36" s="6">
        <v>1.639</v>
      </c>
      <c r="C36" s="5">
        <v>0.04</v>
      </c>
      <c r="D36" s="1">
        <f t="shared" si="1"/>
        <v>1.599</v>
      </c>
      <c r="E36" s="4">
        <f t="shared" si="2"/>
        <v>3.7454414290000031</v>
      </c>
    </row>
    <row r="37" spans="1:5" x14ac:dyDescent="0.25">
      <c r="A37" s="8" t="s">
        <v>20</v>
      </c>
      <c r="B37" s="6">
        <v>1.7130000000000001</v>
      </c>
      <c r="C37" s="5">
        <v>0.04</v>
      </c>
      <c r="D37" s="1">
        <f t="shared" si="1"/>
        <v>1.673</v>
      </c>
      <c r="E37" s="4">
        <f t="shared" si="2"/>
        <v>3.537004740999997</v>
      </c>
    </row>
    <row r="38" spans="1:5" x14ac:dyDescent="0.25">
      <c r="A38" s="8" t="s">
        <v>21</v>
      </c>
      <c r="B38" s="6">
        <v>1.7949999999999999</v>
      </c>
      <c r="C38" s="5">
        <v>0.04</v>
      </c>
      <c r="D38" s="1">
        <f t="shared" si="1"/>
        <v>1.7549999999999999</v>
      </c>
      <c r="E38" s="4">
        <f t="shared" si="2"/>
        <v>3.5136357250000003</v>
      </c>
    </row>
    <row r="39" spans="1:5" x14ac:dyDescent="0.25">
      <c r="A39" s="8" t="s">
        <v>22</v>
      </c>
      <c r="B39" s="6">
        <v>1.8260000000000001</v>
      </c>
      <c r="C39" s="5">
        <v>0.04</v>
      </c>
      <c r="D39" s="1">
        <f t="shared" si="1"/>
        <v>1.786</v>
      </c>
      <c r="E39" s="4">
        <f t="shared" si="2"/>
        <v>3.561651284000007</v>
      </c>
    </row>
    <row r="40" spans="1:5" x14ac:dyDescent="0.25">
      <c r="A40" s="8" t="s">
        <v>23</v>
      </c>
      <c r="B40" s="6">
        <v>1.873</v>
      </c>
      <c r="C40" s="5">
        <v>0.04</v>
      </c>
      <c r="D40" s="1">
        <f t="shared" si="1"/>
        <v>1.833</v>
      </c>
      <c r="E40" s="4">
        <f t="shared" si="2"/>
        <v>3.6939445809999967</v>
      </c>
    </row>
    <row r="41" spans="1:5" x14ac:dyDescent="0.25">
      <c r="A41" s="8" t="s">
        <v>24</v>
      </c>
      <c r="B41" s="6">
        <v>1.8320000000000001</v>
      </c>
      <c r="C41" s="5">
        <v>0.04</v>
      </c>
      <c r="D41" s="1">
        <f t="shared" si="1"/>
        <v>1.792</v>
      </c>
      <c r="E41" s="4">
        <f t="shared" si="2"/>
        <v>3.5745474560000048</v>
      </c>
    </row>
    <row r="42" spans="1:5" x14ac:dyDescent="0.25">
      <c r="A42" s="8" t="s">
        <v>25</v>
      </c>
      <c r="B42" s="6">
        <v>1.6060000000000001</v>
      </c>
      <c r="C42" s="5">
        <v>0.04</v>
      </c>
      <c r="D42" s="1">
        <f t="shared" si="1"/>
        <v>1.5660000000000001</v>
      </c>
      <c r="E42" s="4">
        <f t="shared" si="2"/>
        <v>3.8956975240000062</v>
      </c>
    </row>
    <row r="43" spans="1:5" x14ac:dyDescent="0.25">
      <c r="A43" s="8" t="s">
        <v>26</v>
      </c>
      <c r="B43" s="6">
        <v>1.6890000000000001</v>
      </c>
      <c r="C43" s="5">
        <v>0.04</v>
      </c>
      <c r="D43" s="1">
        <f t="shared" si="1"/>
        <v>1.649</v>
      </c>
      <c r="E43" s="4">
        <f t="shared" si="2"/>
        <v>3.5851310290000029</v>
      </c>
    </row>
    <row r="44" spans="1:5" x14ac:dyDescent="0.25">
      <c r="A44" s="8" t="s">
        <v>27</v>
      </c>
      <c r="B44" s="6">
        <v>1.768</v>
      </c>
      <c r="C44" s="5">
        <v>0.04</v>
      </c>
      <c r="D44" s="1">
        <f t="shared" si="1"/>
        <v>1.728</v>
      </c>
      <c r="E44" s="4">
        <f t="shared" si="2"/>
        <v>3.4972303359999941</v>
      </c>
    </row>
    <row r="45" spans="1:5" x14ac:dyDescent="0.25">
      <c r="A45" s="8" t="s">
        <v>28</v>
      </c>
      <c r="B45" s="6">
        <v>1.758</v>
      </c>
      <c r="C45" s="5">
        <v>0.04</v>
      </c>
      <c r="D45" s="1">
        <f t="shared" si="1"/>
        <v>1.718</v>
      </c>
      <c r="E45" s="4">
        <f t="shared" si="2"/>
        <v>3.4971589960000031</v>
      </c>
    </row>
    <row r="46" spans="1:5" x14ac:dyDescent="0.25">
      <c r="A46" s="8" t="s">
        <v>29</v>
      </c>
      <c r="B46" s="6">
        <v>1.786</v>
      </c>
      <c r="C46" s="5">
        <v>0.04</v>
      </c>
      <c r="D46" s="1">
        <f t="shared" si="1"/>
        <v>1.746</v>
      </c>
      <c r="E46" s="4">
        <f t="shared" si="2"/>
        <v>3.5055381639999936</v>
      </c>
    </row>
    <row r="47" spans="1:5" x14ac:dyDescent="0.25">
      <c r="A47" s="8" t="s">
        <v>30</v>
      </c>
      <c r="B47" s="6">
        <v>1.8089999999999999</v>
      </c>
      <c r="C47" s="5">
        <v>0.04</v>
      </c>
      <c r="D47" s="1">
        <f t="shared" si="1"/>
        <v>1.7689999999999999</v>
      </c>
      <c r="E47" s="4">
        <f t="shared" si="2"/>
        <v>3.5314576690000052</v>
      </c>
    </row>
    <row r="48" spans="1:5" x14ac:dyDescent="0.25">
      <c r="A48" s="8" t="s">
        <v>31</v>
      </c>
      <c r="B48" s="6">
        <v>1.8680000000000001</v>
      </c>
      <c r="C48" s="5">
        <v>0.04</v>
      </c>
      <c r="D48" s="1">
        <f t="shared" si="1"/>
        <v>1.8280000000000001</v>
      </c>
      <c r="E48" s="4">
        <f t="shared" si="2"/>
        <v>3.6764627360000048</v>
      </c>
    </row>
    <row r="49" spans="1:5" x14ac:dyDescent="0.25">
      <c r="A49" s="8" t="s">
        <v>32</v>
      </c>
      <c r="B49" s="6">
        <v>1.9330000000000001</v>
      </c>
      <c r="C49" s="5">
        <v>0.04</v>
      </c>
      <c r="D49" s="1">
        <f t="shared" si="1"/>
        <v>1.893</v>
      </c>
      <c r="E49" s="4">
        <f t="shared" si="2"/>
        <v>3.9670198210000009</v>
      </c>
    </row>
    <row r="50" spans="1:5" x14ac:dyDescent="0.25">
      <c r="A50" s="8" t="s">
        <v>33</v>
      </c>
      <c r="B50" s="6">
        <v>1.6</v>
      </c>
      <c r="C50" s="5">
        <v>0.04</v>
      </c>
      <c r="D50" s="1">
        <f t="shared" si="1"/>
        <v>1.56</v>
      </c>
      <c r="E50" s="4">
        <f t="shared" si="2"/>
        <v>3.9268144000000049</v>
      </c>
    </row>
    <row r="51" spans="1:5" x14ac:dyDescent="0.25">
      <c r="A51" s="8" t="s">
        <v>34</v>
      </c>
      <c r="B51" s="6">
        <v>1.7890000000000001</v>
      </c>
      <c r="C51" s="5">
        <v>0.04</v>
      </c>
      <c r="D51" s="1">
        <f t="shared" si="1"/>
        <v>1.7490000000000001</v>
      </c>
      <c r="E51" s="4">
        <f t="shared" si="2"/>
        <v>3.5079452290000006</v>
      </c>
    </row>
    <row r="52" spans="1:5" x14ac:dyDescent="0.25">
      <c r="A52" s="8" t="s">
        <v>35</v>
      </c>
      <c r="B52" s="6">
        <v>1.6640000000000001</v>
      </c>
      <c r="C52" s="5">
        <v>0.04</v>
      </c>
      <c r="D52" s="1">
        <f t="shared" si="1"/>
        <v>1.6240000000000001</v>
      </c>
      <c r="E52" s="4">
        <f t="shared" si="2"/>
        <v>3.655143104000004</v>
      </c>
    </row>
    <row r="53" spans="1:5" x14ac:dyDescent="0.25">
      <c r="A53" s="8" t="s">
        <v>36</v>
      </c>
      <c r="B53" s="6">
        <v>1.714</v>
      </c>
      <c r="C53" s="5">
        <v>0.04</v>
      </c>
      <c r="D53" s="1">
        <f t="shared" si="1"/>
        <v>1.6739999999999999</v>
      </c>
      <c r="E53" s="4">
        <f t="shared" si="2"/>
        <v>3.5354052039999999</v>
      </c>
    </row>
    <row r="54" spans="1:5" x14ac:dyDescent="0.25">
      <c r="A54" s="8" t="s">
        <v>37</v>
      </c>
      <c r="B54" s="6">
        <v>1.8129999999999999</v>
      </c>
      <c r="C54" s="5">
        <v>0.04</v>
      </c>
      <c r="D54" s="1">
        <f t="shared" si="1"/>
        <v>1.7729999999999999</v>
      </c>
      <c r="E54" s="4">
        <f t="shared" si="2"/>
        <v>3.5377181409999992</v>
      </c>
    </row>
    <row r="55" spans="1:5" x14ac:dyDescent="0.25">
      <c r="A55" s="8" t="s">
        <v>38</v>
      </c>
      <c r="B55" s="6">
        <v>1.9060000000000001</v>
      </c>
      <c r="C55" s="5">
        <v>0.04</v>
      </c>
      <c r="D55" s="1">
        <f t="shared" si="1"/>
        <v>1.8660000000000001</v>
      </c>
      <c r="E55" s="4">
        <f t="shared" si="2"/>
        <v>3.829675924</v>
      </c>
    </row>
    <row r="56" spans="1:5" x14ac:dyDescent="0.25">
      <c r="A56" s="8" t="s">
        <v>39</v>
      </c>
      <c r="B56" s="6">
        <v>1.9550000000000001</v>
      </c>
      <c r="C56" s="5">
        <v>0.04</v>
      </c>
      <c r="D56" s="1">
        <f t="shared" si="1"/>
        <v>1.915</v>
      </c>
      <c r="E56" s="4">
        <f t="shared" si="2"/>
        <v>4.0964245249999962</v>
      </c>
    </row>
    <row r="57" spans="1:5" x14ac:dyDescent="0.25">
      <c r="A57" s="8" t="s">
        <v>40</v>
      </c>
      <c r="B57" s="6">
        <v>1.9160000000000001</v>
      </c>
      <c r="C57" s="5">
        <v>0.04</v>
      </c>
      <c r="D57" s="1">
        <f t="shared" si="1"/>
        <v>1.8760000000000001</v>
      </c>
      <c r="E57" s="4">
        <f t="shared" si="2"/>
        <v>3.8777851039999973</v>
      </c>
    </row>
    <row r="58" spans="1:5" x14ac:dyDescent="0.25">
      <c r="A58" s="8" t="s">
        <v>41</v>
      </c>
      <c r="B58" s="6">
        <v>1.752</v>
      </c>
      <c r="C58" s="5">
        <v>0.04</v>
      </c>
      <c r="D58" s="1">
        <f t="shared" si="1"/>
        <v>1.712</v>
      </c>
      <c r="E58" s="4">
        <f t="shared" si="2"/>
        <v>3.4986741759999944</v>
      </c>
    </row>
    <row r="59" spans="1:5" x14ac:dyDescent="0.25">
      <c r="A59" s="8" t="s">
        <v>42</v>
      </c>
      <c r="B59" s="6">
        <v>1.6779999999999999</v>
      </c>
      <c r="C59" s="5">
        <v>0.04</v>
      </c>
      <c r="D59" s="1">
        <f t="shared" si="1"/>
        <v>1.6379999999999999</v>
      </c>
      <c r="E59" s="4">
        <f t="shared" si="2"/>
        <v>3.6134370759999968</v>
      </c>
    </row>
    <row r="60" spans="1:5" x14ac:dyDescent="0.25">
      <c r="A60" s="8" t="s">
        <v>43</v>
      </c>
      <c r="B60" s="6">
        <v>1.458</v>
      </c>
      <c r="C60" s="5">
        <v>0.04</v>
      </c>
      <c r="D60" s="1">
        <f t="shared" si="1"/>
        <v>1.4179999999999999</v>
      </c>
      <c r="E60" s="4">
        <f t="shared" si="2"/>
        <v>5.0043157960000073</v>
      </c>
    </row>
    <row r="61" spans="1:5" x14ac:dyDescent="0.25">
      <c r="A61" s="8" t="s">
        <v>44</v>
      </c>
      <c r="B61" s="6">
        <v>1.58</v>
      </c>
      <c r="C61" s="5">
        <v>0.04</v>
      </c>
      <c r="D61" s="1">
        <f t="shared" si="1"/>
        <v>1.54</v>
      </c>
      <c r="E61" s="4">
        <f t="shared" si="2"/>
        <v>4.0389764000000028</v>
      </c>
    </row>
    <row r="62" spans="1:5" x14ac:dyDescent="0.25">
      <c r="A62" s="8" t="s">
        <v>45</v>
      </c>
      <c r="B62" s="6">
        <v>1.7390000000000001</v>
      </c>
      <c r="C62" s="5">
        <v>0.04</v>
      </c>
      <c r="D62" s="1">
        <f t="shared" si="1"/>
        <v>1.6990000000000001</v>
      </c>
      <c r="E62" s="4">
        <f t="shared" si="2"/>
        <v>3.5059656290000021</v>
      </c>
    </row>
    <row r="63" spans="1:5" x14ac:dyDescent="0.25">
      <c r="A63" s="8" t="s">
        <v>46</v>
      </c>
      <c r="B63" s="6">
        <v>1.766</v>
      </c>
      <c r="C63" s="5">
        <v>0.04</v>
      </c>
      <c r="D63" s="1">
        <f t="shared" si="1"/>
        <v>1.726</v>
      </c>
      <c r="E63" s="4">
        <f t="shared" si="2"/>
        <v>3.4969564040000023</v>
      </c>
    </row>
    <row r="64" spans="1:5" x14ac:dyDescent="0.25">
      <c r="A64" s="8" t="s">
        <v>47</v>
      </c>
      <c r="B64" s="6">
        <v>1.8129999999999999</v>
      </c>
      <c r="C64" s="5">
        <v>0.04</v>
      </c>
      <c r="D64" s="1">
        <f t="shared" si="1"/>
        <v>1.7729999999999999</v>
      </c>
      <c r="E64" s="4">
        <f t="shared" si="2"/>
        <v>3.5377181409999992</v>
      </c>
    </row>
    <row r="65" spans="1:5" x14ac:dyDescent="0.25">
      <c r="A65" s="8" t="s">
        <v>48</v>
      </c>
      <c r="B65" s="6">
        <v>1.681</v>
      </c>
      <c r="C65" s="5">
        <v>0.04</v>
      </c>
      <c r="D65" s="1">
        <f t="shared" si="1"/>
        <v>1.641</v>
      </c>
      <c r="E65" s="4">
        <f t="shared" si="2"/>
        <v>3.6053277489999971</v>
      </c>
    </row>
    <row r="66" spans="1:5" x14ac:dyDescent="0.25">
      <c r="A66" s="8" t="s">
        <v>49</v>
      </c>
      <c r="B66" s="6">
        <v>1.57</v>
      </c>
      <c r="C66" s="5">
        <v>0.04</v>
      </c>
      <c r="D66" s="1">
        <f t="shared" ref="D66:D97" si="3">(B66-C66)</f>
        <v>1.53</v>
      </c>
      <c r="E66" s="4">
        <f t="shared" ref="E66:E97" si="4">(16.229*D66*D66)-(55.918*D66)+(51.664)</f>
        <v>4.0999260999999976</v>
      </c>
    </row>
    <row r="67" spans="1:5" x14ac:dyDescent="0.25">
      <c r="A67" s="8" t="s">
        <v>50</v>
      </c>
      <c r="B67" s="6">
        <v>1.5880000000000001</v>
      </c>
      <c r="C67" s="5">
        <v>0.04</v>
      </c>
      <c r="D67" s="1">
        <f t="shared" si="3"/>
        <v>1.548</v>
      </c>
      <c r="E67" s="4">
        <f t="shared" si="4"/>
        <v>3.9925536160000021</v>
      </c>
    </row>
    <row r="68" spans="1:5" x14ac:dyDescent="0.25">
      <c r="A68" s="8" t="s">
        <v>51</v>
      </c>
      <c r="B68" s="6">
        <v>1.2889999999999999</v>
      </c>
      <c r="C68" s="5">
        <v>0.04</v>
      </c>
      <c r="D68" s="1">
        <f t="shared" si="3"/>
        <v>1.2489999999999999</v>
      </c>
      <c r="E68" s="4">
        <f t="shared" si="4"/>
        <v>7.1396742290000077</v>
      </c>
    </row>
    <row r="69" spans="1:5" x14ac:dyDescent="0.25">
      <c r="A69" s="8" t="s">
        <v>52</v>
      </c>
      <c r="B69" s="6">
        <v>1.5620000000000001</v>
      </c>
      <c r="C69" s="5">
        <v>0.04</v>
      </c>
      <c r="D69" s="1">
        <f t="shared" si="3"/>
        <v>1.522</v>
      </c>
      <c r="E69" s="4">
        <f t="shared" si="4"/>
        <v>4.1510228359999957</v>
      </c>
    </row>
    <row r="70" spans="1:5" x14ac:dyDescent="0.25">
      <c r="A70" s="8" t="s">
        <v>53</v>
      </c>
      <c r="B70" s="6">
        <v>1.36</v>
      </c>
      <c r="C70" s="5">
        <v>0.04</v>
      </c>
      <c r="D70" s="1">
        <f t="shared" si="3"/>
        <v>1.32</v>
      </c>
      <c r="E70" s="4">
        <f t="shared" si="4"/>
        <v>6.1296495999999934</v>
      </c>
    </row>
    <row r="71" spans="1:5" x14ac:dyDescent="0.25">
      <c r="A71" s="8" t="s">
        <v>54</v>
      </c>
      <c r="B71" s="6">
        <v>1.516</v>
      </c>
      <c r="C71" s="5">
        <v>0.04</v>
      </c>
      <c r="D71" s="1">
        <f t="shared" si="3"/>
        <v>1.476</v>
      </c>
      <c r="E71" s="4">
        <f t="shared" si="4"/>
        <v>4.4851419040000025</v>
      </c>
    </row>
    <row r="72" spans="1:5" x14ac:dyDescent="0.25">
      <c r="A72" s="8" t="s">
        <v>55</v>
      </c>
      <c r="B72" s="6">
        <v>1.5780000000000001</v>
      </c>
      <c r="C72" s="5">
        <v>0.04</v>
      </c>
      <c r="D72" s="1">
        <f t="shared" si="3"/>
        <v>1.538</v>
      </c>
      <c r="E72" s="4">
        <f t="shared" si="4"/>
        <v>4.0509066759999968</v>
      </c>
    </row>
    <row r="73" spans="1:5" x14ac:dyDescent="0.25">
      <c r="A73" s="8" t="s">
        <v>56</v>
      </c>
      <c r="B73" s="6">
        <v>1.446</v>
      </c>
      <c r="C73" s="5">
        <v>0.04</v>
      </c>
      <c r="D73" s="1">
        <f t="shared" si="3"/>
        <v>1.4059999999999999</v>
      </c>
      <c r="E73" s="4">
        <f t="shared" si="4"/>
        <v>5.1253634440000013</v>
      </c>
    </row>
    <row r="74" spans="1:5" x14ac:dyDescent="0.25">
      <c r="A74" s="8" t="s">
        <v>57</v>
      </c>
      <c r="B74" s="6">
        <v>1.5469999999999999</v>
      </c>
      <c r="C74" s="5">
        <v>0.04</v>
      </c>
      <c r="D74" s="1">
        <f t="shared" si="3"/>
        <v>1.5069999999999999</v>
      </c>
      <c r="E74" s="4">
        <f t="shared" si="4"/>
        <v>4.2524282210000024</v>
      </c>
    </row>
    <row r="75" spans="1:5" x14ac:dyDescent="0.25">
      <c r="A75" s="8" t="s">
        <v>58</v>
      </c>
      <c r="B75" s="6">
        <v>1.575</v>
      </c>
      <c r="C75" s="5">
        <v>0.04</v>
      </c>
      <c r="D75" s="1">
        <f t="shared" si="3"/>
        <v>1.5349999999999999</v>
      </c>
      <c r="E75" s="4">
        <f t="shared" si="4"/>
        <v>4.069045525000007</v>
      </c>
    </row>
    <row r="76" spans="1:5" x14ac:dyDescent="0.25">
      <c r="A76" s="8" t="s">
        <v>59</v>
      </c>
      <c r="B76" s="6">
        <v>1.5290000000000001</v>
      </c>
      <c r="C76" s="5">
        <v>0.04</v>
      </c>
      <c r="D76" s="1">
        <f t="shared" si="3"/>
        <v>1.4890000000000001</v>
      </c>
      <c r="E76" s="4">
        <f t="shared" si="4"/>
        <v>4.3837547090000015</v>
      </c>
    </row>
    <row r="77" spans="1:5" x14ac:dyDescent="0.25">
      <c r="A77" s="8" t="s">
        <v>60</v>
      </c>
      <c r="B77" s="6">
        <v>1.506</v>
      </c>
      <c r="C77" s="5">
        <v>0.04</v>
      </c>
      <c r="D77" s="1">
        <f t="shared" si="3"/>
        <v>1.466</v>
      </c>
      <c r="E77" s="4">
        <f t="shared" si="4"/>
        <v>4.5668647240000055</v>
      </c>
    </row>
    <row r="78" spans="1:5" x14ac:dyDescent="0.25">
      <c r="A78" s="8" t="s">
        <v>61</v>
      </c>
      <c r="B78" s="6">
        <v>1.7390000000000001</v>
      </c>
      <c r="C78" s="5">
        <v>0.04</v>
      </c>
      <c r="D78" s="1">
        <f t="shared" si="3"/>
        <v>1.6990000000000001</v>
      </c>
      <c r="E78" s="4">
        <f t="shared" si="4"/>
        <v>3.5059656290000021</v>
      </c>
    </row>
    <row r="79" spans="1:5" x14ac:dyDescent="0.25">
      <c r="A79" s="8" t="s">
        <v>62</v>
      </c>
      <c r="B79" s="6">
        <v>1.796</v>
      </c>
      <c r="C79" s="5">
        <v>0.04</v>
      </c>
      <c r="D79" s="1">
        <f t="shared" si="3"/>
        <v>1.756</v>
      </c>
      <c r="E79" s="4">
        <f t="shared" si="4"/>
        <v>3.5146977439999958</v>
      </c>
    </row>
    <row r="80" spans="1:5" x14ac:dyDescent="0.25">
      <c r="A80" s="8" t="s">
        <v>63</v>
      </c>
      <c r="B80" s="6">
        <v>1.8009999999999999</v>
      </c>
      <c r="C80" s="5">
        <v>0.04</v>
      </c>
      <c r="D80" s="1">
        <f t="shared" si="3"/>
        <v>1.7609999999999999</v>
      </c>
      <c r="E80" s="4">
        <f t="shared" si="4"/>
        <v>3.5204947090000047</v>
      </c>
    </row>
    <row r="81" spans="1:5" x14ac:dyDescent="0.25">
      <c r="A81" s="8" t="s">
        <v>64</v>
      </c>
      <c r="B81" s="6">
        <v>1.7030000000000001</v>
      </c>
      <c r="C81" s="5">
        <v>0.04</v>
      </c>
      <c r="D81" s="1">
        <f t="shared" si="3"/>
        <v>1.663</v>
      </c>
      <c r="E81" s="4">
        <f t="shared" si="4"/>
        <v>3.5547853009999955</v>
      </c>
    </row>
    <row r="82" spans="1:5" x14ac:dyDescent="0.25">
      <c r="A82" s="8" t="s">
        <v>65</v>
      </c>
      <c r="B82" s="6">
        <v>1.6400000000000001</v>
      </c>
      <c r="C82" s="5">
        <v>0.04</v>
      </c>
      <c r="D82" s="1">
        <f t="shared" si="3"/>
        <v>1.6</v>
      </c>
      <c r="E82" s="4">
        <f t="shared" si="4"/>
        <v>3.7414400000000043</v>
      </c>
    </row>
    <row r="83" spans="1:5" x14ac:dyDescent="0.25">
      <c r="A83" s="8" t="s">
        <v>66</v>
      </c>
      <c r="B83" s="6">
        <v>1.6580000000000001</v>
      </c>
      <c r="C83" s="5">
        <v>0.04</v>
      </c>
      <c r="D83" s="1">
        <f t="shared" si="3"/>
        <v>1.6180000000000001</v>
      </c>
      <c r="E83" s="4">
        <f t="shared" si="4"/>
        <v>3.6749645960000024</v>
      </c>
    </row>
    <row r="84" spans="1:5" x14ac:dyDescent="0.25">
      <c r="A84" s="8" t="s">
        <v>67</v>
      </c>
      <c r="B84" s="6">
        <v>1.59</v>
      </c>
      <c r="C84" s="5">
        <v>0.04</v>
      </c>
      <c r="D84" s="1">
        <f t="shared" si="3"/>
        <v>1.55</v>
      </c>
      <c r="E84" s="4">
        <f t="shared" si="4"/>
        <v>3.9812725000000029</v>
      </c>
    </row>
    <row r="85" spans="1:5" x14ac:dyDescent="0.25">
      <c r="A85" s="8" t="s">
        <v>68</v>
      </c>
      <c r="B85" s="6">
        <v>1.556</v>
      </c>
      <c r="C85" s="5">
        <v>0.04</v>
      </c>
      <c r="D85" s="1">
        <f t="shared" si="3"/>
        <v>1.516</v>
      </c>
      <c r="E85" s="4">
        <f t="shared" si="4"/>
        <v>4.1907086240000027</v>
      </c>
    </row>
    <row r="86" spans="1:5" x14ac:dyDescent="0.25">
      <c r="A86" s="8" t="s">
        <v>69</v>
      </c>
      <c r="B86" s="6">
        <v>1.7090000000000001</v>
      </c>
      <c r="C86" s="5">
        <v>0.04</v>
      </c>
      <c r="D86" s="1">
        <f t="shared" si="3"/>
        <v>1.669</v>
      </c>
      <c r="E86" s="4">
        <f t="shared" si="4"/>
        <v>3.5437274690000038</v>
      </c>
    </row>
    <row r="87" spans="1:5" x14ac:dyDescent="0.25">
      <c r="A87" s="8" t="s">
        <v>70</v>
      </c>
      <c r="B87" s="6">
        <v>1.591</v>
      </c>
      <c r="C87" s="5">
        <v>0.04</v>
      </c>
      <c r="D87" s="1">
        <f t="shared" si="3"/>
        <v>1.5509999999999999</v>
      </c>
      <c r="E87" s="4">
        <f t="shared" si="4"/>
        <v>3.97568062900001</v>
      </c>
    </row>
    <row r="88" spans="1:5" x14ac:dyDescent="0.25">
      <c r="A88" s="8" t="s">
        <v>71</v>
      </c>
      <c r="B88" s="6">
        <v>1.6850000000000001</v>
      </c>
      <c r="C88" s="5">
        <v>0.04</v>
      </c>
      <c r="D88" s="1">
        <f t="shared" si="3"/>
        <v>1.645</v>
      </c>
      <c r="E88" s="4">
        <f t="shared" si="4"/>
        <v>3.5949697249999915</v>
      </c>
    </row>
    <row r="89" spans="1:5" x14ac:dyDescent="0.25">
      <c r="A89" s="8" t="s">
        <v>72</v>
      </c>
      <c r="B89" s="6">
        <v>2.0420000000000003</v>
      </c>
      <c r="C89" s="5">
        <v>0.04</v>
      </c>
      <c r="D89" s="1">
        <f t="shared" si="3"/>
        <v>2.0020000000000002</v>
      </c>
      <c r="E89" s="4">
        <f t="shared" si="4"/>
        <v>4.76206091600001</v>
      </c>
    </row>
    <row r="90" spans="1:5" x14ac:dyDescent="0.25">
      <c r="A90" s="8" t="s">
        <v>73</v>
      </c>
      <c r="B90" s="6">
        <v>1.6140000000000001</v>
      </c>
      <c r="C90" s="5">
        <v>0.04</v>
      </c>
      <c r="D90" s="1">
        <f t="shared" si="3"/>
        <v>1.5740000000000001</v>
      </c>
      <c r="E90" s="4">
        <f t="shared" si="4"/>
        <v>3.8560260040000003</v>
      </c>
    </row>
    <row r="91" spans="1:5" x14ac:dyDescent="0.25">
      <c r="A91" s="8" t="s">
        <v>74</v>
      </c>
      <c r="B91" s="6">
        <v>1.595</v>
      </c>
      <c r="C91" s="5">
        <v>0.04</v>
      </c>
      <c r="D91" s="1">
        <f t="shared" si="3"/>
        <v>1.5549999999999999</v>
      </c>
      <c r="E91" s="4">
        <f t="shared" si="4"/>
        <v>3.9536377250000001</v>
      </c>
    </row>
    <row r="92" spans="1:5" x14ac:dyDescent="0.25">
      <c r="A92" s="8" t="s">
        <v>75</v>
      </c>
      <c r="B92" s="6">
        <v>1.476</v>
      </c>
      <c r="C92" s="5">
        <v>0.04</v>
      </c>
      <c r="D92" s="1">
        <f t="shared" si="3"/>
        <v>1.4359999999999999</v>
      </c>
      <c r="E92" s="4">
        <f t="shared" si="4"/>
        <v>4.8315079839999981</v>
      </c>
    </row>
    <row r="93" spans="1:5" x14ac:dyDescent="0.25">
      <c r="A93" s="8" t="s">
        <v>76</v>
      </c>
      <c r="B93" s="6">
        <v>1.5880000000000001</v>
      </c>
      <c r="C93" s="5">
        <v>0.04</v>
      </c>
      <c r="D93" s="1">
        <f t="shared" si="3"/>
        <v>1.548</v>
      </c>
      <c r="E93" s="4">
        <f t="shared" si="4"/>
        <v>3.9925536160000021</v>
      </c>
    </row>
    <row r="94" spans="1:5" x14ac:dyDescent="0.25">
      <c r="A94" s="8" t="s">
        <v>77</v>
      </c>
      <c r="B94" s="6">
        <v>1.633</v>
      </c>
      <c r="C94" s="5">
        <v>0.04</v>
      </c>
      <c r="D94" s="1">
        <f t="shared" si="3"/>
        <v>1.593</v>
      </c>
      <c r="E94" s="4">
        <f t="shared" si="4"/>
        <v>3.7701316210000044</v>
      </c>
    </row>
    <row r="95" spans="1:5" x14ac:dyDescent="0.25">
      <c r="A95" s="8" t="s">
        <v>78</v>
      </c>
      <c r="B95" s="6">
        <v>1.5960000000000001</v>
      </c>
      <c r="C95" s="5">
        <v>0.04</v>
      </c>
      <c r="D95" s="1">
        <f t="shared" si="3"/>
        <v>1.556</v>
      </c>
      <c r="E95" s="4">
        <f t="shared" si="4"/>
        <v>3.9482081439999988</v>
      </c>
    </row>
    <row r="96" spans="1:5" x14ac:dyDescent="0.25">
      <c r="A96" s="8" t="s">
        <v>79</v>
      </c>
      <c r="B96" s="6">
        <v>1.802</v>
      </c>
      <c r="C96" s="5">
        <v>0.04</v>
      </c>
      <c r="D96" s="1">
        <f t="shared" si="3"/>
        <v>1.762</v>
      </c>
      <c r="E96" s="4">
        <f t="shared" si="4"/>
        <v>3.5217514759999915</v>
      </c>
    </row>
    <row r="97" spans="1:5" x14ac:dyDescent="0.25">
      <c r="A97" s="8" t="s">
        <v>80</v>
      </c>
      <c r="B97" s="6">
        <v>1.9810000000000001</v>
      </c>
      <c r="C97" s="5">
        <v>0.04</v>
      </c>
      <c r="D97" s="1">
        <f t="shared" si="3"/>
        <v>1.9410000000000001</v>
      </c>
      <c r="E97" s="4">
        <f t="shared" si="4"/>
        <v>4.2696111489999993</v>
      </c>
    </row>
    <row r="98" spans="1:5" x14ac:dyDescent="0.25">
      <c r="A98" s="8" t="s">
        <v>81</v>
      </c>
      <c r="B98" s="6">
        <v>1.7350000000000001</v>
      </c>
      <c r="C98" s="5">
        <v>0.04</v>
      </c>
      <c r="D98" s="1">
        <f t="shared" ref="D98:D129" si="5">(B98-C98)</f>
        <v>1.6950000000000001</v>
      </c>
      <c r="E98" s="4">
        <f t="shared" ref="E98:E129" si="6">(16.229*D98*D98)-(55.918*D98)+(51.664)</f>
        <v>3.5093127249999938</v>
      </c>
    </row>
    <row r="99" spans="1:5" x14ac:dyDescent="0.25">
      <c r="A99" s="8" t="s">
        <v>82</v>
      </c>
      <c r="B99" s="6">
        <v>1.56</v>
      </c>
      <c r="C99" s="5">
        <v>0.04</v>
      </c>
      <c r="D99" s="1">
        <f t="shared" si="5"/>
        <v>1.52</v>
      </c>
      <c r="E99" s="4">
        <f t="shared" si="6"/>
        <v>4.1641215999999943</v>
      </c>
    </row>
    <row r="100" spans="1:5" x14ac:dyDescent="0.25">
      <c r="A100" s="8" t="s">
        <v>83</v>
      </c>
      <c r="B100" s="6">
        <v>1.615</v>
      </c>
      <c r="C100" s="5">
        <v>0.04</v>
      </c>
      <c r="D100" s="1">
        <f t="shared" si="5"/>
        <v>1.575</v>
      </c>
      <c r="E100" s="4">
        <f t="shared" si="6"/>
        <v>3.851213125000001</v>
      </c>
    </row>
    <row r="101" spans="1:5" x14ac:dyDescent="0.25">
      <c r="A101" s="8" t="s">
        <v>84</v>
      </c>
      <c r="B101" s="6">
        <v>1.76</v>
      </c>
      <c r="C101" s="5">
        <v>0.04</v>
      </c>
      <c r="D101" s="1">
        <f t="shared" si="5"/>
        <v>1.72</v>
      </c>
      <c r="E101" s="4">
        <f t="shared" si="6"/>
        <v>3.4969135999999921</v>
      </c>
    </row>
    <row r="102" spans="1:5" x14ac:dyDescent="0.25">
      <c r="A102" s="8" t="s">
        <v>85</v>
      </c>
      <c r="B102" s="6">
        <v>1.6540000000000001</v>
      </c>
      <c r="C102" s="5">
        <v>0.04</v>
      </c>
      <c r="D102" s="1">
        <f t="shared" si="5"/>
        <v>1.6140000000000001</v>
      </c>
      <c r="E102" s="4">
        <f t="shared" si="6"/>
        <v>3.6888280839999936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01"/>
  <sheetViews>
    <sheetView workbookViewId="0">
      <selection activeCell="N7" sqref="N7"/>
    </sheetView>
  </sheetViews>
  <sheetFormatPr defaultRowHeight="15" x14ac:dyDescent="0.25"/>
  <cols>
    <col min="1" max="1" width="16.140625" customWidth="1"/>
    <col min="2" max="2" width="14.28515625" customWidth="1"/>
    <col min="3" max="3" width="12.85546875" customWidth="1"/>
    <col min="4" max="4" width="13.28515625" customWidth="1"/>
    <col min="5" max="5" width="17.7109375" customWidth="1"/>
  </cols>
  <sheetData>
    <row r="2" spans="1:11" x14ac:dyDescent="0.25">
      <c r="A2" s="3">
        <v>0.183</v>
      </c>
      <c r="B2" s="3">
        <v>0.19</v>
      </c>
      <c r="C2" s="6">
        <v>1.732</v>
      </c>
      <c r="D2" s="6">
        <v>1.7590000000000001</v>
      </c>
      <c r="E2" s="6">
        <v>1.758</v>
      </c>
      <c r="F2" s="6">
        <v>1.7330000000000001</v>
      </c>
      <c r="G2" s="6">
        <v>1.639</v>
      </c>
      <c r="H2" s="6">
        <v>1.5660000000000001</v>
      </c>
      <c r="I2" s="6">
        <v>1.601</v>
      </c>
      <c r="J2" s="6">
        <v>1.6640000000000001</v>
      </c>
      <c r="K2" s="6">
        <v>1.6850000000000001</v>
      </c>
    </row>
    <row r="3" spans="1:11" x14ac:dyDescent="0.25">
      <c r="A3" s="3">
        <v>0.54200000000000004</v>
      </c>
      <c r="B3" s="3">
        <v>0.54400000000000004</v>
      </c>
      <c r="C3" s="6">
        <v>1.7450000000000001</v>
      </c>
      <c r="D3" s="6">
        <v>1.8129999999999999</v>
      </c>
      <c r="E3" s="6">
        <v>1.748</v>
      </c>
      <c r="F3" s="6">
        <v>1.595</v>
      </c>
      <c r="G3" s="6">
        <v>1.6600000000000001</v>
      </c>
      <c r="H3" s="6">
        <v>1.516</v>
      </c>
      <c r="I3" s="6">
        <v>1.609</v>
      </c>
      <c r="J3" s="6">
        <v>1.5629999999999999</v>
      </c>
      <c r="K3" s="6">
        <v>1.5629999999999999</v>
      </c>
    </row>
    <row r="4" spans="1:11" x14ac:dyDescent="0.25">
      <c r="A4" s="3">
        <v>0.80300000000000005</v>
      </c>
      <c r="B4" s="3">
        <v>0.88400000000000001</v>
      </c>
      <c r="C4" s="6">
        <v>1.6180000000000001</v>
      </c>
      <c r="D4" s="6">
        <v>1.758</v>
      </c>
      <c r="E4" s="6">
        <v>1.8380000000000001</v>
      </c>
      <c r="F4" s="6">
        <v>1.536</v>
      </c>
      <c r="G4" s="6">
        <v>1.282</v>
      </c>
      <c r="H4" s="6">
        <v>1.7590000000000001</v>
      </c>
      <c r="I4" s="6">
        <v>1.5640000000000001</v>
      </c>
      <c r="J4" s="6">
        <v>1.75</v>
      </c>
      <c r="K4" s="6">
        <v>1.73</v>
      </c>
    </row>
    <row r="5" spans="1:11" x14ac:dyDescent="0.25">
      <c r="A5" s="3">
        <v>1.1279999999999999</v>
      </c>
      <c r="B5" s="3">
        <v>1.1379999999999999</v>
      </c>
      <c r="C5" s="6">
        <v>1.673</v>
      </c>
      <c r="D5" s="6">
        <v>1.774</v>
      </c>
      <c r="E5" s="6">
        <v>1.6839999999999999</v>
      </c>
      <c r="F5" s="6">
        <v>1.524</v>
      </c>
      <c r="G5" s="6">
        <v>1.5190000000000001</v>
      </c>
      <c r="H5" s="6">
        <v>1.377</v>
      </c>
      <c r="I5" s="6">
        <v>1.61</v>
      </c>
      <c r="J5" s="6">
        <v>1.546</v>
      </c>
      <c r="K5" s="6">
        <v>1.6679999999999999</v>
      </c>
    </row>
    <row r="6" spans="1:11" x14ac:dyDescent="0.25">
      <c r="A6" s="3">
        <v>1.4410000000000001</v>
      </c>
      <c r="B6" s="3">
        <v>1.4770000000000001</v>
      </c>
      <c r="C6" s="6">
        <v>1.5660000000000001</v>
      </c>
      <c r="D6" s="6">
        <v>1.7710000000000001</v>
      </c>
      <c r="E6" s="6">
        <v>1.865</v>
      </c>
      <c r="F6" s="6">
        <v>1.681</v>
      </c>
      <c r="G6" s="6">
        <v>1.5449999999999999</v>
      </c>
      <c r="H6" s="6">
        <v>1.714</v>
      </c>
      <c r="I6" s="6">
        <v>1.698</v>
      </c>
      <c r="J6" s="6">
        <v>1.6850000000000001</v>
      </c>
      <c r="K6" s="6">
        <v>1.5</v>
      </c>
    </row>
    <row r="7" spans="1:11" x14ac:dyDescent="0.25">
      <c r="A7" s="5">
        <v>4.4999999999999998E-2</v>
      </c>
      <c r="B7" s="5">
        <v>4.4999999999999998E-2</v>
      </c>
      <c r="C7" s="6">
        <v>1.7190000000000001</v>
      </c>
      <c r="D7" s="6">
        <v>1.792</v>
      </c>
      <c r="E7" s="6">
        <v>1.6719999999999999</v>
      </c>
      <c r="F7" s="6">
        <v>1.647</v>
      </c>
      <c r="G7" s="6">
        <v>1.5409999999999999</v>
      </c>
      <c r="H7" s="6">
        <v>1.3560000000000001</v>
      </c>
      <c r="I7" s="6">
        <v>1.7090000000000001</v>
      </c>
      <c r="J7" s="6">
        <v>1.526</v>
      </c>
    </row>
    <row r="8" spans="1:11" x14ac:dyDescent="0.25">
      <c r="A8" s="1"/>
      <c r="B8" s="1"/>
      <c r="C8" s="6">
        <v>1.5150000000000001</v>
      </c>
      <c r="D8" s="6">
        <v>1.94</v>
      </c>
      <c r="E8" s="6">
        <v>1.702</v>
      </c>
      <c r="F8" s="6">
        <v>1.7090000000000001</v>
      </c>
      <c r="G8" s="6">
        <v>1.706</v>
      </c>
      <c r="H8" s="6">
        <v>1.829</v>
      </c>
      <c r="I8" s="6">
        <v>1.704</v>
      </c>
      <c r="J8" s="6">
        <v>1.6260000000000001</v>
      </c>
    </row>
    <row r="9" spans="1:11" x14ac:dyDescent="0.25">
      <c r="A9" s="1"/>
      <c r="B9" s="1"/>
      <c r="C9" s="6">
        <v>1.694</v>
      </c>
      <c r="D9" s="6">
        <v>1.948</v>
      </c>
      <c r="E9" s="6">
        <v>1.768</v>
      </c>
      <c r="F9" s="6">
        <v>1.6919999999999999</v>
      </c>
      <c r="G9" s="6">
        <v>1.367</v>
      </c>
      <c r="H9" s="6">
        <v>1.7170000000000001</v>
      </c>
      <c r="I9" s="6">
        <v>1.7590000000000001</v>
      </c>
      <c r="J9" s="6">
        <v>1.714</v>
      </c>
    </row>
    <row r="16" spans="1:11" x14ac:dyDescent="0.25">
      <c r="B16" s="2" t="s">
        <v>13</v>
      </c>
      <c r="C16" s="2" t="s">
        <v>1</v>
      </c>
      <c r="D16" s="2" t="s">
        <v>2</v>
      </c>
      <c r="E16" s="2" t="s">
        <v>3</v>
      </c>
    </row>
    <row r="17" spans="1:11" x14ac:dyDescent="0.25">
      <c r="A17" t="s">
        <v>4</v>
      </c>
      <c r="B17" s="3">
        <v>0.186</v>
      </c>
      <c r="C17" s="1">
        <f>B17-B22</f>
        <v>0.14599999999999999</v>
      </c>
      <c r="D17" s="1">
        <v>480</v>
      </c>
      <c r="E17" s="4">
        <f>(315.95*C17*C17)-(841.12*C17)+(592.03)</f>
        <v>475.96127019999994</v>
      </c>
    </row>
    <row r="18" spans="1:11" x14ac:dyDescent="0.25">
      <c r="A18" t="s">
        <v>5</v>
      </c>
      <c r="B18" s="3">
        <v>0.54300000000000004</v>
      </c>
      <c r="C18" s="1">
        <f>B18-B22</f>
        <v>0.503</v>
      </c>
      <c r="D18" s="1">
        <v>240</v>
      </c>
      <c r="E18" s="4">
        <f t="shared" ref="E18:E22" si="0">(315.95*C18*C18)-(841.12*C18)+(592.03)</f>
        <v>248.88483354999994</v>
      </c>
    </row>
    <row r="19" spans="1:11" x14ac:dyDescent="0.25">
      <c r="A19" t="s">
        <v>6</v>
      </c>
      <c r="B19" s="3">
        <v>0.84299999999999997</v>
      </c>
      <c r="C19" s="1">
        <f>B19-B22</f>
        <v>0.80299999999999994</v>
      </c>
      <c r="D19" s="1">
        <v>120</v>
      </c>
      <c r="E19" s="4">
        <f t="shared" si="0"/>
        <v>120.33804354999995</v>
      </c>
    </row>
    <row r="20" spans="1:11" x14ac:dyDescent="0.25">
      <c r="A20" t="s">
        <v>7</v>
      </c>
      <c r="B20" s="3">
        <v>1.133</v>
      </c>
      <c r="C20" s="1">
        <f>B20-B22</f>
        <v>1.093</v>
      </c>
      <c r="D20" s="1">
        <v>60</v>
      </c>
      <c r="E20" s="4">
        <f t="shared" si="0"/>
        <v>50.135191549999945</v>
      </c>
    </row>
    <row r="21" spans="1:11" x14ac:dyDescent="0.25">
      <c r="A21" t="s">
        <v>8</v>
      </c>
      <c r="B21" s="3">
        <v>1.4590000000000001</v>
      </c>
      <c r="C21" s="1">
        <f>B21-B22</f>
        <v>1.419</v>
      </c>
      <c r="D21" s="1">
        <v>30</v>
      </c>
      <c r="E21" s="4">
        <f t="shared" si="0"/>
        <v>34.665317950000031</v>
      </c>
    </row>
    <row r="22" spans="1:11" x14ac:dyDescent="0.25">
      <c r="A22" t="s">
        <v>9</v>
      </c>
      <c r="B22" s="5">
        <v>0.04</v>
      </c>
      <c r="C22" s="1">
        <f>B22-B22</f>
        <v>0</v>
      </c>
      <c r="D22" s="1">
        <v>0</v>
      </c>
      <c r="E22" s="4">
        <f t="shared" si="0"/>
        <v>592.03</v>
      </c>
    </row>
    <row r="27" spans="1:11" x14ac:dyDescent="0.25">
      <c r="J27" s="10" t="s">
        <v>14</v>
      </c>
      <c r="K27" s="10"/>
    </row>
    <row r="32" spans="1:11" x14ac:dyDescent="0.25">
      <c r="A32" s="8" t="s">
        <v>10</v>
      </c>
      <c r="B32" s="6" t="s">
        <v>11</v>
      </c>
      <c r="C32" s="7" t="s">
        <v>9</v>
      </c>
      <c r="D32" s="1" t="s">
        <v>1</v>
      </c>
      <c r="E32" s="9" t="s">
        <v>12</v>
      </c>
    </row>
    <row r="33" spans="1:5" x14ac:dyDescent="0.25">
      <c r="A33" s="8" t="s">
        <v>17</v>
      </c>
      <c r="B33" s="6">
        <v>1.732</v>
      </c>
      <c r="C33" s="5">
        <v>0.04</v>
      </c>
      <c r="D33" s="1">
        <f t="shared" ref="D33:D64" si="1">(B33-C33)</f>
        <v>1.6919999999999999</v>
      </c>
      <c r="E33" s="4">
        <f t="shared" ref="E33:E64" si="2">(315.95*D33*D33)-(841.12*D33)+(592.03)</f>
        <v>73.376840800000082</v>
      </c>
    </row>
    <row r="34" spans="1:5" x14ac:dyDescent="0.25">
      <c r="A34" s="8" t="s">
        <v>18</v>
      </c>
      <c r="B34" s="6">
        <v>1.7450000000000001</v>
      </c>
      <c r="C34" s="5">
        <v>0.04</v>
      </c>
      <c r="D34" s="1">
        <f t="shared" si="1"/>
        <v>1.7050000000000001</v>
      </c>
      <c r="E34" s="4">
        <f t="shared" si="2"/>
        <v>76.394948750000026</v>
      </c>
    </row>
    <row r="35" spans="1:5" x14ac:dyDescent="0.25">
      <c r="A35" s="8" t="s">
        <v>19</v>
      </c>
      <c r="B35" s="6">
        <v>1.6180000000000001</v>
      </c>
      <c r="C35" s="5">
        <v>0.04</v>
      </c>
      <c r="D35" s="1">
        <f t="shared" si="1"/>
        <v>1.5780000000000001</v>
      </c>
      <c r="E35" s="4">
        <f t="shared" si="2"/>
        <v>51.484679799999981</v>
      </c>
    </row>
    <row r="36" spans="1:5" x14ac:dyDescent="0.25">
      <c r="A36" s="8" t="s">
        <v>20</v>
      </c>
      <c r="B36" s="6">
        <v>1.673</v>
      </c>
      <c r="C36" s="5">
        <v>0.04</v>
      </c>
      <c r="D36" s="1">
        <f t="shared" si="1"/>
        <v>1.633</v>
      </c>
      <c r="E36" s="4">
        <f t="shared" si="2"/>
        <v>61.021429549999766</v>
      </c>
    </row>
    <row r="37" spans="1:5" x14ac:dyDescent="0.25">
      <c r="A37" s="8" t="s">
        <v>21</v>
      </c>
      <c r="B37" s="6">
        <v>1.5660000000000001</v>
      </c>
      <c r="C37" s="5">
        <v>0.04</v>
      </c>
      <c r="D37" s="1">
        <f t="shared" si="1"/>
        <v>1.526</v>
      </c>
      <c r="E37" s="4">
        <f t="shared" si="2"/>
        <v>44.226062199999888</v>
      </c>
    </row>
    <row r="38" spans="1:5" x14ac:dyDescent="0.25">
      <c r="A38" s="8" t="s">
        <v>22</v>
      </c>
      <c r="B38" s="6">
        <v>1.7190000000000001</v>
      </c>
      <c r="C38" s="5">
        <v>0.04</v>
      </c>
      <c r="D38" s="1">
        <f t="shared" si="1"/>
        <v>1.679</v>
      </c>
      <c r="E38" s="4">
        <f t="shared" si="2"/>
        <v>70.465523949999806</v>
      </c>
    </row>
    <row r="39" spans="1:5" x14ac:dyDescent="0.25">
      <c r="A39" s="8" t="s">
        <v>23</v>
      </c>
      <c r="B39" s="6">
        <v>1.5150000000000001</v>
      </c>
      <c r="C39" s="5">
        <v>0.04</v>
      </c>
      <c r="D39" s="1">
        <f t="shared" si="1"/>
        <v>1.4750000000000001</v>
      </c>
      <c r="E39" s="4">
        <f t="shared" si="2"/>
        <v>38.766718749999995</v>
      </c>
    </row>
    <row r="40" spans="1:5" x14ac:dyDescent="0.25">
      <c r="A40" s="8" t="s">
        <v>24</v>
      </c>
      <c r="B40" s="6">
        <v>1.694</v>
      </c>
      <c r="C40" s="5">
        <v>0.04</v>
      </c>
      <c r="D40" s="1">
        <f t="shared" si="1"/>
        <v>1.6539999999999999</v>
      </c>
      <c r="E40" s="4">
        <f t="shared" si="2"/>
        <v>65.166990199999873</v>
      </c>
    </row>
    <row r="41" spans="1:5" x14ac:dyDescent="0.25">
      <c r="A41" s="8" t="s">
        <v>25</v>
      </c>
      <c r="B41" s="6">
        <v>1.7590000000000001</v>
      </c>
      <c r="C41" s="5">
        <v>0.04</v>
      </c>
      <c r="D41" s="1">
        <f t="shared" si="1"/>
        <v>1.7190000000000001</v>
      </c>
      <c r="E41" s="4">
        <f t="shared" si="2"/>
        <v>79.764647950000153</v>
      </c>
    </row>
    <row r="42" spans="1:5" x14ac:dyDescent="0.25">
      <c r="A42" s="8" t="s">
        <v>26</v>
      </c>
      <c r="B42" s="6">
        <v>1.8129999999999999</v>
      </c>
      <c r="C42" s="5">
        <v>0.04</v>
      </c>
      <c r="D42" s="1">
        <f t="shared" si="1"/>
        <v>1.7729999999999999</v>
      </c>
      <c r="E42" s="4">
        <f t="shared" si="2"/>
        <v>93.922227550000002</v>
      </c>
    </row>
    <row r="43" spans="1:5" x14ac:dyDescent="0.25">
      <c r="A43" s="8" t="s">
        <v>27</v>
      </c>
      <c r="B43" s="6">
        <v>1.758</v>
      </c>
      <c r="C43" s="5">
        <v>0.04</v>
      </c>
      <c r="D43" s="1">
        <f t="shared" si="1"/>
        <v>1.718</v>
      </c>
      <c r="E43" s="4">
        <f t="shared" si="2"/>
        <v>79.51984779999998</v>
      </c>
    </row>
    <row r="44" spans="1:5" x14ac:dyDescent="0.25">
      <c r="A44" s="8" t="s">
        <v>28</v>
      </c>
      <c r="B44" s="6">
        <v>1.774</v>
      </c>
      <c r="C44" s="5">
        <v>0.04</v>
      </c>
      <c r="D44" s="1">
        <f t="shared" si="1"/>
        <v>1.734</v>
      </c>
      <c r="E44" s="4">
        <f t="shared" si="2"/>
        <v>83.512478200000032</v>
      </c>
    </row>
    <row r="45" spans="1:5" x14ac:dyDescent="0.25">
      <c r="A45" s="8" t="s">
        <v>29</v>
      </c>
      <c r="B45" s="6">
        <v>1.7710000000000001</v>
      </c>
      <c r="C45" s="5">
        <v>0.04</v>
      </c>
      <c r="D45" s="1">
        <f t="shared" si="1"/>
        <v>1.7310000000000001</v>
      </c>
      <c r="E45" s="4">
        <f t="shared" si="2"/>
        <v>82.751537949999943</v>
      </c>
    </row>
    <row r="46" spans="1:5" x14ac:dyDescent="0.25">
      <c r="A46" s="8" t="s">
        <v>30</v>
      </c>
      <c r="B46" s="6">
        <v>1.792</v>
      </c>
      <c r="C46" s="5">
        <v>0.04</v>
      </c>
      <c r="D46" s="1">
        <f t="shared" si="1"/>
        <v>1.752</v>
      </c>
      <c r="E46" s="4">
        <f t="shared" si="2"/>
        <v>88.19754880000005</v>
      </c>
    </row>
    <row r="47" spans="1:5" x14ac:dyDescent="0.25">
      <c r="A47" s="8" t="s">
        <v>31</v>
      </c>
      <c r="B47" s="6">
        <v>1.94</v>
      </c>
      <c r="C47" s="5">
        <v>0.04</v>
      </c>
      <c r="D47" s="1">
        <f t="shared" si="1"/>
        <v>1.9</v>
      </c>
      <c r="E47" s="4">
        <f t="shared" si="2"/>
        <v>134.48149999999987</v>
      </c>
    </row>
    <row r="48" spans="1:5" x14ac:dyDescent="0.25">
      <c r="A48" s="8" t="s">
        <v>32</v>
      </c>
      <c r="B48" s="6">
        <v>1.948</v>
      </c>
      <c r="C48" s="5">
        <v>0.04</v>
      </c>
      <c r="D48" s="1">
        <f t="shared" si="1"/>
        <v>1.9079999999999999</v>
      </c>
      <c r="E48" s="4">
        <f t="shared" si="2"/>
        <v>137.37764080000011</v>
      </c>
    </row>
    <row r="49" spans="1:5" x14ac:dyDescent="0.25">
      <c r="A49" s="8" t="s">
        <v>33</v>
      </c>
      <c r="B49" s="6">
        <v>1.758</v>
      </c>
      <c r="C49" s="5">
        <v>0.04</v>
      </c>
      <c r="D49" s="1">
        <f t="shared" si="1"/>
        <v>1.718</v>
      </c>
      <c r="E49" s="4">
        <f t="shared" si="2"/>
        <v>79.51984779999998</v>
      </c>
    </row>
    <row r="50" spans="1:5" x14ac:dyDescent="0.25">
      <c r="A50" s="8" t="s">
        <v>34</v>
      </c>
      <c r="B50" s="6">
        <v>1.748</v>
      </c>
      <c r="C50" s="5">
        <v>0.04</v>
      </c>
      <c r="D50" s="1">
        <f t="shared" si="1"/>
        <v>1.708</v>
      </c>
      <c r="E50" s="4">
        <f t="shared" si="2"/>
        <v>77.106600800000024</v>
      </c>
    </row>
    <row r="51" spans="1:5" x14ac:dyDescent="0.25">
      <c r="A51" s="8" t="s">
        <v>35</v>
      </c>
      <c r="B51" s="6">
        <v>1.8380000000000001</v>
      </c>
      <c r="C51" s="5">
        <v>0.04</v>
      </c>
      <c r="D51" s="1">
        <f t="shared" si="1"/>
        <v>1.798</v>
      </c>
      <c r="E51" s="4">
        <f t="shared" si="2"/>
        <v>101.10066379999989</v>
      </c>
    </row>
    <row r="52" spans="1:5" x14ac:dyDescent="0.25">
      <c r="A52" s="8" t="s">
        <v>36</v>
      </c>
      <c r="B52" s="6">
        <v>1.6839999999999999</v>
      </c>
      <c r="C52" s="5">
        <v>0.04</v>
      </c>
      <c r="D52" s="1">
        <f t="shared" si="1"/>
        <v>1.6439999999999999</v>
      </c>
      <c r="E52" s="4">
        <f t="shared" si="2"/>
        <v>63.1581592</v>
      </c>
    </row>
    <row r="53" spans="1:5" x14ac:dyDescent="0.25">
      <c r="A53" s="8" t="s">
        <v>37</v>
      </c>
      <c r="B53" s="6">
        <v>1.865</v>
      </c>
      <c r="C53" s="5">
        <v>0.04</v>
      </c>
      <c r="D53" s="1">
        <f t="shared" si="1"/>
        <v>1.825</v>
      </c>
      <c r="E53" s="4">
        <f t="shared" si="2"/>
        <v>109.29696875000013</v>
      </c>
    </row>
    <row r="54" spans="1:5" x14ac:dyDescent="0.25">
      <c r="A54" s="8" t="s">
        <v>38</v>
      </c>
      <c r="B54" s="6">
        <v>1.6719999999999999</v>
      </c>
      <c r="C54" s="5">
        <v>0.04</v>
      </c>
      <c r="D54" s="1">
        <f t="shared" si="1"/>
        <v>1.6319999999999999</v>
      </c>
      <c r="E54" s="4">
        <f t="shared" si="2"/>
        <v>60.830972799999699</v>
      </c>
    </row>
    <row r="55" spans="1:5" x14ac:dyDescent="0.25">
      <c r="A55" s="8" t="s">
        <v>39</v>
      </c>
      <c r="B55" s="6">
        <v>1.702</v>
      </c>
      <c r="C55" s="5">
        <v>0.04</v>
      </c>
      <c r="D55" s="1">
        <f t="shared" si="1"/>
        <v>1.6619999999999999</v>
      </c>
      <c r="E55" s="4">
        <f t="shared" si="2"/>
        <v>66.819551799999999</v>
      </c>
    </row>
    <row r="56" spans="1:5" x14ac:dyDescent="0.25">
      <c r="A56" s="8" t="s">
        <v>40</v>
      </c>
      <c r="B56" s="6">
        <v>1.768</v>
      </c>
      <c r="C56" s="5">
        <v>0.04</v>
      </c>
      <c r="D56" s="1">
        <f t="shared" si="1"/>
        <v>1.728</v>
      </c>
      <c r="E56" s="4">
        <f t="shared" si="2"/>
        <v>81.996284800000012</v>
      </c>
    </row>
    <row r="57" spans="1:5" x14ac:dyDescent="0.25">
      <c r="A57" s="8" t="s">
        <v>41</v>
      </c>
      <c r="B57" s="6">
        <v>1.7330000000000001</v>
      </c>
      <c r="C57" s="5">
        <v>0.04</v>
      </c>
      <c r="D57" s="1">
        <f t="shared" si="1"/>
        <v>1.6930000000000001</v>
      </c>
      <c r="E57" s="4">
        <f t="shared" si="2"/>
        <v>73.605211549999922</v>
      </c>
    </row>
    <row r="58" spans="1:5" x14ac:dyDescent="0.25">
      <c r="A58" s="8" t="s">
        <v>42</v>
      </c>
      <c r="B58" s="6">
        <v>1.595</v>
      </c>
      <c r="C58" s="5">
        <v>0.04</v>
      </c>
      <c r="D58" s="1">
        <f t="shared" si="1"/>
        <v>1.5549999999999999</v>
      </c>
      <c r="E58" s="4">
        <f t="shared" si="2"/>
        <v>48.063398750000033</v>
      </c>
    </row>
    <row r="59" spans="1:5" x14ac:dyDescent="0.25">
      <c r="A59" s="8" t="s">
        <v>43</v>
      </c>
      <c r="B59" s="6">
        <v>1.536</v>
      </c>
      <c r="C59" s="5">
        <v>0.04</v>
      </c>
      <c r="D59" s="1">
        <f t="shared" si="1"/>
        <v>1.496</v>
      </c>
      <c r="E59" s="4">
        <f t="shared" si="2"/>
        <v>40.815635199999861</v>
      </c>
    </row>
    <row r="60" spans="1:5" x14ac:dyDescent="0.25">
      <c r="A60" s="8" t="s">
        <v>44</v>
      </c>
      <c r="B60" s="6">
        <v>1.524</v>
      </c>
      <c r="C60" s="5">
        <v>0.04</v>
      </c>
      <c r="D60" s="1">
        <f t="shared" si="1"/>
        <v>1.484</v>
      </c>
      <c r="E60" s="4">
        <f t="shared" si="2"/>
        <v>39.610703199999989</v>
      </c>
    </row>
    <row r="61" spans="1:5" x14ac:dyDescent="0.25">
      <c r="A61" s="8" t="s">
        <v>45</v>
      </c>
      <c r="B61" s="6">
        <v>1.681</v>
      </c>
      <c r="C61" s="5">
        <v>0.04</v>
      </c>
      <c r="D61" s="1">
        <f t="shared" si="1"/>
        <v>1.641</v>
      </c>
      <c r="E61" s="4">
        <f t="shared" si="2"/>
        <v>62.567831949999913</v>
      </c>
    </row>
    <row r="62" spans="1:5" x14ac:dyDescent="0.25">
      <c r="A62" s="8" t="s">
        <v>46</v>
      </c>
      <c r="B62" s="6">
        <v>1.647</v>
      </c>
      <c r="C62" s="5">
        <v>0.04</v>
      </c>
      <c r="D62" s="1">
        <f t="shared" si="1"/>
        <v>1.607</v>
      </c>
      <c r="E62" s="4">
        <f t="shared" si="2"/>
        <v>56.274921549999931</v>
      </c>
    </row>
    <row r="63" spans="1:5" x14ac:dyDescent="0.25">
      <c r="A63" s="8" t="s">
        <v>47</v>
      </c>
      <c r="B63" s="6">
        <v>1.7090000000000001</v>
      </c>
      <c r="C63" s="5">
        <v>0.04</v>
      </c>
      <c r="D63" s="1">
        <f t="shared" si="1"/>
        <v>1.669</v>
      </c>
      <c r="E63" s="4">
        <f t="shared" si="2"/>
        <v>68.298717949999855</v>
      </c>
    </row>
    <row r="64" spans="1:5" x14ac:dyDescent="0.25">
      <c r="A64" s="8" t="s">
        <v>48</v>
      </c>
      <c r="B64" s="6">
        <v>1.6919999999999999</v>
      </c>
      <c r="C64" s="5">
        <v>0.04</v>
      </c>
      <c r="D64" s="1">
        <f t="shared" si="1"/>
        <v>1.6519999999999999</v>
      </c>
      <c r="E64" s="4">
        <f t="shared" si="2"/>
        <v>64.760168800000088</v>
      </c>
    </row>
    <row r="65" spans="1:5" x14ac:dyDescent="0.25">
      <c r="A65" s="8" t="s">
        <v>49</v>
      </c>
      <c r="B65" s="6">
        <v>1.639</v>
      </c>
      <c r="C65" s="5">
        <v>0.04</v>
      </c>
      <c r="D65" s="1">
        <f t="shared" ref="D65:D96" si="3">(B65-C65)</f>
        <v>1.599</v>
      </c>
      <c r="E65" s="4">
        <f t="shared" ref="E65:E96" si="4">(315.95*D65*D65)-(841.12*D65)+(592.03)</f>
        <v>54.900395949999847</v>
      </c>
    </row>
    <row r="66" spans="1:5" x14ac:dyDescent="0.25">
      <c r="A66" s="8" t="s">
        <v>50</v>
      </c>
      <c r="B66" s="6">
        <v>1.6600000000000001</v>
      </c>
      <c r="C66" s="5">
        <v>0.04</v>
      </c>
      <c r="D66" s="1">
        <f t="shared" si="3"/>
        <v>1.62</v>
      </c>
      <c r="E66" s="4">
        <f t="shared" si="4"/>
        <v>58.594779999999901</v>
      </c>
    </row>
    <row r="67" spans="1:5" x14ac:dyDescent="0.25">
      <c r="A67" s="8" t="s">
        <v>51</v>
      </c>
      <c r="B67" s="6">
        <v>1.282</v>
      </c>
      <c r="C67" s="5">
        <v>0.04</v>
      </c>
      <c r="D67" s="1">
        <f t="shared" si="3"/>
        <v>1.242</v>
      </c>
      <c r="E67" s="4">
        <f t="shared" si="4"/>
        <v>34.732055800000012</v>
      </c>
    </row>
    <row r="68" spans="1:5" x14ac:dyDescent="0.25">
      <c r="A68" s="8" t="s">
        <v>52</v>
      </c>
      <c r="B68" s="6">
        <v>1.5190000000000001</v>
      </c>
      <c r="C68" s="5">
        <v>0.04</v>
      </c>
      <c r="D68" s="1">
        <f t="shared" si="3"/>
        <v>1.4790000000000001</v>
      </c>
      <c r="E68" s="4">
        <f t="shared" si="4"/>
        <v>39.135503950000043</v>
      </c>
    </row>
    <row r="69" spans="1:5" x14ac:dyDescent="0.25">
      <c r="A69" s="8" t="s">
        <v>53</v>
      </c>
      <c r="B69" s="6">
        <v>1.5449999999999999</v>
      </c>
      <c r="C69" s="5">
        <v>0.04</v>
      </c>
      <c r="D69" s="1">
        <f t="shared" si="3"/>
        <v>1.5049999999999999</v>
      </c>
      <c r="E69" s="4">
        <f t="shared" si="4"/>
        <v>41.779048750000015</v>
      </c>
    </row>
    <row r="70" spans="1:5" x14ac:dyDescent="0.25">
      <c r="A70" s="8" t="s">
        <v>54</v>
      </c>
      <c r="B70" s="6">
        <v>1.5409999999999999</v>
      </c>
      <c r="C70" s="5">
        <v>0.04</v>
      </c>
      <c r="D70" s="1">
        <f t="shared" si="3"/>
        <v>1.5009999999999999</v>
      </c>
      <c r="E70" s="4">
        <f t="shared" si="4"/>
        <v>41.344545949999997</v>
      </c>
    </row>
    <row r="71" spans="1:5" x14ac:dyDescent="0.25">
      <c r="A71" s="8" t="s">
        <v>55</v>
      </c>
      <c r="B71" s="6">
        <v>1.706</v>
      </c>
      <c r="C71" s="5">
        <v>0.04</v>
      </c>
      <c r="D71" s="1">
        <f t="shared" si="3"/>
        <v>1.6659999999999999</v>
      </c>
      <c r="E71" s="4">
        <f t="shared" si="4"/>
        <v>67.660998199999881</v>
      </c>
    </row>
    <row r="72" spans="1:5" x14ac:dyDescent="0.25">
      <c r="A72" s="8" t="s">
        <v>56</v>
      </c>
      <c r="B72" s="6">
        <v>1.367</v>
      </c>
      <c r="C72" s="5">
        <v>0.04</v>
      </c>
      <c r="D72" s="1">
        <f t="shared" si="3"/>
        <v>1.327</v>
      </c>
      <c r="E72" s="4">
        <f t="shared" si="4"/>
        <v>32.229277549999892</v>
      </c>
    </row>
    <row r="73" spans="1:5" x14ac:dyDescent="0.25">
      <c r="A73" s="8" t="s">
        <v>57</v>
      </c>
      <c r="B73" s="6">
        <v>1.5660000000000001</v>
      </c>
      <c r="C73" s="5">
        <v>0.04</v>
      </c>
      <c r="D73" s="1">
        <f t="shared" si="3"/>
        <v>1.526</v>
      </c>
      <c r="E73" s="4">
        <f t="shared" si="4"/>
        <v>44.226062199999888</v>
      </c>
    </row>
    <row r="74" spans="1:5" x14ac:dyDescent="0.25">
      <c r="A74" s="8" t="s">
        <v>58</v>
      </c>
      <c r="B74" s="6">
        <v>1.516</v>
      </c>
      <c r="C74" s="5">
        <v>0.04</v>
      </c>
      <c r="D74" s="1">
        <f t="shared" si="3"/>
        <v>1.476</v>
      </c>
      <c r="E74" s="4">
        <f t="shared" si="4"/>
        <v>38.857967199999848</v>
      </c>
    </row>
    <row r="75" spans="1:5" x14ac:dyDescent="0.25">
      <c r="A75" s="8" t="s">
        <v>59</v>
      </c>
      <c r="B75" s="6">
        <v>1.7590000000000001</v>
      </c>
      <c r="C75" s="5">
        <v>0.04</v>
      </c>
      <c r="D75" s="1">
        <f t="shared" si="3"/>
        <v>1.7190000000000001</v>
      </c>
      <c r="E75" s="4">
        <f t="shared" si="4"/>
        <v>79.764647950000153</v>
      </c>
    </row>
    <row r="76" spans="1:5" x14ac:dyDescent="0.25">
      <c r="A76" s="8" t="s">
        <v>60</v>
      </c>
      <c r="B76" s="6">
        <v>1.377</v>
      </c>
      <c r="C76" s="5">
        <v>0.04</v>
      </c>
      <c r="D76" s="1">
        <f t="shared" si="3"/>
        <v>1.337</v>
      </c>
      <c r="E76" s="4">
        <f t="shared" si="4"/>
        <v>32.234985549999919</v>
      </c>
    </row>
    <row r="77" spans="1:5" x14ac:dyDescent="0.25">
      <c r="A77" s="8" t="s">
        <v>61</v>
      </c>
      <c r="B77" s="6">
        <v>1.714</v>
      </c>
      <c r="C77" s="5">
        <v>0.04</v>
      </c>
      <c r="D77" s="1">
        <f t="shared" si="3"/>
        <v>1.6739999999999999</v>
      </c>
      <c r="E77" s="4">
        <f t="shared" si="4"/>
        <v>69.374222200000077</v>
      </c>
    </row>
    <row r="78" spans="1:5" x14ac:dyDescent="0.25">
      <c r="A78" s="8" t="s">
        <v>62</v>
      </c>
      <c r="B78" s="6">
        <v>1.3560000000000001</v>
      </c>
      <c r="C78" s="5">
        <v>0.04</v>
      </c>
      <c r="D78" s="1">
        <f t="shared" si="3"/>
        <v>1.3160000000000001</v>
      </c>
      <c r="E78" s="4">
        <f t="shared" si="4"/>
        <v>32.295983200000023</v>
      </c>
    </row>
    <row r="79" spans="1:5" x14ac:dyDescent="0.25">
      <c r="A79" s="8" t="s">
        <v>63</v>
      </c>
      <c r="B79" s="6">
        <v>1.829</v>
      </c>
      <c r="C79" s="5">
        <v>0.04</v>
      </c>
      <c r="D79" s="1">
        <f t="shared" si="3"/>
        <v>1.7889999999999999</v>
      </c>
      <c r="E79" s="4">
        <f t="shared" si="4"/>
        <v>98.470929949999686</v>
      </c>
    </row>
    <row r="80" spans="1:5" x14ac:dyDescent="0.25">
      <c r="A80" s="8" t="s">
        <v>64</v>
      </c>
      <c r="B80" s="6">
        <v>1.7170000000000001</v>
      </c>
      <c r="C80" s="5">
        <v>0.04</v>
      </c>
      <c r="D80" s="1">
        <f t="shared" si="3"/>
        <v>1.677</v>
      </c>
      <c r="E80" s="4">
        <f t="shared" si="4"/>
        <v>70.027107549999982</v>
      </c>
    </row>
    <row r="81" spans="1:5" x14ac:dyDescent="0.25">
      <c r="A81" s="8" t="s">
        <v>65</v>
      </c>
      <c r="B81" s="6">
        <v>1.601</v>
      </c>
      <c r="C81" s="5">
        <v>0.04</v>
      </c>
      <c r="D81" s="1">
        <f t="shared" si="3"/>
        <v>1.5609999999999999</v>
      </c>
      <c r="E81" s="4">
        <f t="shared" si="4"/>
        <v>48.923679949999951</v>
      </c>
    </row>
    <row r="82" spans="1:5" x14ac:dyDescent="0.25">
      <c r="A82" s="8" t="s">
        <v>66</v>
      </c>
      <c r="B82" s="6">
        <v>1.609</v>
      </c>
      <c r="C82" s="5">
        <v>0.04</v>
      </c>
      <c r="D82" s="1">
        <f t="shared" si="3"/>
        <v>1.569</v>
      </c>
      <c r="E82" s="4">
        <f t="shared" si="4"/>
        <v>50.106107949999796</v>
      </c>
    </row>
    <row r="83" spans="1:5" x14ac:dyDescent="0.25">
      <c r="A83" s="8" t="s">
        <v>67</v>
      </c>
      <c r="B83" s="6">
        <v>1.5640000000000001</v>
      </c>
      <c r="C83" s="5">
        <v>0.04</v>
      </c>
      <c r="D83" s="1">
        <f t="shared" si="3"/>
        <v>1.524</v>
      </c>
      <c r="E83" s="4">
        <f t="shared" si="4"/>
        <v>43.981007199999908</v>
      </c>
    </row>
    <row r="84" spans="1:5" x14ac:dyDescent="0.25">
      <c r="A84" s="8" t="s">
        <v>68</v>
      </c>
      <c r="B84" s="6">
        <v>1.61</v>
      </c>
      <c r="C84" s="5">
        <v>0.04</v>
      </c>
      <c r="D84" s="1">
        <f t="shared" si="3"/>
        <v>1.57</v>
      </c>
      <c r="E84" s="4">
        <f t="shared" si="4"/>
        <v>50.256754999999885</v>
      </c>
    </row>
    <row r="85" spans="1:5" x14ac:dyDescent="0.25">
      <c r="A85" s="8" t="s">
        <v>69</v>
      </c>
      <c r="B85" s="6">
        <v>1.698</v>
      </c>
      <c r="C85" s="5">
        <v>0.04</v>
      </c>
      <c r="D85" s="1">
        <f t="shared" si="3"/>
        <v>1.6579999999999999</v>
      </c>
      <c r="E85" s="4">
        <f t="shared" si="4"/>
        <v>65.988215800000035</v>
      </c>
    </row>
    <row r="86" spans="1:5" x14ac:dyDescent="0.25">
      <c r="A86" s="8" t="s">
        <v>70</v>
      </c>
      <c r="B86" s="6">
        <v>1.7090000000000001</v>
      </c>
      <c r="C86" s="5">
        <v>0.04</v>
      </c>
      <c r="D86" s="1">
        <f t="shared" si="3"/>
        <v>1.669</v>
      </c>
      <c r="E86" s="4">
        <f t="shared" si="4"/>
        <v>68.298717949999855</v>
      </c>
    </row>
    <row r="87" spans="1:5" x14ac:dyDescent="0.25">
      <c r="A87" s="8" t="s">
        <v>71</v>
      </c>
      <c r="B87" s="6">
        <v>1.704</v>
      </c>
      <c r="C87" s="5">
        <v>0.04</v>
      </c>
      <c r="D87" s="1">
        <f t="shared" si="3"/>
        <v>1.6639999999999999</v>
      </c>
      <c r="E87" s="4">
        <f t="shared" si="4"/>
        <v>67.239011199999936</v>
      </c>
    </row>
    <row r="88" spans="1:5" x14ac:dyDescent="0.25">
      <c r="A88" s="8" t="s">
        <v>72</v>
      </c>
      <c r="B88" s="6">
        <v>1.7590000000000001</v>
      </c>
      <c r="C88" s="5">
        <v>0.04</v>
      </c>
      <c r="D88" s="1">
        <f t="shared" si="3"/>
        <v>1.7190000000000001</v>
      </c>
      <c r="E88" s="4">
        <f t="shared" si="4"/>
        <v>79.764647950000153</v>
      </c>
    </row>
    <row r="89" spans="1:5" x14ac:dyDescent="0.25">
      <c r="A89" s="8" t="s">
        <v>73</v>
      </c>
      <c r="B89" s="6">
        <v>1.6640000000000001</v>
      </c>
      <c r="C89" s="5">
        <v>0.04</v>
      </c>
      <c r="D89" s="1">
        <f t="shared" si="3"/>
        <v>1.6240000000000001</v>
      </c>
      <c r="E89" s="4">
        <f t="shared" si="4"/>
        <v>59.330067199999917</v>
      </c>
    </row>
    <row r="90" spans="1:5" x14ac:dyDescent="0.25">
      <c r="A90" s="8" t="s">
        <v>74</v>
      </c>
      <c r="B90" s="6">
        <v>1.5629999999999999</v>
      </c>
      <c r="C90" s="5">
        <v>0.04</v>
      </c>
      <c r="D90" s="1">
        <f t="shared" si="3"/>
        <v>1.5229999999999999</v>
      </c>
      <c r="E90" s="4">
        <f t="shared" si="4"/>
        <v>43.85942754999985</v>
      </c>
    </row>
    <row r="91" spans="1:5" x14ac:dyDescent="0.25">
      <c r="A91" s="8" t="s">
        <v>75</v>
      </c>
      <c r="B91" s="6">
        <v>1.75</v>
      </c>
      <c r="C91" s="5">
        <v>0.04</v>
      </c>
      <c r="D91" s="1">
        <f t="shared" si="3"/>
        <v>1.71</v>
      </c>
      <c r="E91" s="4">
        <f t="shared" si="4"/>
        <v>77.584194999999909</v>
      </c>
    </row>
    <row r="92" spans="1:5" x14ac:dyDescent="0.25">
      <c r="A92" s="8" t="s">
        <v>76</v>
      </c>
      <c r="B92" s="6">
        <v>1.546</v>
      </c>
      <c r="C92" s="5">
        <v>0.04</v>
      </c>
      <c r="D92" s="1">
        <f t="shared" si="3"/>
        <v>1.506</v>
      </c>
      <c r="E92" s="4">
        <f t="shared" si="4"/>
        <v>41.889254199999868</v>
      </c>
    </row>
    <row r="93" spans="1:5" x14ac:dyDescent="0.25">
      <c r="A93" s="8" t="s">
        <v>77</v>
      </c>
      <c r="B93" s="6">
        <v>1.6850000000000001</v>
      </c>
      <c r="C93" s="5">
        <v>0.04</v>
      </c>
      <c r="D93" s="1">
        <f t="shared" si="3"/>
        <v>1.645</v>
      </c>
      <c r="E93" s="4">
        <f t="shared" si="4"/>
        <v>63.35619875000009</v>
      </c>
    </row>
    <row r="94" spans="1:5" x14ac:dyDescent="0.25">
      <c r="A94" s="8" t="s">
        <v>78</v>
      </c>
      <c r="B94" s="6">
        <v>1.526</v>
      </c>
      <c r="C94" s="5">
        <v>0.04</v>
      </c>
      <c r="D94" s="1">
        <f t="shared" si="3"/>
        <v>1.486</v>
      </c>
      <c r="E94" s="4">
        <f t="shared" si="4"/>
        <v>39.805206199999816</v>
      </c>
    </row>
    <row r="95" spans="1:5" x14ac:dyDescent="0.25">
      <c r="A95" s="8" t="s">
        <v>79</v>
      </c>
      <c r="B95" s="6">
        <v>1.6260000000000001</v>
      </c>
      <c r="C95" s="5">
        <v>0.04</v>
      </c>
      <c r="D95" s="1">
        <f t="shared" si="3"/>
        <v>1.5860000000000001</v>
      </c>
      <c r="E95" s="4">
        <f t="shared" si="4"/>
        <v>52.753046199999858</v>
      </c>
    </row>
    <row r="96" spans="1:5" x14ac:dyDescent="0.25">
      <c r="A96" s="8" t="s">
        <v>80</v>
      </c>
      <c r="B96" s="6">
        <v>1.714</v>
      </c>
      <c r="C96" s="5">
        <v>0.04</v>
      </c>
      <c r="D96" s="1">
        <f t="shared" si="3"/>
        <v>1.6739999999999999</v>
      </c>
      <c r="E96" s="4">
        <f t="shared" si="4"/>
        <v>69.374222200000077</v>
      </c>
    </row>
    <row r="97" spans="1:5" x14ac:dyDescent="0.25">
      <c r="A97" s="8" t="s">
        <v>81</v>
      </c>
      <c r="B97" s="6">
        <v>1.6850000000000001</v>
      </c>
      <c r="C97" s="5">
        <v>0.04</v>
      </c>
      <c r="D97" s="1">
        <f t="shared" ref="D97:D128" si="5">(B97-C97)</f>
        <v>1.645</v>
      </c>
      <c r="E97" s="4">
        <f t="shared" ref="E97:E128" si="6">(315.95*D97*D97)-(841.12*D97)+(592.03)</f>
        <v>63.35619875000009</v>
      </c>
    </row>
    <row r="98" spans="1:5" x14ac:dyDescent="0.25">
      <c r="A98" s="8" t="s">
        <v>82</v>
      </c>
      <c r="B98" s="6">
        <v>1.5629999999999999</v>
      </c>
      <c r="C98" s="5">
        <v>0.04</v>
      </c>
      <c r="D98" s="1">
        <f t="shared" si="5"/>
        <v>1.5229999999999999</v>
      </c>
      <c r="E98" s="4">
        <f t="shared" si="6"/>
        <v>43.85942754999985</v>
      </c>
    </row>
    <row r="99" spans="1:5" x14ac:dyDescent="0.25">
      <c r="A99" s="8" t="s">
        <v>83</v>
      </c>
      <c r="B99" s="6">
        <v>1.73</v>
      </c>
      <c r="C99" s="5">
        <v>0.04</v>
      </c>
      <c r="D99" s="1">
        <f t="shared" si="5"/>
        <v>1.69</v>
      </c>
      <c r="E99" s="4">
        <f t="shared" si="6"/>
        <v>72.921994999999811</v>
      </c>
    </row>
    <row r="100" spans="1:5" x14ac:dyDescent="0.25">
      <c r="A100" s="8" t="s">
        <v>84</v>
      </c>
      <c r="B100" s="6">
        <v>1.6679999999999999</v>
      </c>
      <c r="C100" s="5">
        <v>0.04</v>
      </c>
      <c r="D100" s="1">
        <f t="shared" si="5"/>
        <v>1.6279999999999999</v>
      </c>
      <c r="E100" s="4">
        <f t="shared" si="6"/>
        <v>60.075464799999963</v>
      </c>
    </row>
    <row r="101" spans="1:5" x14ac:dyDescent="0.25">
      <c r="A101" s="8" t="s">
        <v>85</v>
      </c>
      <c r="B101" s="6">
        <v>1.5</v>
      </c>
      <c r="C101" s="5">
        <v>0.04</v>
      </c>
      <c r="D101" s="1">
        <f t="shared" si="5"/>
        <v>1.46</v>
      </c>
      <c r="E101" s="4">
        <f t="shared" si="6"/>
        <v>37.473819999999932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tabSelected="1" workbookViewId="0">
      <selection activeCell="G11" sqref="G11"/>
    </sheetView>
  </sheetViews>
  <sheetFormatPr defaultRowHeight="15" x14ac:dyDescent="0.25"/>
  <cols>
    <col min="1" max="1" width="39.28515625" customWidth="1"/>
    <col min="2" max="2" width="21.7109375" customWidth="1"/>
    <col min="3" max="3" width="18.5703125" customWidth="1"/>
    <col min="4" max="4" width="18.140625" customWidth="1"/>
    <col min="5" max="5" width="16.7109375" customWidth="1"/>
    <col min="6" max="6" width="21" customWidth="1"/>
    <col min="7" max="7" width="64.7109375" customWidth="1"/>
  </cols>
  <sheetData>
    <row r="1" spans="1:7" ht="16.5" thickTop="1" thickBot="1" x14ac:dyDescent="0.3">
      <c r="A1" s="12" t="s">
        <v>86</v>
      </c>
      <c r="B1" s="12" t="s">
        <v>87</v>
      </c>
      <c r="C1" s="12" t="s">
        <v>88</v>
      </c>
      <c r="D1" s="12" t="s">
        <v>89</v>
      </c>
      <c r="E1" s="12" t="s">
        <v>90</v>
      </c>
      <c r="F1" s="12" t="s">
        <v>91</v>
      </c>
      <c r="G1" s="12" t="s">
        <v>92</v>
      </c>
    </row>
    <row r="2" spans="1:7" ht="16.5" thickTop="1" thickBot="1" x14ac:dyDescent="0.3">
      <c r="A2" s="13" t="s">
        <v>93</v>
      </c>
      <c r="B2" s="14" t="s">
        <v>100</v>
      </c>
      <c r="C2" s="15" t="s">
        <v>94</v>
      </c>
      <c r="D2" s="15" t="s">
        <v>95</v>
      </c>
      <c r="E2" s="15" t="s">
        <v>102</v>
      </c>
      <c r="F2" s="15" t="s">
        <v>96</v>
      </c>
      <c r="G2" s="15" t="s">
        <v>97</v>
      </c>
    </row>
    <row r="3" spans="1:7" ht="16.5" thickTop="1" thickBot="1" x14ac:dyDescent="0.3">
      <c r="A3" s="13" t="s">
        <v>98</v>
      </c>
      <c r="B3" s="14" t="s">
        <v>100</v>
      </c>
      <c r="C3" s="15" t="s">
        <v>94</v>
      </c>
      <c r="D3" s="15" t="s">
        <v>95</v>
      </c>
      <c r="E3" s="15" t="s">
        <v>104</v>
      </c>
      <c r="F3" s="15" t="s">
        <v>96</v>
      </c>
      <c r="G3" s="15" t="s">
        <v>97</v>
      </c>
    </row>
    <row r="4" spans="1:7" ht="16.5" thickTop="1" thickBot="1" x14ac:dyDescent="0.3">
      <c r="A4" s="13" t="s">
        <v>101</v>
      </c>
      <c r="B4" s="14" t="s">
        <v>100</v>
      </c>
      <c r="C4" s="15" t="s">
        <v>94</v>
      </c>
      <c r="D4" s="15" t="s">
        <v>95</v>
      </c>
      <c r="E4" s="15" t="s">
        <v>102</v>
      </c>
      <c r="F4" s="15" t="s">
        <v>96</v>
      </c>
      <c r="G4" s="15" t="s">
        <v>97</v>
      </c>
    </row>
    <row r="5" spans="1:7" ht="16.5" thickTop="1" thickBot="1" x14ac:dyDescent="0.3">
      <c r="A5" s="13" t="s">
        <v>99</v>
      </c>
      <c r="B5" s="14" t="s">
        <v>100</v>
      </c>
      <c r="C5" s="15" t="s">
        <v>94</v>
      </c>
      <c r="D5" s="15" t="s">
        <v>95</v>
      </c>
      <c r="E5" s="15" t="s">
        <v>103</v>
      </c>
      <c r="F5" s="15" t="s">
        <v>96</v>
      </c>
      <c r="G5" s="15" t="s">
        <v>97</v>
      </c>
    </row>
    <row r="6" spans="1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IL-6</vt:lpstr>
      <vt:lpstr>TNF-A</vt:lpstr>
      <vt:lpstr>INS</vt:lpstr>
      <vt:lpstr>IL-1B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2023-03-31T11:35:27Z</dcterms:created>
  <dcterms:modified xsi:type="dcterms:W3CDTF">2023-04-03T09:12:44Z</dcterms:modified>
</cp:coreProperties>
</file>