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LH-1.PLATE" sheetId="1" r:id="rId1"/>
    <sheet name="LH-2.PLATE" sheetId="2" r:id="rId2"/>
    <sheet name="Progesterone" sheetId="3" r:id="rId3"/>
    <sheet name="TAS-TOS-OSI" sheetId="4" r:id="rId4"/>
    <sheet name="Materyal-meto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2" i="4"/>
  <c r="E56" i="3" l="1"/>
  <c r="E64" i="3"/>
  <c r="E66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D65" i="3"/>
  <c r="E65" i="3" s="1"/>
  <c r="D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35" i="3"/>
  <c r="E35" i="3" s="1"/>
  <c r="E20" i="3"/>
  <c r="E21" i="3"/>
  <c r="C22" i="3"/>
  <c r="E22" i="3" s="1"/>
  <c r="C21" i="3"/>
  <c r="C20" i="3"/>
  <c r="C19" i="3"/>
  <c r="E19" i="3" s="1"/>
  <c r="C18" i="3"/>
  <c r="E18" i="3" s="1"/>
  <c r="C17" i="3"/>
  <c r="E17" i="3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36" i="2"/>
  <c r="E36" i="2" s="1"/>
  <c r="E21" i="2"/>
  <c r="E23" i="2"/>
  <c r="E49" i="1"/>
  <c r="E56" i="1"/>
  <c r="E57" i="1"/>
  <c r="E64" i="1"/>
  <c r="E65" i="1"/>
  <c r="E81" i="1"/>
  <c r="E96" i="1"/>
  <c r="E97" i="1"/>
  <c r="C23" i="2"/>
  <c r="C22" i="2"/>
  <c r="E22" i="2" s="1"/>
  <c r="C21" i="2"/>
  <c r="C20" i="2"/>
  <c r="E20" i="2" s="1"/>
  <c r="C19" i="2"/>
  <c r="E19" i="2" s="1"/>
  <c r="C18" i="2"/>
  <c r="E18" i="2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34" i="1"/>
  <c r="E34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<sst xmlns="http://schemas.openxmlformats.org/spreadsheetml/2006/main" count="436" uniqueCount="378">
  <si>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</si>
  <si>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</si>
  <si>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</si>
  <si>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</si>
  <si>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</si>
  <si>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</si>
  <si>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</si>
  <si>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</si>
  <si>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</si>
  <si>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</si>
  <si>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</si>
  <si>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(mlU/ml)</t>
  </si>
  <si>
    <t>Numune</t>
  </si>
  <si>
    <t>absorbans</t>
  </si>
  <si>
    <t>result(mlU/ml)</t>
  </si>
  <si>
    <t>concentration (ng/ml)</t>
  </si>
  <si>
    <t>result(ng/ml)</t>
  </si>
  <si>
    <t>100-a-T104</t>
  </si>
  <si>
    <t>100-a-T105</t>
  </si>
  <si>
    <t>100-a-T107</t>
  </si>
  <si>
    <t>100-a-T111</t>
  </si>
  <si>
    <t>100-a-T114</t>
  </si>
  <si>
    <t>100-a-T116</t>
  </si>
  <si>
    <t>100-a-T117</t>
  </si>
  <si>
    <t>100-a-T118</t>
  </si>
  <si>
    <t>100-a-T122</t>
  </si>
  <si>
    <t>100-a-T123</t>
  </si>
  <si>
    <t>100-a-T124</t>
  </si>
  <si>
    <t>100-a-T125</t>
  </si>
  <si>
    <t>100-b-K107</t>
  </si>
  <si>
    <t>100-b-K108</t>
  </si>
  <si>
    <t>100-b-K109</t>
  </si>
  <si>
    <t>100-b-K110</t>
  </si>
  <si>
    <t>100-b-K112</t>
  </si>
  <si>
    <t>100-b-K117</t>
  </si>
  <si>
    <t>100-b-K120</t>
  </si>
  <si>
    <t>100-b-K121</t>
  </si>
  <si>
    <t>100-b-K124</t>
  </si>
  <si>
    <t>100-b-K130</t>
  </si>
  <si>
    <t>200-a-T205</t>
  </si>
  <si>
    <t>200-a-T207</t>
  </si>
  <si>
    <t>200-a-T211</t>
  </si>
  <si>
    <t>200-a-T214</t>
  </si>
  <si>
    <t>200-a-T216</t>
  </si>
  <si>
    <t>200-a-T217</t>
  </si>
  <si>
    <t>200-a-T218</t>
  </si>
  <si>
    <t>200-a-T222</t>
  </si>
  <si>
    <t>200-a-T223</t>
  </si>
  <si>
    <t>200-a-T224</t>
  </si>
  <si>
    <t>200-b-K207</t>
  </si>
  <si>
    <t>200-b-K208</t>
  </si>
  <si>
    <t>200-b-K209</t>
  </si>
  <si>
    <t>200-b-K210</t>
  </si>
  <si>
    <t>200-b-K212</t>
  </si>
  <si>
    <t>200-b-K220</t>
  </si>
  <si>
    <t>200-b-K221</t>
  </si>
  <si>
    <t>200-b-K224</t>
  </si>
  <si>
    <t>200-b-K230</t>
  </si>
  <si>
    <t>300-a-T304</t>
  </si>
  <si>
    <t>300-a-T305</t>
  </si>
  <si>
    <t>300-a-T307</t>
  </si>
  <si>
    <t>300-a-T311</t>
  </si>
  <si>
    <t>300-a-T314</t>
  </si>
  <si>
    <t>300-a-T316</t>
  </si>
  <si>
    <t>300-a-T317</t>
  </si>
  <si>
    <t>300-a-T318</t>
  </si>
  <si>
    <t>300-a-T322</t>
  </si>
  <si>
    <t>300-a-T323</t>
  </si>
  <si>
    <t>300-a-T324</t>
  </si>
  <si>
    <t>300-a-T325</t>
  </si>
  <si>
    <t>300-b-K307</t>
  </si>
  <si>
    <t>300-b-K308</t>
  </si>
  <si>
    <t>300-b-K309</t>
  </si>
  <si>
    <t>300-b-K310</t>
  </si>
  <si>
    <t>300-b-K312</t>
  </si>
  <si>
    <t>300-b-K317</t>
  </si>
  <si>
    <t>300-b-K320</t>
  </si>
  <si>
    <t>300-b-K321</t>
  </si>
  <si>
    <t>300-b-K324</t>
  </si>
  <si>
    <t>300-b-K330</t>
  </si>
  <si>
    <t>400-a-T404</t>
  </si>
  <si>
    <t>400-a-T407</t>
  </si>
  <si>
    <t>400-a-T411</t>
  </si>
  <si>
    <t>400-a-T414</t>
  </si>
  <si>
    <t>400-a-T417</t>
  </si>
  <si>
    <t>400-a-T418</t>
  </si>
  <si>
    <t>400-a-T422</t>
  </si>
  <si>
    <t>400-a-T423</t>
  </si>
  <si>
    <t>400-a-T424</t>
  </si>
  <si>
    <t>400-a-T425</t>
  </si>
  <si>
    <t>400-b-K407</t>
  </si>
  <si>
    <t>400-b-K408</t>
  </si>
  <si>
    <t>400-b-K409</t>
  </si>
  <si>
    <t>400-b-K410</t>
  </si>
  <si>
    <t>400-b-K412</t>
  </si>
  <si>
    <t>400-b-K417</t>
  </si>
  <si>
    <t>400-b-K420</t>
  </si>
  <si>
    <t>400-b-K421</t>
  </si>
  <si>
    <t>400-b-K424</t>
  </si>
  <si>
    <t>400-b-K430</t>
  </si>
  <si>
    <t>500-a-T505</t>
  </si>
  <si>
    <t>500-a-T507</t>
  </si>
  <si>
    <t>500-a-T511</t>
  </si>
  <si>
    <t>500-a-T516</t>
  </si>
  <si>
    <t>500-a-T517</t>
  </si>
  <si>
    <t>500-a-T518</t>
  </si>
  <si>
    <t>500-a-T522</t>
  </si>
  <si>
    <t>500-a-T523</t>
  </si>
  <si>
    <t>500-a-T524</t>
  </si>
  <si>
    <t>500-a-T525</t>
  </si>
  <si>
    <t>500-b-K507</t>
  </si>
  <si>
    <t>500-b-K508</t>
  </si>
  <si>
    <t>500-b-K510</t>
  </si>
  <si>
    <t>500-b-K512</t>
  </si>
  <si>
    <t>500-b-K517</t>
  </si>
  <si>
    <t>500-b-K520</t>
  </si>
  <si>
    <t>500-b-K521</t>
  </si>
  <si>
    <t>500-b-K530</t>
  </si>
  <si>
    <t>600-a-T604</t>
  </si>
  <si>
    <t>600-a-T605</t>
  </si>
  <si>
    <t>600-a-T607</t>
  </si>
  <si>
    <t>600-a-T611</t>
  </si>
  <si>
    <t>600-a-T614</t>
  </si>
  <si>
    <t>600-a-T616</t>
  </si>
  <si>
    <t>600-a-T617</t>
  </si>
  <si>
    <t>600-a-T618</t>
  </si>
  <si>
    <t>600-a-T623</t>
  </si>
  <si>
    <t>600-a-T624</t>
  </si>
  <si>
    <t>600-a-T625</t>
  </si>
  <si>
    <t>600-b-K607</t>
  </si>
  <si>
    <t>600-b-K608</t>
  </si>
  <si>
    <t>600-b-K609</t>
  </si>
  <si>
    <t>600-b-K610</t>
  </si>
  <si>
    <t>600-b-K612</t>
  </si>
  <si>
    <t>600-b-K617</t>
  </si>
  <si>
    <t>600-b-K620</t>
  </si>
  <si>
    <t>600-b-K621</t>
  </si>
  <si>
    <t>600-b-K624</t>
  </si>
  <si>
    <t>600-b-K630</t>
  </si>
  <si>
    <t>DÜZ-a-T4</t>
  </si>
  <si>
    <t>DÜZ-a-T7</t>
  </si>
  <si>
    <t>DÜZ-a-T11</t>
  </si>
  <si>
    <t>DÜZ-a-T14</t>
  </si>
  <si>
    <t>DÜZ-a-T16</t>
  </si>
  <si>
    <t>DÜZ-a-T17</t>
  </si>
  <si>
    <t>DÜZ-a-T18</t>
  </si>
  <si>
    <t>DÜZ-a-T22</t>
  </si>
  <si>
    <t>DÜZ-a-T23</t>
  </si>
  <si>
    <t>DÜZ-a-T24</t>
  </si>
  <si>
    <t>DÜZ-a-T25</t>
  </si>
  <si>
    <t>DÜZ-b-K7</t>
  </si>
  <si>
    <t>DÜZ-b-K8</t>
  </si>
  <si>
    <t>DÜZ-b-K9</t>
  </si>
  <si>
    <t>DÜZ-b-K10</t>
  </si>
  <si>
    <t>DÜZ-b-K12</t>
  </si>
  <si>
    <t>DÜZ-b-K17</t>
  </si>
  <si>
    <t>DÜZ-b-K20</t>
  </si>
  <si>
    <t>DÜZ-b-K21</t>
  </si>
  <si>
    <t>DÜZ-b-K24</t>
  </si>
  <si>
    <t>DÜZ-b-K30</t>
  </si>
  <si>
    <t>Teke Katımı-a-T4</t>
  </si>
  <si>
    <t>Teke Katımı-a-T5</t>
  </si>
  <si>
    <t>Teke Katımı-a-T7</t>
  </si>
  <si>
    <t>Teke Katımı-a-T8</t>
  </si>
  <si>
    <t>Teke Katımı-a-T14</t>
  </si>
  <si>
    <t>Teke Katımı-a-T16</t>
  </si>
  <si>
    <t>Teke Katımı-a-T17</t>
  </si>
  <si>
    <t>Teke Katımı-a-T18</t>
  </si>
  <si>
    <t>Teke Katımı-a-T23</t>
  </si>
  <si>
    <t>Teke Katımı-a-T24</t>
  </si>
  <si>
    <t>Teke Katımı-a-T25</t>
  </si>
  <si>
    <t>Teke Katımı-b-K7</t>
  </si>
  <si>
    <t>Teke Katımı-b-K8</t>
  </si>
  <si>
    <t>Teke Katımı-b-K9</t>
  </si>
  <si>
    <t>Teke Katımı-b-K10</t>
  </si>
  <si>
    <t>Teke Katımı-b-K12</t>
  </si>
  <si>
    <t>Teke Katımı-b-K17</t>
  </si>
  <si>
    <t>Teke Katımı-b-K18</t>
  </si>
  <si>
    <t>Teke Katımı-b-K20</t>
  </si>
  <si>
    <t>Teke Katımı-b-K21</t>
  </si>
  <si>
    <t>Teke Katımı-b-K24</t>
  </si>
  <si>
    <t>Teke Katımı-b-K30</t>
  </si>
  <si>
    <t>17.GÜN-a-T5</t>
  </si>
  <si>
    <t>17.GÜN-a-T7</t>
  </si>
  <si>
    <t>17.GÜN-a-T14</t>
  </si>
  <si>
    <t>17.GÜN-a-T16</t>
  </si>
  <si>
    <t>17.GÜN-a-T17</t>
  </si>
  <si>
    <t>17.GÜN-a-T18</t>
  </si>
  <si>
    <t>17.GÜN-a-T22</t>
  </si>
  <si>
    <t>17.GÜN-a-T23</t>
  </si>
  <si>
    <t>17.GÜN-a-T24</t>
  </si>
  <si>
    <t>17.GÜN-a-T25</t>
  </si>
  <si>
    <t>17.GÜN-b-K1</t>
  </si>
  <si>
    <t>17.GÜN-b-K3</t>
  </si>
  <si>
    <t>17.GÜN-b-K7</t>
  </si>
  <si>
    <t>17.GÜN-b-K8</t>
  </si>
  <si>
    <t>17.GÜN-b-K9</t>
  </si>
  <si>
    <t>17.GÜN-b-K10</t>
  </si>
  <si>
    <t>17.GÜN-b-K16</t>
  </si>
  <si>
    <t>17.GÜN-b-K24</t>
  </si>
  <si>
    <t>17.GÜN-b-K25</t>
  </si>
  <si>
    <t>20.GÜN-a-T2005</t>
  </si>
  <si>
    <t>20.GÜN-a-T2007</t>
  </si>
  <si>
    <t>20.GÜN-a-T2014</t>
  </si>
  <si>
    <t>20.GÜN-a-T2016</t>
  </si>
  <si>
    <t>20.GÜN-a-T2017</t>
  </si>
  <si>
    <t>20.GÜN-a-T2018</t>
  </si>
  <si>
    <t>20.GÜN-a-T2022</t>
  </si>
  <si>
    <t>20.GÜN-a-T2023</t>
  </si>
  <si>
    <t>20.GÜN-a-T2024</t>
  </si>
  <si>
    <t>20.GÜN-a-T2025</t>
  </si>
  <si>
    <t>20.GÜN-b-K2001</t>
  </si>
  <si>
    <t>20.GÜN-b-K2003</t>
  </si>
  <si>
    <t>20.GÜN-b-K2007</t>
  </si>
  <si>
    <t>20.GÜN-b-K2008</t>
  </si>
  <si>
    <t>20.GÜN-b-K2009</t>
  </si>
  <si>
    <t>20.GÜN-b-K2016</t>
  </si>
  <si>
    <t>20.GÜN-b-K2020</t>
  </si>
  <si>
    <t>20.GÜN-b-K2024</t>
  </si>
  <si>
    <t>20.GÜN-b-K2025</t>
  </si>
  <si>
    <t>30.GÜN-a-B5</t>
  </si>
  <si>
    <t>30.GÜN-a-B7</t>
  </si>
  <si>
    <t>30.GÜN-a-B8</t>
  </si>
  <si>
    <t>30.GÜN-a-B14</t>
  </si>
  <si>
    <t>30.GÜN-a-B17</t>
  </si>
  <si>
    <t>30.GÜN-a-B18</t>
  </si>
  <si>
    <t>30.GÜN-a-B22</t>
  </si>
  <si>
    <t>30.GÜN-a-B23</t>
  </si>
  <si>
    <t>30.GÜN-a-B24</t>
  </si>
  <si>
    <t>30.GÜN-a-B25</t>
  </si>
  <si>
    <t>30.GÜN-b-İ1</t>
  </si>
  <si>
    <t>30.GÜN-b-İ3</t>
  </si>
  <si>
    <t>30.GÜN-b-İ7</t>
  </si>
  <si>
    <t>30.GÜN-b-İ8</t>
  </si>
  <si>
    <t>30.GÜN-b-İ9</t>
  </si>
  <si>
    <t>30.GÜN-b-İ10</t>
  </si>
  <si>
    <t>30.GÜN-b-İ16</t>
  </si>
  <si>
    <t>30.GÜN-b-İ20</t>
  </si>
  <si>
    <t>30.GÜN-b-İ24</t>
  </si>
  <si>
    <t>30.GÜN-b-İ25</t>
  </si>
  <si>
    <t>Numune Adı</t>
  </si>
  <si>
    <t>TAS(mmol/L)</t>
  </si>
  <si>
    <t>TOS (µmol/L)</t>
  </si>
  <si>
    <t>OSI</t>
  </si>
  <si>
    <t>Teke Katımı-a-T22</t>
  </si>
  <si>
    <t>Teke Katımı-b-K1</t>
  </si>
  <si>
    <t>Teke Katımı-b-K3</t>
  </si>
  <si>
    <t>Teke Katımı-b-K5</t>
  </si>
  <si>
    <t>Teke Katımı-b-K16</t>
  </si>
  <si>
    <t>Teke Katımı-b-K25</t>
  </si>
  <si>
    <t>Teke Katımı-b-K26</t>
  </si>
  <si>
    <t>30.GÜN-a-T3007</t>
  </si>
  <si>
    <t>30.GÜN-a-T3008</t>
  </si>
  <si>
    <t>30.GÜN-a-T3014</t>
  </si>
  <si>
    <t>30.GÜN-a-T3016</t>
  </si>
  <si>
    <t>30.GÜN-a-T3017</t>
  </si>
  <si>
    <t>30.GÜN-a-T3018</t>
  </si>
  <si>
    <t>30.GÜN-a-T3022</t>
  </si>
  <si>
    <t>30.GÜN-a-T3023</t>
  </si>
  <si>
    <t>30.GÜN-a-T3025</t>
  </si>
  <si>
    <t>30.GÜN-b-K3001</t>
  </si>
  <si>
    <t>30.GÜN-b-K3003</t>
  </si>
  <si>
    <t>30.GÜN-b-K3005</t>
  </si>
  <si>
    <t>30.GÜN-b-K3007</t>
  </si>
  <si>
    <t>30.GÜN-b-K3008</t>
  </si>
  <si>
    <t>30.GÜN-b-K3009</t>
  </si>
  <si>
    <t>30.GÜN-b-K3010</t>
  </si>
  <si>
    <t>30.GÜN-b-K3016</t>
  </si>
  <si>
    <t>30.GÜN-b-K3017</t>
  </si>
  <si>
    <t>30.GÜN-b-K3018</t>
  </si>
  <si>
    <t>30.GÜN-b-K3020</t>
  </si>
  <si>
    <t>30.GÜN-b-K3025</t>
  </si>
  <si>
    <t>30.GÜN-b-K3026</t>
  </si>
  <si>
    <t>2.AY-a-L105</t>
  </si>
  <si>
    <t>2.AY-a-L107</t>
  </si>
  <si>
    <t>2.AY-a-L114</t>
  </si>
  <si>
    <t>2.AY-a-L116</t>
  </si>
  <si>
    <t>2.AY-a-L117</t>
  </si>
  <si>
    <t>2.AY-a-L118</t>
  </si>
  <si>
    <t>2.AY-a-L122</t>
  </si>
  <si>
    <t>2.AY-a-L123</t>
  </si>
  <si>
    <t>2.AY-a-L124</t>
  </si>
  <si>
    <t>2.AY-a-L125</t>
  </si>
  <si>
    <t>2.AY-b-N101</t>
  </si>
  <si>
    <t>2.AY-b-N103</t>
  </si>
  <si>
    <t>2.AY-b-N107</t>
  </si>
  <si>
    <t>2.AY-b-N108</t>
  </si>
  <si>
    <t>2.AY-b-N109</t>
  </si>
  <si>
    <t>2.AY-b-N110</t>
  </si>
  <si>
    <t>2.AY-b-N116</t>
  </si>
  <si>
    <t>2.AY-b-N118</t>
  </si>
  <si>
    <t>2.AY-b-N120</t>
  </si>
  <si>
    <t>2.AY-b-N124</t>
  </si>
  <si>
    <t>2.AY-b-N125</t>
  </si>
  <si>
    <t>2.AY-b-N126</t>
  </si>
  <si>
    <t>3.AY-a-B5</t>
  </si>
  <si>
    <t>3.AY-a-B8</t>
  </si>
  <si>
    <t>3.AY-a-B14</t>
  </si>
  <si>
    <t>3.AY-a-B16</t>
  </si>
  <si>
    <t>3.AY-a-B17</t>
  </si>
  <si>
    <t>3.AY-a-B18</t>
  </si>
  <si>
    <t>3.AY-a-B22</t>
  </si>
  <si>
    <t>3.AY-a-B23</t>
  </si>
  <si>
    <t>3.AY-a-B24</t>
  </si>
  <si>
    <t>3.AY-a-B25</t>
  </si>
  <si>
    <t>3.AY-b-İ3</t>
  </si>
  <si>
    <t>3.AY-b-İ8</t>
  </si>
  <si>
    <t>3.AY-b-İ9</t>
  </si>
  <si>
    <t>3.AY-b-İ10</t>
  </si>
  <si>
    <t>3.AY-b-İ16</t>
  </si>
  <si>
    <t>3.AY-b-İ17</t>
  </si>
  <si>
    <t>3.AY-b-İ18</t>
  </si>
  <si>
    <t>3.AY-b-İ24</t>
  </si>
  <si>
    <t>3.AY-b-İ25</t>
  </si>
  <si>
    <t>3.AY-b-İ26</t>
  </si>
  <si>
    <t>KİT ADI</t>
  </si>
  <si>
    <t>TÜR</t>
  </si>
  <si>
    <t>MARKA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</si>
  <si>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</si>
  <si>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</si>
  <si>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</si>
  <si>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</si>
  <si>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</si>
  <si>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</si>
  <si>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Goat</t>
  </si>
  <si>
    <t>E0011Go</t>
  </si>
  <si>
    <t>E0007Go</t>
  </si>
  <si>
    <t>Luteinizing Hormone</t>
  </si>
  <si>
    <t>Progesterone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</si>
  <si>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</si>
  <si>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</si>
  <si>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</si>
  <si>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</si>
  <si>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</si>
  <si>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</si>
  <si>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</si>
  <si>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</si>
  <si>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</si>
  <si>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</si>
  <si>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</si>
  <si>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</si>
  <si>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</si>
  <si>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</si>
  <si>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</si>
  <si>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</si>
  <si>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</si>
  <si>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</si>
  <si>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</si>
  <si>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</si>
  <si>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</si>
  <si>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</si>
  <si>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</si>
  <si>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</si>
  <si>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</si>
  <si>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</si>
  <si>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</si>
  <si>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</si>
  <si>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</si>
  <si>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</si>
  <si>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</si>
  <si>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</si>
  <si>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</si>
  <si>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</si>
  <si>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</si>
  <si>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</si>
  <si>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</si>
  <si>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</si>
  <si>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</si>
  <si>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</si>
  <si>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 xml:space="preserve"> The reaction is terminated by addition of acidic stop solution and absorbance is measured at 450 nm. </t>
  </si>
  <si>
    <t>This kit is an Enzyme-Linked Immunosorbent Assay (ELISA). The plate has been pre-coated with Goat P antibody. Goat P present in the sample is added and binds to antibodies coated on the wells.</t>
  </si>
  <si>
    <t>And then biotinylated Goat P Antibody is added and binds to Goat P in the sample. Then Streptavidin-HRP is added and binds to the Biotinylated Goat P antibody.</t>
  </si>
  <si>
    <t>After incubation unbound Streptavidin-HRP is washed away during a washing step. Substrate solution is then added and color develops in proportion to the amount of Goat P.</t>
  </si>
  <si>
    <t>Progesterone Assay Principle</t>
  </si>
  <si>
    <t>This kit is an Enzyme-Linked Immunosorbent Assay (ELISA). The plate has been pre-coated with Goat LH antibody. Goat  LH  present in the sample is added and binds to antibodies coated on the wells.</t>
  </si>
  <si>
    <t>And then biotinylated Goat LH  Antibody is added and binds to Goat  LH  in the sample. Then Streptavidin-HRP is added and binds to the Biotinylated Goat LH  antibody.</t>
  </si>
  <si>
    <t>After incubation unbound Streptavidin-HRP is washed away during a washing step. Substrate solution is then added and color develops in proportion to the amount of Goat  LH .</t>
  </si>
  <si>
    <t>Luteinizing Hormone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</si>
</sst>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8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833114610673666"/>
                  <c:y val="0.201369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'LH-1.PLATE'!$C$17:$C$22</c:f>
              <c:numCache>
                <c:formatCode>General</c:formatCode>
                <c:ptCount val="6"/>
                <c:pt idx="0">
                  <c:v>2.0790000000000002</c:v>
                </c:pt>
                <c:pt idx="1">
                  <c:v>1.4570000000000001</c:v>
                </c:pt>
                <c:pt idx="2">
                  <c:v>0.89300000000000002</c:v>
                </c:pt>
                <c:pt idx="3">
                  <c:v>0.61099999999999999</c:v>
                </c:pt>
                <c:pt idx="4">
                  <c:v>0.315</c:v>
                </c:pt>
                <c:pt idx="5">
                  <c:v>0</c:v>
                </c:pt>
              </c:numCache>
            </c:numRef>
          </c:xVal>
          <c:yVal>
            <c:numRef>
              <c:f>'LH-1.PLATE'!$D$17:$D$22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2-4B2E-9D91-72BFD47F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09296"/>
        <c:axId val="400002080"/>
      </c:scatterChart>
      <c:valAx>
        <c:axId val="4000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002080"/>
        <c:crosses val="autoZero"/>
        <c:crossBetween val="midCat"/>
      </c:valAx>
      <c:valAx>
        <c:axId val="400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0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422878390201227"/>
                  <c:y val="0.1558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'LH-2.PLATE'!$C$18:$C$23</c:f>
              <c:numCache>
                <c:formatCode>General</c:formatCode>
                <c:ptCount val="6"/>
                <c:pt idx="0">
                  <c:v>2.3740000000000001</c:v>
                </c:pt>
                <c:pt idx="1">
                  <c:v>1.7349999999999999</c:v>
                </c:pt>
                <c:pt idx="2">
                  <c:v>0.97699999999999998</c:v>
                </c:pt>
                <c:pt idx="3">
                  <c:v>0.54800000000000004</c:v>
                </c:pt>
                <c:pt idx="4">
                  <c:v>0.30100000000000005</c:v>
                </c:pt>
                <c:pt idx="5">
                  <c:v>0</c:v>
                </c:pt>
              </c:numCache>
            </c:numRef>
          </c:xVal>
          <c:yVal>
            <c:numRef>
              <c:f>'LH-2.PLATE'!$D$18:$D$23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5-4DBD-8D7F-6A344BCA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63888"/>
        <c:axId val="406759296"/>
      </c:scatterChart>
      <c:valAx>
        <c:axId val="4067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59296"/>
        <c:crosses val="autoZero"/>
        <c:crossBetween val="midCat"/>
      </c:valAx>
      <c:valAx>
        <c:axId val="406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441207349081366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Progesterone!$C$17:$C$22</c:f>
              <c:numCache>
                <c:formatCode>General</c:formatCode>
                <c:ptCount val="6"/>
                <c:pt idx="0">
                  <c:v>1.861</c:v>
                </c:pt>
                <c:pt idx="1">
                  <c:v>0.90500000000000014</c:v>
                </c:pt>
                <c:pt idx="2">
                  <c:v>0.57500000000000007</c:v>
                </c:pt>
                <c:pt idx="3">
                  <c:v>0.29400000000000004</c:v>
                </c:pt>
                <c:pt idx="4">
                  <c:v>0.17800000000000005</c:v>
                </c:pt>
                <c:pt idx="5">
                  <c:v>0</c:v>
                </c:pt>
              </c:numCache>
            </c:numRef>
          </c:xVal>
          <c:yVal>
            <c:numRef>
              <c:f>Progesterone!$D$17:$D$22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B-4AAC-828B-9E7888D4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87296"/>
        <c:axId val="400488936"/>
      </c:scatterChart>
      <c:valAx>
        <c:axId val="4004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488936"/>
        <c:crosses val="autoZero"/>
        <c:crossBetween val="midCat"/>
      </c:valAx>
      <c:valAx>
        <c:axId val="4004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4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15240</xdr:rowOff>
    </xdr:from>
    <xdr:to>
      <xdr:col>14</xdr:col>
      <xdr:colOff>38100</xdr:colOff>
      <xdr:row>27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12</xdr:row>
      <xdr:rowOff>175260</xdr:rowOff>
    </xdr:from>
    <xdr:to>
      <xdr:col>14</xdr:col>
      <xdr:colOff>53340</xdr:colOff>
      <xdr:row>27</xdr:row>
      <xdr:rowOff>175260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12</xdr:row>
      <xdr:rowOff>30480</xdr:rowOff>
    </xdr:from>
    <xdr:to>
      <xdr:col>13</xdr:col>
      <xdr:colOff>548640</xdr:colOff>
      <xdr:row>27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</xdr:col>
      <xdr:colOff>1168400</xdr:colOff>
      <xdr:row>33</xdr:row>
      <xdr:rowOff>53340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6654800" cy="499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1173480</xdr:colOff>
      <xdr:row>6</xdr:row>
      <xdr:rowOff>262</xdr:rowOff>
    </xdr:from>
    <xdr:to>
      <xdr:col>10</xdr:col>
      <xdr:colOff>292650</xdr:colOff>
      <xdr:row>33</xdr:row>
      <xdr:rowOff>60959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181362"/>
          <a:ext cx="7257330" cy="4998457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33</xdr:row>
      <xdr:rowOff>61953</xdr:rowOff>
    </xdr:from>
    <xdr:to>
      <xdr:col>4</xdr:col>
      <xdr:colOff>327660</xdr:colOff>
      <xdr:row>69</xdr:row>
      <xdr:rowOff>45021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1" y="6180813"/>
          <a:ext cx="5806439" cy="6566748"/>
        </a:xfrm>
        <a:prstGeom prst="rect">
          <a:avLst/>
        </a:prstGeom>
      </xdr:spPr>
    </xdr:pic>
    <xdr:clientData/>
  </xdr:twoCellAnchor>
  <xdr:twoCellAnchor editAs="oneCell">
    <xdr:from>
      <xdr:col>4</xdr:col>
      <xdr:colOff>335279</xdr:colOff>
      <xdr:row>33</xdr:row>
      <xdr:rowOff>83368</xdr:rowOff>
    </xdr:from>
    <xdr:to>
      <xdr:col>10</xdr:col>
      <xdr:colOff>232972</xdr:colOff>
      <xdr:row>67</xdr:row>
      <xdr:rowOff>160020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1679" y="6202228"/>
          <a:ext cx="8035853" cy="6294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53340</xdr:rowOff>
    </xdr:from>
    <xdr:to>
      <xdr:col>4</xdr:col>
      <xdr:colOff>912652</xdr:colOff>
      <xdr:row>106</xdr:row>
      <xdr:rowOff>32736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55880"/>
          <a:ext cx="6399052" cy="6745956"/>
        </a:xfrm>
        <a:prstGeom prst="rect">
          <a:avLst/>
        </a:prstGeom>
      </xdr:spPr>
    </xdr:pic>
    <xdr:clientData/>
  </xdr:twoCellAnchor>
  <xdr:twoCellAnchor editAs="oneCell">
    <xdr:from>
      <xdr:col>4</xdr:col>
      <xdr:colOff>929640</xdr:colOff>
      <xdr:row>69</xdr:row>
      <xdr:rowOff>48247</xdr:rowOff>
    </xdr:from>
    <xdr:to>
      <xdr:col>6</xdr:col>
      <xdr:colOff>457200</xdr:colOff>
      <xdr:row>106</xdr:row>
      <xdr:rowOff>37354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040" y="12750787"/>
          <a:ext cx="5227320" cy="6755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15240</xdr:rowOff>
    </xdr:from>
    <xdr:to>
      <xdr:col>4</xdr:col>
      <xdr:colOff>507486</xdr:colOff>
      <xdr:row>147</xdr:row>
      <xdr:rowOff>144314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84340"/>
          <a:ext cx="5993886" cy="7627154"/>
        </a:xfrm>
        <a:prstGeom prst="rect">
          <a:avLst/>
        </a:prstGeom>
      </xdr:spPr>
    </xdr:pic>
    <xdr:clientData/>
  </xdr:twoCellAnchor>
  <xdr:twoCellAnchor editAs="oneCell">
    <xdr:from>
      <xdr:col>4</xdr:col>
      <xdr:colOff>502920</xdr:colOff>
      <xdr:row>106</xdr:row>
      <xdr:rowOff>33858</xdr:rowOff>
    </xdr:from>
    <xdr:to>
      <xdr:col>6</xdr:col>
      <xdr:colOff>533400</xdr:colOff>
      <xdr:row>147</xdr:row>
      <xdr:rowOff>171058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" y="19502958"/>
          <a:ext cx="5730240" cy="7635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137160</xdr:rowOff>
    </xdr:from>
    <xdr:to>
      <xdr:col>4</xdr:col>
      <xdr:colOff>492477</xdr:colOff>
      <xdr:row>191</xdr:row>
      <xdr:rowOff>53340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04340"/>
          <a:ext cx="5978877" cy="7962900"/>
        </a:xfrm>
        <a:prstGeom prst="rect">
          <a:avLst/>
        </a:prstGeom>
      </xdr:spPr>
    </xdr:pic>
    <xdr:clientData/>
  </xdr:twoCellAnchor>
  <xdr:twoCellAnchor editAs="oneCell">
    <xdr:from>
      <xdr:col>4</xdr:col>
      <xdr:colOff>506041</xdr:colOff>
      <xdr:row>147</xdr:row>
      <xdr:rowOff>160020</xdr:rowOff>
    </xdr:from>
    <xdr:to>
      <xdr:col>7</xdr:col>
      <xdr:colOff>144103</xdr:colOff>
      <xdr:row>191</xdr:row>
      <xdr:rowOff>38100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2441" y="27127200"/>
          <a:ext cx="5947422" cy="792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abSelected="1" workbookViewId="0">
      <selection activeCell="N4" sqref="N4"/>
    </sheetView>
  </sheetViews>
  <sheetFormatPr defaultRowHeight="14.4" x14ac:dyDescent="0.3"/>
  <cols>
    <col min="1" max="1" width="16.33203125" customWidth="1"/>
    <col min="2" max="2" width="11.44140625" customWidth="1"/>
    <col min="3" max="3" width="11.77734375" customWidth="1"/>
    <col min="4" max="4" width="12.5546875" customWidth="1"/>
    <col min="5" max="5" width="14" customWidth="1"/>
  </cols>
  <sheetData>
    <row r="2" spans="1:12" x14ac:dyDescent="0.3">
      <c r="A2" s="3">
        <v>2.1840000000000002</v>
      </c>
      <c r="B2" s="2">
        <v>0.57500000000000007</v>
      </c>
      <c r="C2" s="2">
        <v>0.67300000000000004</v>
      </c>
      <c r="D2" s="2">
        <v>0.52700000000000002</v>
      </c>
      <c r="E2" s="2">
        <v>0.63500000000000001</v>
      </c>
      <c r="F2" s="2">
        <v>0.72299999999999998</v>
      </c>
      <c r="G2" s="2">
        <v>0.66700000000000004</v>
      </c>
      <c r="H2" s="2">
        <v>0.626</v>
      </c>
      <c r="I2" s="2">
        <v>0.48899999999999999</v>
      </c>
      <c r="J2" s="2">
        <v>0.43099999999999999</v>
      </c>
      <c r="K2" s="2">
        <v>0.60699999999999998</v>
      </c>
      <c r="L2" s="2">
        <v>0.32400000000000001</v>
      </c>
    </row>
    <row r="3" spans="1:12" x14ac:dyDescent="0.3">
      <c r="A3" s="3">
        <v>1.5620000000000001</v>
      </c>
      <c r="B3" s="2">
        <v>0.57200000000000006</v>
      </c>
      <c r="C3" s="2">
        <v>0.89800000000000002</v>
      </c>
      <c r="D3" s="2">
        <v>0.50700000000000001</v>
      </c>
      <c r="E3" s="2">
        <v>0.54200000000000004</v>
      </c>
      <c r="F3" s="2">
        <v>0.80300000000000005</v>
      </c>
      <c r="G3" s="2">
        <v>0.89600000000000002</v>
      </c>
      <c r="H3" s="2">
        <v>0.54400000000000004</v>
      </c>
      <c r="I3" s="2">
        <v>0.6</v>
      </c>
      <c r="J3" s="2">
        <v>0.6</v>
      </c>
      <c r="K3" s="2">
        <v>0.70200000000000007</v>
      </c>
      <c r="L3" s="2">
        <v>0.60699999999999998</v>
      </c>
    </row>
    <row r="4" spans="1:12" x14ac:dyDescent="0.3">
      <c r="A4" s="3">
        <v>0.998</v>
      </c>
      <c r="B4" s="2">
        <v>0.60899999999999999</v>
      </c>
      <c r="C4" s="2">
        <v>0.97599999999999998</v>
      </c>
      <c r="D4" s="2">
        <v>0.626</v>
      </c>
      <c r="E4" s="2">
        <v>0.67</v>
      </c>
      <c r="F4" s="2">
        <v>0.54700000000000004</v>
      </c>
      <c r="G4" s="2">
        <v>0.73199999999999998</v>
      </c>
      <c r="H4" s="2">
        <v>0.64700000000000002</v>
      </c>
      <c r="I4" s="2">
        <v>0.64100000000000001</v>
      </c>
      <c r="J4" s="2">
        <v>0.58399999999999996</v>
      </c>
      <c r="K4" s="2">
        <v>0.82200000000000006</v>
      </c>
      <c r="L4" s="2">
        <v>0.59299999999999997</v>
      </c>
    </row>
    <row r="5" spans="1:12" x14ac:dyDescent="0.3">
      <c r="A5" s="3">
        <v>0.71599999999999997</v>
      </c>
      <c r="B5" s="2">
        <v>0.67900000000000005</v>
      </c>
      <c r="C5" s="2">
        <v>0.79700000000000004</v>
      </c>
      <c r="D5" s="2">
        <v>0.51300000000000001</v>
      </c>
      <c r="E5" s="2">
        <v>0.83299999999999996</v>
      </c>
      <c r="F5" s="2">
        <v>0.40600000000000003</v>
      </c>
      <c r="G5" s="2">
        <v>0.55900000000000005</v>
      </c>
      <c r="H5" s="2">
        <v>0.78300000000000003</v>
      </c>
      <c r="I5" s="2">
        <v>0.43099999999999999</v>
      </c>
      <c r="J5" s="2">
        <v>0.82700000000000007</v>
      </c>
      <c r="K5" s="2">
        <v>0.53400000000000003</v>
      </c>
      <c r="L5" s="2">
        <v>0.49399999999999999</v>
      </c>
    </row>
    <row r="6" spans="1:12" x14ac:dyDescent="0.3">
      <c r="A6" s="3">
        <v>0.42</v>
      </c>
      <c r="B6" s="2">
        <v>0.52100000000000002</v>
      </c>
      <c r="C6" s="2">
        <v>0.626</v>
      </c>
      <c r="D6" s="2">
        <v>0.55700000000000005</v>
      </c>
      <c r="E6" s="2">
        <v>0.52200000000000002</v>
      </c>
      <c r="F6" s="2">
        <v>0.52900000000000003</v>
      </c>
      <c r="G6" s="2">
        <v>0.59299999999999997</v>
      </c>
      <c r="H6" s="2">
        <v>0.64300000000000002</v>
      </c>
      <c r="I6" s="2">
        <v>0.35799999999999998</v>
      </c>
      <c r="J6" s="2">
        <v>0.68800000000000006</v>
      </c>
      <c r="K6" s="2">
        <v>0.50600000000000001</v>
      </c>
      <c r="L6" s="2">
        <v>0.47400000000000003</v>
      </c>
    </row>
    <row r="7" spans="1:12" x14ac:dyDescent="0.3">
      <c r="A7" s="5">
        <v>0.105</v>
      </c>
      <c r="B7" s="2">
        <v>0.71399999999999997</v>
      </c>
      <c r="C7" s="2">
        <v>0.92800000000000005</v>
      </c>
      <c r="D7" s="2">
        <v>0.57799999999999996</v>
      </c>
      <c r="E7" s="2">
        <v>0.57400000000000007</v>
      </c>
      <c r="F7" s="2">
        <v>0.52600000000000002</v>
      </c>
      <c r="G7" s="2">
        <v>0.57500000000000007</v>
      </c>
      <c r="H7" s="2">
        <v>0.73299999999999998</v>
      </c>
      <c r="I7" s="2">
        <v>0.64800000000000002</v>
      </c>
      <c r="J7" s="2">
        <v>0.71799999999999997</v>
      </c>
      <c r="K7" s="2">
        <v>0.60499999999999998</v>
      </c>
      <c r="L7" s="2">
        <v>0.61</v>
      </c>
    </row>
    <row r="8" spans="1:12" x14ac:dyDescent="0.3">
      <c r="A8" s="1">
        <v>0.14400000000000002</v>
      </c>
      <c r="B8" s="2">
        <v>0.94700000000000006</v>
      </c>
      <c r="C8" s="2">
        <v>0.72299999999999998</v>
      </c>
      <c r="D8" s="2">
        <v>0.68100000000000005</v>
      </c>
      <c r="E8" s="2">
        <v>0.93200000000000005</v>
      </c>
      <c r="F8" s="2">
        <v>0.45300000000000001</v>
      </c>
      <c r="G8" s="2">
        <v>0.66800000000000004</v>
      </c>
      <c r="H8" s="2">
        <v>1.0489999999999999</v>
      </c>
      <c r="I8" s="2">
        <v>0.64600000000000002</v>
      </c>
      <c r="J8" s="2">
        <v>0.82300000000000006</v>
      </c>
      <c r="K8" s="2">
        <v>0.8</v>
      </c>
      <c r="L8" s="2">
        <v>0.66700000000000004</v>
      </c>
    </row>
    <row r="9" spans="1:12" x14ac:dyDescent="0.3">
      <c r="A9" s="1">
        <v>0.14100000000000001</v>
      </c>
      <c r="B9" s="2">
        <v>0.57100000000000006</v>
      </c>
      <c r="C9" s="2">
        <v>0.44800000000000001</v>
      </c>
      <c r="D9" s="2">
        <v>0.51400000000000001</v>
      </c>
      <c r="E9" s="2">
        <v>0.92100000000000004</v>
      </c>
      <c r="F9" s="2">
        <v>0.61499999999999999</v>
      </c>
      <c r="G9" s="2">
        <v>0.73599999999999999</v>
      </c>
      <c r="H9" s="2">
        <v>0.53</v>
      </c>
      <c r="I9" s="2">
        <v>0.95100000000000007</v>
      </c>
      <c r="J9" s="2">
        <v>0.76800000000000002</v>
      </c>
      <c r="K9" s="2">
        <v>0.54100000000000004</v>
      </c>
      <c r="L9" s="2">
        <v>0.58799999999999997</v>
      </c>
    </row>
    <row r="12" spans="1:12" x14ac:dyDescent="0.3">
      <c r="A12" t="s">
        <v>0</v>
      </c>
    </row>
    <row r="16" spans="1:12" x14ac:dyDescent="0.3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t="s">
        <v>5</v>
      </c>
      <c r="B17" s="3">
        <v>2.1840000000000002</v>
      </c>
      <c r="C17" s="1">
        <f>B17-B22</f>
        <v>2.0790000000000002</v>
      </c>
      <c r="D17" s="1">
        <v>12</v>
      </c>
      <c r="E17" s="7">
        <f>(2.2724*C17*C17)+(0.941*C17)+(0.1132)</f>
        <v>11.891399448400003</v>
      </c>
    </row>
    <row r="18" spans="1:12" x14ac:dyDescent="0.3">
      <c r="A18" t="s">
        <v>6</v>
      </c>
      <c r="B18" s="3">
        <v>1.5620000000000001</v>
      </c>
      <c r="C18" s="1">
        <f>B18-B22</f>
        <v>1.4570000000000001</v>
      </c>
      <c r="D18" s="1">
        <v>6</v>
      </c>
      <c r="E18" s="7">
        <f t="shared" ref="E18:E81" si="0">(2.2724*C18*C18)+(0.941*C18)+(0.1132)</f>
        <v>6.3081990676000013</v>
      </c>
    </row>
    <row r="19" spans="1:12" x14ac:dyDescent="0.3">
      <c r="A19" t="s">
        <v>7</v>
      </c>
      <c r="B19" s="3">
        <v>0.998</v>
      </c>
      <c r="C19" s="1">
        <f>B19-B22</f>
        <v>0.89300000000000002</v>
      </c>
      <c r="D19" s="1">
        <v>3</v>
      </c>
      <c r="E19" s="7">
        <f t="shared" si="0"/>
        <v>2.7656361076000002</v>
      </c>
    </row>
    <row r="20" spans="1:12" x14ac:dyDescent="0.3">
      <c r="A20" t="s">
        <v>8</v>
      </c>
      <c r="B20" s="3">
        <v>0.71599999999999997</v>
      </c>
      <c r="C20" s="1">
        <f>B20-B22</f>
        <v>0.61099999999999999</v>
      </c>
      <c r="D20" s="1">
        <v>1.5</v>
      </c>
      <c r="E20" s="7">
        <f t="shared" si="0"/>
        <v>1.5364856404</v>
      </c>
    </row>
    <row r="21" spans="1:12" x14ac:dyDescent="0.3">
      <c r="A21" t="s">
        <v>9</v>
      </c>
      <c r="B21" s="3">
        <v>0.42</v>
      </c>
      <c r="C21" s="1">
        <f>B21-B22</f>
        <v>0.315</v>
      </c>
      <c r="D21" s="1">
        <v>0.75</v>
      </c>
      <c r="E21" s="7">
        <f t="shared" si="0"/>
        <v>0.63509388999999994</v>
      </c>
    </row>
    <row r="22" spans="1:12" x14ac:dyDescent="0.3">
      <c r="A22" t="s">
        <v>10</v>
      </c>
      <c r="B22" s="5">
        <v>0.105</v>
      </c>
      <c r="C22" s="1">
        <f>B22-B22</f>
        <v>0</v>
      </c>
      <c r="D22" s="1">
        <v>0</v>
      </c>
      <c r="E22" s="7">
        <f t="shared" si="0"/>
        <v>0.1132</v>
      </c>
    </row>
    <row r="28" spans="1:12" x14ac:dyDescent="0.3">
      <c r="G28" s="8"/>
      <c r="J28" s="8" t="s">
        <v>11</v>
      </c>
      <c r="K28" s="8"/>
      <c r="L28" s="8"/>
    </row>
    <row r="33" spans="1:5" x14ac:dyDescent="0.3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14</v>
      </c>
    </row>
    <row r="34" spans="1:5" x14ac:dyDescent="0.3">
      <c r="A34" s="9" t="s">
        <v>17</v>
      </c>
      <c r="B34" s="2">
        <v>0.57500000000000007</v>
      </c>
      <c r="C34" s="5">
        <v>0.105</v>
      </c>
      <c r="D34" s="1">
        <f>(B34-C34)</f>
        <v>0.47000000000000008</v>
      </c>
      <c r="E34" s="7">
        <f>(2.2724*D34*D34)+(0.941*D34)+(0.1132)</f>
        <v>1.0574431600000003</v>
      </c>
    </row>
    <row r="35" spans="1:5" x14ac:dyDescent="0.3">
      <c r="A35" s="9" t="s">
        <v>18</v>
      </c>
      <c r="B35" s="2">
        <v>0.57200000000000006</v>
      </c>
      <c r="C35" s="5">
        <v>0.105</v>
      </c>
      <c r="D35" s="1">
        <f>(B35-C35)</f>
        <v>0.46700000000000008</v>
      </c>
      <c r="E35" s="7">
        <f>(2.2724*D35*D35)+(0.941*D35)+(0.1132)</f>
        <v>1.0482324436000001</v>
      </c>
    </row>
    <row r="36" spans="1:5" x14ac:dyDescent="0.3">
      <c r="A36" s="9" t="s">
        <v>19</v>
      </c>
      <c r="B36" s="2">
        <v>0.60899999999999999</v>
      </c>
      <c r="C36" s="5">
        <v>0.105</v>
      </c>
      <c r="D36" s="1">
        <f>(B36-C36)</f>
        <v>0.504</v>
      </c>
      <c r="E36" s="7">
        <f>(2.2724*D36*D36)+(0.941*D36)+(0.1132)</f>
        <v>1.1646899583999999</v>
      </c>
    </row>
    <row r="37" spans="1:5" x14ac:dyDescent="0.3">
      <c r="A37" s="9" t="s">
        <v>20</v>
      </c>
      <c r="B37" s="2">
        <v>0.67900000000000005</v>
      </c>
      <c r="C37" s="5">
        <v>0.105</v>
      </c>
      <c r="D37" s="1">
        <f>(B37-C37)</f>
        <v>0.57400000000000007</v>
      </c>
      <c r="E37" s="7">
        <f>(2.2724*D37*D37)+(0.941*D37)+(0.1132)</f>
        <v>1.4020352624000001</v>
      </c>
    </row>
    <row r="38" spans="1:5" x14ac:dyDescent="0.3">
      <c r="A38" s="9" t="s">
        <v>21</v>
      </c>
      <c r="B38" s="2">
        <v>0.52100000000000002</v>
      </c>
      <c r="C38" s="5">
        <v>0.105</v>
      </c>
      <c r="D38" s="1">
        <f>(B38-C38)</f>
        <v>0.41600000000000004</v>
      </c>
      <c r="E38" s="7">
        <f>(2.2724*D38*D38)+(0.941*D38)+(0.1132)</f>
        <v>0.8979084544</v>
      </c>
    </row>
    <row r="39" spans="1:5" x14ac:dyDescent="0.3">
      <c r="A39" s="9" t="s">
        <v>22</v>
      </c>
      <c r="B39" s="2">
        <v>0.71399999999999997</v>
      </c>
      <c r="C39" s="5">
        <v>0.105</v>
      </c>
      <c r="D39" s="1">
        <f>(B39-C39)</f>
        <v>0.60899999999999999</v>
      </c>
      <c r="E39" s="7">
        <f>(2.2724*D39*D39)+(0.941*D39)+(0.1132)</f>
        <v>1.5290589844</v>
      </c>
    </row>
    <row r="40" spans="1:5" x14ac:dyDescent="0.3">
      <c r="A40" s="9" t="s">
        <v>23</v>
      </c>
      <c r="B40" s="2">
        <v>0.94700000000000006</v>
      </c>
      <c r="C40" s="5">
        <v>0.105</v>
      </c>
      <c r="D40" s="1">
        <f>(B40-C40)</f>
        <v>0.84200000000000008</v>
      </c>
      <c r="E40" s="7">
        <f>(2.2724*D40*D40)+(0.941*D40)+(0.1132)</f>
        <v>2.5165717936000007</v>
      </c>
    </row>
    <row r="41" spans="1:5" x14ac:dyDescent="0.3">
      <c r="A41" s="9" t="s">
        <v>24</v>
      </c>
      <c r="B41" s="2">
        <v>0.57100000000000006</v>
      </c>
      <c r="C41" s="5">
        <v>0.105</v>
      </c>
      <c r="D41" s="1">
        <f>(B41-C41)</f>
        <v>0.46600000000000008</v>
      </c>
      <c r="E41" s="7">
        <f>(2.2724*D41*D41)+(0.941*D41)+(0.1132)</f>
        <v>1.0451712944000002</v>
      </c>
    </row>
    <row r="42" spans="1:5" x14ac:dyDescent="0.3">
      <c r="A42" s="9" t="s">
        <v>25</v>
      </c>
      <c r="B42" s="2">
        <v>0.67300000000000004</v>
      </c>
      <c r="C42" s="5">
        <v>0.105</v>
      </c>
      <c r="D42" s="1">
        <f>(B42-C42)</f>
        <v>0.56800000000000006</v>
      </c>
      <c r="E42" s="7">
        <f>(2.2724*D42*D42)+(0.941*D42)+(0.1132)</f>
        <v>1.3808187776000003</v>
      </c>
    </row>
    <row r="43" spans="1:5" x14ac:dyDescent="0.3">
      <c r="A43" s="9" t="s">
        <v>26</v>
      </c>
      <c r="B43" s="2">
        <v>0.89800000000000002</v>
      </c>
      <c r="C43" s="5">
        <v>0.105</v>
      </c>
      <c r="D43" s="1">
        <f>(B43-C43)</f>
        <v>0.79300000000000004</v>
      </c>
      <c r="E43" s="7">
        <f>(2.2724*D43*D43)+(0.941*D43)+(0.1132)</f>
        <v>2.2884094676000002</v>
      </c>
    </row>
    <row r="44" spans="1:5" x14ac:dyDescent="0.3">
      <c r="A44" s="9" t="s">
        <v>27</v>
      </c>
      <c r="B44" s="2">
        <v>0.97599999999999998</v>
      </c>
      <c r="C44" s="5">
        <v>0.105</v>
      </c>
      <c r="D44" s="1">
        <f>(B44-C44)</f>
        <v>0.871</v>
      </c>
      <c r="E44" s="7">
        <f>(2.2724*D44*D44)+(0.941*D44)+(0.1132)</f>
        <v>2.6567468084000003</v>
      </c>
    </row>
    <row r="45" spans="1:5" x14ac:dyDescent="0.3">
      <c r="A45" s="9" t="s">
        <v>28</v>
      </c>
      <c r="B45" s="2">
        <v>0.79700000000000004</v>
      </c>
      <c r="C45" s="5">
        <v>0.105</v>
      </c>
      <c r="D45" s="1">
        <f>(B45-C45)</f>
        <v>0.69200000000000006</v>
      </c>
      <c r="E45" s="7">
        <f>(2.2724*D45*D45)+(0.941*D45)+(0.1132)</f>
        <v>1.8525425536000002</v>
      </c>
    </row>
    <row r="46" spans="1:5" x14ac:dyDescent="0.3">
      <c r="A46" s="9" t="s">
        <v>29</v>
      </c>
      <c r="B46" s="2">
        <v>0.626</v>
      </c>
      <c r="C46" s="5">
        <v>0.105</v>
      </c>
      <c r="D46" s="1">
        <f>(B46-C46)</f>
        <v>0.52100000000000002</v>
      </c>
      <c r="E46" s="7">
        <f>(2.2724*D46*D46)+(0.941*D46)+(0.1132)</f>
        <v>1.2202835284</v>
      </c>
    </row>
    <row r="47" spans="1:5" x14ac:dyDescent="0.3">
      <c r="A47" s="9" t="s">
        <v>30</v>
      </c>
      <c r="B47" s="2">
        <v>0.92800000000000005</v>
      </c>
      <c r="C47" s="5">
        <v>0.105</v>
      </c>
      <c r="D47" s="1">
        <f>(B47-C47)</f>
        <v>0.82300000000000006</v>
      </c>
      <c r="E47" s="7">
        <f>(2.2724*D47*D47)+(0.941*D47)+(0.1132)</f>
        <v>2.4268054196000004</v>
      </c>
    </row>
    <row r="48" spans="1:5" x14ac:dyDescent="0.3">
      <c r="A48" s="9" t="s">
        <v>31</v>
      </c>
      <c r="B48" s="2">
        <v>0.72299999999999998</v>
      </c>
      <c r="C48" s="5">
        <v>0.105</v>
      </c>
      <c r="D48" s="1">
        <f>(B48-C48)</f>
        <v>0.61799999999999999</v>
      </c>
      <c r="E48" s="7">
        <f>(2.2724*D48*D48)+(0.941*D48)+(0.1132)</f>
        <v>1.5626220975999998</v>
      </c>
    </row>
    <row r="49" spans="1:5" x14ac:dyDescent="0.3">
      <c r="A49" s="9" t="s">
        <v>32</v>
      </c>
      <c r="B49" s="2">
        <v>0.44800000000000001</v>
      </c>
      <c r="C49" s="5">
        <v>0.105</v>
      </c>
      <c r="D49" s="1">
        <f>(B49-C49)</f>
        <v>0.34300000000000003</v>
      </c>
      <c r="E49" s="7">
        <f>(2.2724*D49*D49)+(0.941*D49)+(0.1132)</f>
        <v>0.70330858760000003</v>
      </c>
    </row>
    <row r="50" spans="1:5" x14ac:dyDescent="0.3">
      <c r="A50" s="9" t="s">
        <v>33</v>
      </c>
      <c r="B50" s="2">
        <v>0.52700000000000002</v>
      </c>
      <c r="C50" s="5">
        <v>0.105</v>
      </c>
      <c r="D50" s="1">
        <f>(B50-C50)</f>
        <v>0.42200000000000004</v>
      </c>
      <c r="E50" s="7">
        <f>(2.2724*D50*D50)+(0.941*D50)+(0.1132)</f>
        <v>0.91498008160000011</v>
      </c>
    </row>
    <row r="51" spans="1:5" x14ac:dyDescent="0.3">
      <c r="A51" s="9" t="s">
        <v>34</v>
      </c>
      <c r="B51" s="2">
        <v>0.50700000000000001</v>
      </c>
      <c r="C51" s="5">
        <v>0.105</v>
      </c>
      <c r="D51" s="1">
        <f>(B51-C51)</f>
        <v>0.40200000000000002</v>
      </c>
      <c r="E51" s="7">
        <f>(2.2724*D51*D51)+(0.941*D51)+(0.1132)</f>
        <v>0.85871092960000006</v>
      </c>
    </row>
    <row r="52" spans="1:5" x14ac:dyDescent="0.3">
      <c r="A52" s="9" t="s">
        <v>35</v>
      </c>
      <c r="B52" s="2">
        <v>0.626</v>
      </c>
      <c r="C52" s="5">
        <v>0.105</v>
      </c>
      <c r="D52" s="1">
        <f>(B52-C52)</f>
        <v>0.52100000000000002</v>
      </c>
      <c r="E52" s="7">
        <f>(2.2724*D52*D52)+(0.941*D52)+(0.1132)</f>
        <v>1.2202835284</v>
      </c>
    </row>
    <row r="53" spans="1:5" x14ac:dyDescent="0.3">
      <c r="A53" s="9" t="s">
        <v>36</v>
      </c>
      <c r="B53" s="2">
        <v>0.51300000000000001</v>
      </c>
      <c r="C53" s="5">
        <v>0.105</v>
      </c>
      <c r="D53" s="1">
        <f>(B53-C53)</f>
        <v>0.40800000000000003</v>
      </c>
      <c r="E53" s="7">
        <f>(2.2724*D53*D53)+(0.941*D53)+(0.1132)</f>
        <v>0.87540079360000012</v>
      </c>
    </row>
    <row r="54" spans="1:5" x14ac:dyDescent="0.3">
      <c r="A54" s="9" t="s">
        <v>37</v>
      </c>
      <c r="B54" s="2">
        <v>0.55700000000000005</v>
      </c>
      <c r="C54" s="5">
        <v>0.105</v>
      </c>
      <c r="D54" s="1">
        <f>(B54-C54)</f>
        <v>0.45200000000000007</v>
      </c>
      <c r="E54" s="7">
        <f>(2.2724*D54*D54)+(0.941*D54)+(0.1132)</f>
        <v>1.0027924096000003</v>
      </c>
    </row>
    <row r="55" spans="1:5" x14ac:dyDescent="0.3">
      <c r="A55" s="9" t="s">
        <v>38</v>
      </c>
      <c r="B55" s="2">
        <v>0.57799999999999996</v>
      </c>
      <c r="C55" s="5">
        <v>0.105</v>
      </c>
      <c r="D55" s="1">
        <f>(B55-C55)</f>
        <v>0.47299999999999998</v>
      </c>
      <c r="E55" s="7">
        <f>(2.2724*D55*D55)+(0.941*D55)+(0.1132)</f>
        <v>1.0666947795999999</v>
      </c>
    </row>
    <row r="56" spans="1:5" x14ac:dyDescent="0.3">
      <c r="A56" s="9" t="s">
        <v>39</v>
      </c>
      <c r="B56" s="2">
        <v>0.68100000000000005</v>
      </c>
      <c r="C56" s="5">
        <v>0.105</v>
      </c>
      <c r="D56" s="1">
        <f>(B56-C56)</f>
        <v>0.57600000000000007</v>
      </c>
      <c r="E56" s="7">
        <f>(2.2724*D56*D56)+(0.941*D56)+(0.1132)</f>
        <v>1.4091437824000002</v>
      </c>
    </row>
    <row r="57" spans="1:5" x14ac:dyDescent="0.3">
      <c r="A57" s="9" t="s">
        <v>40</v>
      </c>
      <c r="B57" s="2">
        <v>0.51400000000000001</v>
      </c>
      <c r="C57" s="5">
        <v>0.105</v>
      </c>
      <c r="D57" s="1">
        <f>(B57-C57)</f>
        <v>0.40900000000000003</v>
      </c>
      <c r="E57" s="7">
        <f>(2.2724*D57*D57)+(0.941*D57)+(0.1132)</f>
        <v>0.87819834440000011</v>
      </c>
    </row>
    <row r="58" spans="1:5" x14ac:dyDescent="0.3">
      <c r="A58" s="9" t="s">
        <v>41</v>
      </c>
      <c r="B58" s="2">
        <v>0.63500000000000001</v>
      </c>
      <c r="C58" s="5">
        <v>0.105</v>
      </c>
      <c r="D58" s="1">
        <f>(B58-C58)</f>
        <v>0.53</v>
      </c>
      <c r="E58" s="7">
        <f>(2.2724*D58*D58)+(0.941*D58)+(0.1132)</f>
        <v>1.2502471600000002</v>
      </c>
    </row>
    <row r="59" spans="1:5" x14ac:dyDescent="0.3">
      <c r="A59" s="9" t="s">
        <v>42</v>
      </c>
      <c r="B59" s="2">
        <v>0.54200000000000004</v>
      </c>
      <c r="C59" s="5">
        <v>0.105</v>
      </c>
      <c r="D59" s="1">
        <f>(B59-C59)</f>
        <v>0.43700000000000006</v>
      </c>
      <c r="E59" s="7">
        <f>(2.2724*D59*D59)+(0.941*D59)+(0.1132)</f>
        <v>0.95837495560000019</v>
      </c>
    </row>
    <row r="60" spans="1:5" x14ac:dyDescent="0.3">
      <c r="A60" s="9" t="s">
        <v>43</v>
      </c>
      <c r="B60" s="2">
        <v>0.67</v>
      </c>
      <c r="C60" s="5">
        <v>0.105</v>
      </c>
      <c r="D60" s="1">
        <f>(B60-C60)</f>
        <v>0.56500000000000006</v>
      </c>
      <c r="E60" s="7">
        <f>(2.2724*D60*D60)+(0.941*D60)+(0.1132)</f>
        <v>1.3702718900000002</v>
      </c>
    </row>
    <row r="61" spans="1:5" x14ac:dyDescent="0.3">
      <c r="A61" s="9" t="s">
        <v>44</v>
      </c>
      <c r="B61" s="2">
        <v>0.83299999999999996</v>
      </c>
      <c r="C61" s="5">
        <v>0.105</v>
      </c>
      <c r="D61" s="1">
        <f>(B61-C61)</f>
        <v>0.72799999999999998</v>
      </c>
      <c r="E61" s="7">
        <f>(2.2724*D61*D61)+(0.941*D61)+(0.1132)</f>
        <v>2.0025836415999998</v>
      </c>
    </row>
    <row r="62" spans="1:5" x14ac:dyDescent="0.3">
      <c r="A62" s="9" t="s">
        <v>45</v>
      </c>
      <c r="B62" s="2">
        <v>0.52200000000000002</v>
      </c>
      <c r="C62" s="5">
        <v>0.105</v>
      </c>
      <c r="D62" s="1">
        <f>(B62-C62)</f>
        <v>0.41700000000000004</v>
      </c>
      <c r="E62" s="7">
        <f>(2.2724*D62*D62)+(0.941*D62)+(0.1132)</f>
        <v>0.90074236360000004</v>
      </c>
    </row>
    <row r="63" spans="1:5" x14ac:dyDescent="0.3">
      <c r="A63" s="9" t="s">
        <v>46</v>
      </c>
      <c r="B63" s="2">
        <v>0.57400000000000007</v>
      </c>
      <c r="C63" s="5">
        <v>0.105</v>
      </c>
      <c r="D63" s="1">
        <f>(B63-C63)</f>
        <v>0.46900000000000008</v>
      </c>
      <c r="E63" s="7">
        <f>(2.2724*D63*D63)+(0.941*D63)+(0.1132)</f>
        <v>1.0543683764000003</v>
      </c>
    </row>
    <row r="64" spans="1:5" x14ac:dyDescent="0.3">
      <c r="A64" s="9" t="s">
        <v>47</v>
      </c>
      <c r="B64" s="2">
        <v>0.93200000000000005</v>
      </c>
      <c r="C64" s="5">
        <v>0.105</v>
      </c>
      <c r="D64" s="1">
        <f>(B64-C64)</f>
        <v>0.82700000000000007</v>
      </c>
      <c r="E64" s="7">
        <f>(2.2724*D64*D64)+(0.941*D64)+(0.1132)</f>
        <v>2.4455672596000002</v>
      </c>
    </row>
    <row r="65" spans="1:5" x14ac:dyDescent="0.3">
      <c r="A65" s="9" t="s">
        <v>48</v>
      </c>
      <c r="B65" s="2">
        <v>0.92100000000000004</v>
      </c>
      <c r="C65" s="5">
        <v>0.105</v>
      </c>
      <c r="D65" s="1">
        <f>(B65-C65)</f>
        <v>0.81600000000000006</v>
      </c>
      <c r="E65" s="7">
        <f>(2.2724*D65*D65)+(0.941*D65)+(0.1132)</f>
        <v>2.3941471744000005</v>
      </c>
    </row>
    <row r="66" spans="1:5" x14ac:dyDescent="0.3">
      <c r="A66" s="9" t="s">
        <v>49</v>
      </c>
      <c r="B66" s="2">
        <v>0.72299999999999998</v>
      </c>
      <c r="C66" s="5">
        <v>0.105</v>
      </c>
      <c r="D66" s="1">
        <f>(B66-C66)</f>
        <v>0.61799999999999999</v>
      </c>
      <c r="E66" s="7">
        <f>(2.2724*D66*D66)+(0.941*D66)+(0.1132)</f>
        <v>1.5626220975999998</v>
      </c>
    </row>
    <row r="67" spans="1:5" x14ac:dyDescent="0.3">
      <c r="A67" s="9" t="s">
        <v>50</v>
      </c>
      <c r="B67" s="2">
        <v>0.80300000000000005</v>
      </c>
      <c r="C67" s="5">
        <v>0.105</v>
      </c>
      <c r="D67" s="1">
        <f>(B67-C67)</f>
        <v>0.69800000000000006</v>
      </c>
      <c r="E67" s="7">
        <f>(2.2724*D67*D67)+(0.941*D67)+(0.1132)</f>
        <v>1.8771403696000002</v>
      </c>
    </row>
    <row r="68" spans="1:5" x14ac:dyDescent="0.3">
      <c r="A68" s="9" t="s">
        <v>51</v>
      </c>
      <c r="B68" s="2">
        <v>0.54700000000000004</v>
      </c>
      <c r="C68" s="5">
        <v>0.105</v>
      </c>
      <c r="D68" s="1">
        <f>(B68-C68)</f>
        <v>0.44200000000000006</v>
      </c>
      <c r="E68" s="7">
        <f>(2.2724*D68*D68)+(0.941*D68)+(0.1132)</f>
        <v>0.97306715360000018</v>
      </c>
    </row>
    <row r="69" spans="1:5" x14ac:dyDescent="0.3">
      <c r="A69" s="9" t="s">
        <v>52</v>
      </c>
      <c r="B69" s="2">
        <v>0.40600000000000003</v>
      </c>
      <c r="C69" s="5">
        <v>0.105</v>
      </c>
      <c r="D69" s="1">
        <f>(B69-C69)</f>
        <v>0.30100000000000005</v>
      </c>
      <c r="E69" s="7">
        <f>(2.2724*D69*D69)+(0.941*D69)+(0.1132)</f>
        <v>0.60232271240000013</v>
      </c>
    </row>
    <row r="70" spans="1:5" x14ac:dyDescent="0.3">
      <c r="A70" s="9" t="s">
        <v>53</v>
      </c>
      <c r="B70" s="2">
        <v>0.52900000000000003</v>
      </c>
      <c r="C70" s="5">
        <v>0.105</v>
      </c>
      <c r="D70" s="1">
        <f>(B70-C70)</f>
        <v>0.42400000000000004</v>
      </c>
      <c r="E70" s="7">
        <f>(2.2724*D70*D70)+(0.941*D70)+(0.1132)</f>
        <v>0.92070698240000004</v>
      </c>
    </row>
    <row r="71" spans="1:5" x14ac:dyDescent="0.3">
      <c r="A71" s="9" t="s">
        <v>54</v>
      </c>
      <c r="B71" s="2">
        <v>0.52600000000000002</v>
      </c>
      <c r="C71" s="5">
        <v>0.105</v>
      </c>
      <c r="D71" s="1">
        <f>(B71-C71)</f>
        <v>0.42100000000000004</v>
      </c>
      <c r="E71" s="7">
        <f>(2.2724*D71*D71)+(0.941*D71)+(0.1132)</f>
        <v>0.91212344840000015</v>
      </c>
    </row>
    <row r="72" spans="1:5" x14ac:dyDescent="0.3">
      <c r="A72" s="9" t="s">
        <v>55</v>
      </c>
      <c r="B72" s="2">
        <v>0.45300000000000001</v>
      </c>
      <c r="C72" s="5">
        <v>0.105</v>
      </c>
      <c r="D72" s="1">
        <f>(B72-C72)</f>
        <v>0.34800000000000003</v>
      </c>
      <c r="E72" s="7">
        <f>(2.2724*D72*D72)+(0.941*D72)+(0.1132)</f>
        <v>0.71586472960000003</v>
      </c>
    </row>
    <row r="73" spans="1:5" x14ac:dyDescent="0.3">
      <c r="A73" s="9" t="s">
        <v>56</v>
      </c>
      <c r="B73" s="2">
        <v>0.61499999999999999</v>
      </c>
      <c r="C73" s="5">
        <v>0.105</v>
      </c>
      <c r="D73" s="1">
        <f>(B73-C73)</f>
        <v>0.51</v>
      </c>
      <c r="E73" s="7">
        <f>(2.2724*D73*D73)+(0.941*D73)+(0.1132)</f>
        <v>1.1841612400000001</v>
      </c>
    </row>
    <row r="74" spans="1:5" x14ac:dyDescent="0.3">
      <c r="A74" s="9" t="s">
        <v>57</v>
      </c>
      <c r="B74" s="2">
        <v>0.66700000000000004</v>
      </c>
      <c r="C74" s="5">
        <v>0.105</v>
      </c>
      <c r="D74" s="1">
        <f>(B74-C74)</f>
        <v>0.56200000000000006</v>
      </c>
      <c r="E74" s="7">
        <f>(2.2724*D74*D74)+(0.941*D74)+(0.1132)</f>
        <v>1.3597659056000002</v>
      </c>
    </row>
    <row r="75" spans="1:5" x14ac:dyDescent="0.3">
      <c r="A75" s="9" t="s">
        <v>58</v>
      </c>
      <c r="B75" s="2">
        <v>0.89600000000000002</v>
      </c>
      <c r="C75" s="5">
        <v>0.105</v>
      </c>
      <c r="D75" s="1">
        <f>(B75-C75)</f>
        <v>0.79100000000000004</v>
      </c>
      <c r="E75" s="7">
        <f>(2.2724*D75*D75)+(0.941*D75)+(0.1132)</f>
        <v>2.2793285044000005</v>
      </c>
    </row>
    <row r="76" spans="1:5" x14ac:dyDescent="0.3">
      <c r="A76" s="9" t="s">
        <v>59</v>
      </c>
      <c r="B76" s="2">
        <v>0.73199999999999998</v>
      </c>
      <c r="C76" s="5">
        <v>0.105</v>
      </c>
      <c r="D76" s="1">
        <f>(B76-C76)</f>
        <v>0.627</v>
      </c>
      <c r="E76" s="7">
        <f>(2.2724*D76*D76)+(0.941*D76)+(0.1132)</f>
        <v>1.5965533396</v>
      </c>
    </row>
    <row r="77" spans="1:5" x14ac:dyDescent="0.3">
      <c r="A77" s="9" t="s">
        <v>60</v>
      </c>
      <c r="B77" s="2">
        <v>0.55900000000000005</v>
      </c>
      <c r="C77" s="5">
        <v>0.105</v>
      </c>
      <c r="D77" s="1">
        <f>(B77-C77)</f>
        <v>0.45400000000000007</v>
      </c>
      <c r="E77" s="7">
        <f>(2.2724*D77*D77)+(0.941*D77)+(0.1132)</f>
        <v>1.0087919984000002</v>
      </c>
    </row>
    <row r="78" spans="1:5" x14ac:dyDescent="0.3">
      <c r="A78" s="9" t="s">
        <v>61</v>
      </c>
      <c r="B78" s="2">
        <v>0.59299999999999997</v>
      </c>
      <c r="C78" s="5">
        <v>0.105</v>
      </c>
      <c r="D78" s="1">
        <f>(B78-C78)</f>
        <v>0.48799999999999999</v>
      </c>
      <c r="E78" s="7">
        <f>(2.2724*D78*D78)+(0.941*D78)+(0.1132)</f>
        <v>1.1135664255999997</v>
      </c>
    </row>
    <row r="79" spans="1:5" x14ac:dyDescent="0.3">
      <c r="A79" s="9" t="s">
        <v>62</v>
      </c>
      <c r="B79" s="2">
        <v>0.57500000000000007</v>
      </c>
      <c r="C79" s="5">
        <v>0.105</v>
      </c>
      <c r="D79" s="1">
        <f>(B79-C79)</f>
        <v>0.47000000000000008</v>
      </c>
      <c r="E79" s="7">
        <f>(2.2724*D79*D79)+(0.941*D79)+(0.1132)</f>
        <v>1.0574431600000003</v>
      </c>
    </row>
    <row r="80" spans="1:5" x14ac:dyDescent="0.3">
      <c r="A80" s="9" t="s">
        <v>63</v>
      </c>
      <c r="B80" s="2">
        <v>0.66800000000000004</v>
      </c>
      <c r="C80" s="5">
        <v>0.105</v>
      </c>
      <c r="D80" s="1">
        <f>(B80-C80)</f>
        <v>0.56300000000000006</v>
      </c>
      <c r="E80" s="7">
        <f>(2.2724*D80*D80)+(0.941*D80)+(0.1132)</f>
        <v>1.3632633556000002</v>
      </c>
    </row>
    <row r="81" spans="1:5" x14ac:dyDescent="0.3">
      <c r="A81" s="9" t="s">
        <v>64</v>
      </c>
      <c r="B81" s="2">
        <v>0.73599999999999999</v>
      </c>
      <c r="C81" s="5">
        <v>0.105</v>
      </c>
      <c r="D81" s="1">
        <f>(B81-C81)</f>
        <v>0.63100000000000001</v>
      </c>
      <c r="E81" s="7">
        <f>(2.2724*D81*D81)+(0.941*D81)+(0.1132)</f>
        <v>1.6117520563999999</v>
      </c>
    </row>
    <row r="82" spans="1:5" x14ac:dyDescent="0.3">
      <c r="A82" s="9" t="s">
        <v>65</v>
      </c>
      <c r="B82" s="2">
        <v>0.626</v>
      </c>
      <c r="C82" s="5">
        <v>0.105</v>
      </c>
      <c r="D82" s="1">
        <f>(B82-C82)</f>
        <v>0.52100000000000002</v>
      </c>
      <c r="E82" s="7">
        <f>(2.2724*D82*D82)+(0.941*D82)+(0.1132)</f>
        <v>1.2202835284</v>
      </c>
    </row>
    <row r="83" spans="1:5" x14ac:dyDescent="0.3">
      <c r="A83" s="9" t="s">
        <v>66</v>
      </c>
      <c r="B83" s="2">
        <v>0.54400000000000004</v>
      </c>
      <c r="C83" s="5">
        <v>0.105</v>
      </c>
      <c r="D83" s="1">
        <f>(B83-C83)</f>
        <v>0.43900000000000006</v>
      </c>
      <c r="E83" s="7">
        <f>(2.2724*D83*D83)+(0.941*D83)+(0.1132)</f>
        <v>0.96423820040000019</v>
      </c>
    </row>
    <row r="84" spans="1:5" x14ac:dyDescent="0.3">
      <c r="A84" s="9" t="s">
        <v>67</v>
      </c>
      <c r="B84" s="2">
        <v>0.64700000000000002</v>
      </c>
      <c r="C84" s="5">
        <v>0.105</v>
      </c>
      <c r="D84" s="1">
        <f>(B84-C84)</f>
        <v>0.54200000000000004</v>
      </c>
      <c r="E84" s="7">
        <f>(2.2724*D84*D84)+(0.941*D84)+(0.1132)</f>
        <v>1.2907713136000001</v>
      </c>
    </row>
    <row r="85" spans="1:5" x14ac:dyDescent="0.3">
      <c r="A85" s="9" t="s">
        <v>68</v>
      </c>
      <c r="B85" s="2">
        <v>0.78300000000000003</v>
      </c>
      <c r="C85" s="5">
        <v>0.105</v>
      </c>
      <c r="D85" s="1">
        <f>(B85-C85)</f>
        <v>0.67800000000000005</v>
      </c>
      <c r="E85" s="7">
        <f>(2.2724*D85*D85)+(0.941*D85)+(0.1132)</f>
        <v>1.7957839216</v>
      </c>
    </row>
    <row r="86" spans="1:5" x14ac:dyDescent="0.3">
      <c r="A86" s="9" t="s">
        <v>69</v>
      </c>
      <c r="B86" s="2">
        <v>0.64300000000000002</v>
      </c>
      <c r="C86" s="5">
        <v>0.105</v>
      </c>
      <c r="D86" s="1">
        <f>(B86-C86)</f>
        <v>0.53800000000000003</v>
      </c>
      <c r="E86" s="7">
        <f>(2.2724*D86*D86)+(0.941*D86)+(0.1132)</f>
        <v>1.2771905456000001</v>
      </c>
    </row>
    <row r="87" spans="1:5" x14ac:dyDescent="0.3">
      <c r="A87" s="9" t="s">
        <v>70</v>
      </c>
      <c r="B87" s="2">
        <v>0.73299999999999998</v>
      </c>
      <c r="C87" s="5">
        <v>0.105</v>
      </c>
      <c r="D87" s="1">
        <f>(B87-C87)</f>
        <v>0.628</v>
      </c>
      <c r="E87" s="7">
        <f>(2.2724*D87*D87)+(0.941*D87)+(0.1132)</f>
        <v>1.6003462015999999</v>
      </c>
    </row>
    <row r="88" spans="1:5" x14ac:dyDescent="0.3">
      <c r="A88" s="9" t="s">
        <v>71</v>
      </c>
      <c r="B88" s="2">
        <v>1.0489999999999999</v>
      </c>
      <c r="C88" s="5">
        <v>0.105</v>
      </c>
      <c r="D88" s="1">
        <f>(B88-C88)</f>
        <v>0.94399999999999995</v>
      </c>
      <c r="E88" s="7">
        <f>(2.2724*D88*D88)+(0.941*D88)+(0.1132)</f>
        <v>3.0265214463999999</v>
      </c>
    </row>
    <row r="89" spans="1:5" x14ac:dyDescent="0.3">
      <c r="A89" s="9" t="s">
        <v>72</v>
      </c>
      <c r="B89" s="2">
        <v>0.53</v>
      </c>
      <c r="C89" s="5">
        <v>0.105</v>
      </c>
      <c r="D89" s="1">
        <f>(B89-C89)</f>
        <v>0.42500000000000004</v>
      </c>
      <c r="E89" s="7">
        <f>(2.2724*D89*D89)+(0.941*D89)+(0.1132)</f>
        <v>0.92357725000000013</v>
      </c>
    </row>
    <row r="90" spans="1:5" x14ac:dyDescent="0.3">
      <c r="A90" s="9" t="s">
        <v>73</v>
      </c>
      <c r="B90" s="2">
        <v>0.48899999999999999</v>
      </c>
      <c r="C90" s="5">
        <v>0.105</v>
      </c>
      <c r="D90" s="1">
        <f>(B90-C90)</f>
        <v>0.38400000000000001</v>
      </c>
      <c r="E90" s="7">
        <f>(2.2724*D90*D90)+(0.941*D90)+(0.1132)</f>
        <v>0.80962301440000006</v>
      </c>
    </row>
    <row r="91" spans="1:5" x14ac:dyDescent="0.3">
      <c r="A91" s="9" t="s">
        <v>74</v>
      </c>
      <c r="B91" s="2">
        <v>0.6</v>
      </c>
      <c r="C91" s="5">
        <v>0.105</v>
      </c>
      <c r="D91" s="1">
        <f>(B91-C91)</f>
        <v>0.495</v>
      </c>
      <c r="E91" s="7">
        <f>(2.2724*D91*D91)+(0.941*D91)+(0.1132)</f>
        <v>1.1357898099999999</v>
      </c>
    </row>
    <row r="92" spans="1:5" x14ac:dyDescent="0.3">
      <c r="A92" s="9" t="s">
        <v>75</v>
      </c>
      <c r="B92" s="2">
        <v>0.64100000000000001</v>
      </c>
      <c r="C92" s="5">
        <v>0.105</v>
      </c>
      <c r="D92" s="1">
        <f>(B92-C92)</f>
        <v>0.53600000000000003</v>
      </c>
      <c r="E92" s="7">
        <f>(2.2724*D92*D92)+(0.941*D92)+(0.1132)</f>
        <v>1.2704274304000003</v>
      </c>
    </row>
    <row r="93" spans="1:5" x14ac:dyDescent="0.3">
      <c r="A93" s="9" t="s">
        <v>76</v>
      </c>
      <c r="B93" s="2">
        <v>0.43099999999999999</v>
      </c>
      <c r="C93" s="5">
        <v>0.105</v>
      </c>
      <c r="D93" s="1">
        <f>(B93-C93)</f>
        <v>0.32600000000000001</v>
      </c>
      <c r="E93" s="7">
        <f>(2.2724*D93*D93)+(0.941*D93)+(0.1132)</f>
        <v>0.66146758240000003</v>
      </c>
    </row>
    <row r="94" spans="1:5" x14ac:dyDescent="0.3">
      <c r="A94" s="9" t="s">
        <v>77</v>
      </c>
      <c r="B94" s="2">
        <v>0.35799999999999998</v>
      </c>
      <c r="C94" s="5">
        <v>0.105</v>
      </c>
      <c r="D94" s="1">
        <f>(B94-C94)</f>
        <v>0.253</v>
      </c>
      <c r="E94" s="7">
        <f>(2.2724*D94*D94)+(0.941*D94)+(0.1132)</f>
        <v>0.49672705159999997</v>
      </c>
    </row>
    <row r="95" spans="1:5" x14ac:dyDescent="0.3">
      <c r="A95" s="9" t="s">
        <v>78</v>
      </c>
      <c r="B95" s="2">
        <v>0.64800000000000002</v>
      </c>
      <c r="C95" s="5">
        <v>0.105</v>
      </c>
      <c r="D95" s="1">
        <f>(B95-C95)</f>
        <v>0.54300000000000004</v>
      </c>
      <c r="E95" s="7">
        <f>(2.2724*D95*D95)+(0.941*D95)+(0.1132)</f>
        <v>1.2941778676000002</v>
      </c>
    </row>
    <row r="96" spans="1:5" x14ac:dyDescent="0.3">
      <c r="A96" s="9" t="s">
        <v>79</v>
      </c>
      <c r="B96" s="2">
        <v>0.64600000000000002</v>
      </c>
      <c r="C96" s="5">
        <v>0.105</v>
      </c>
      <c r="D96" s="1">
        <f>(B96-C96)</f>
        <v>0.54100000000000004</v>
      </c>
      <c r="E96" s="7">
        <f>(2.2724*D96*D96)+(0.941*D96)+(0.1132)</f>
        <v>1.2873693044000003</v>
      </c>
    </row>
    <row r="97" spans="1:5" x14ac:dyDescent="0.3">
      <c r="A97" s="9" t="s">
        <v>80</v>
      </c>
      <c r="B97" s="2">
        <v>0.95100000000000007</v>
      </c>
      <c r="C97" s="5">
        <v>0.105</v>
      </c>
      <c r="D97" s="1">
        <f>(B97-C97)</f>
        <v>0.84600000000000009</v>
      </c>
      <c r="E97" s="7">
        <f>(2.2724*D97*D97)+(0.941*D97)+(0.1132)</f>
        <v>2.5356790384000005</v>
      </c>
    </row>
    <row r="98" spans="1:5" x14ac:dyDescent="0.3">
      <c r="A98" s="9" t="s">
        <v>81</v>
      </c>
      <c r="B98" s="2">
        <v>0.43099999999999999</v>
      </c>
      <c r="C98" s="5">
        <v>0.105</v>
      </c>
      <c r="D98" s="1">
        <f>(B98-C98)</f>
        <v>0.32600000000000001</v>
      </c>
      <c r="E98" s="7">
        <f>(2.2724*D98*D98)+(0.941*D98)+(0.1132)</f>
        <v>0.66146758240000003</v>
      </c>
    </row>
    <row r="99" spans="1:5" x14ac:dyDescent="0.3">
      <c r="A99" s="9" t="s">
        <v>82</v>
      </c>
      <c r="B99" s="2">
        <v>0.6</v>
      </c>
      <c r="C99" s="5">
        <v>0.105</v>
      </c>
      <c r="D99" s="1">
        <f>(B99-C99)</f>
        <v>0.495</v>
      </c>
      <c r="E99" s="7">
        <f>(2.2724*D99*D99)+(0.941*D99)+(0.1132)</f>
        <v>1.1357898099999999</v>
      </c>
    </row>
    <row r="100" spans="1:5" x14ac:dyDescent="0.3">
      <c r="A100" s="9" t="s">
        <v>83</v>
      </c>
      <c r="B100" s="2">
        <v>0.58399999999999996</v>
      </c>
      <c r="C100" s="5">
        <v>0.105</v>
      </c>
      <c r="D100" s="1">
        <f>(B100-C100)</f>
        <v>0.47899999999999998</v>
      </c>
      <c r="E100" s="7">
        <f>(2.2724*D100*D100)+(0.941*D100)+(0.1132)</f>
        <v>1.0853207283999999</v>
      </c>
    </row>
    <row r="101" spans="1:5" x14ac:dyDescent="0.3">
      <c r="A101" s="9" t="s">
        <v>84</v>
      </c>
      <c r="B101" s="2">
        <v>0.82700000000000007</v>
      </c>
      <c r="C101" s="5">
        <v>0.105</v>
      </c>
      <c r="D101" s="1">
        <f>(B101-C101)</f>
        <v>0.72200000000000009</v>
      </c>
      <c r="E101" s="7">
        <f>(2.2724*D101*D101)+(0.941*D101)+(0.1132)</f>
        <v>1.9771677616000005</v>
      </c>
    </row>
    <row r="102" spans="1:5" x14ac:dyDescent="0.3">
      <c r="A102" s="9" t="s">
        <v>85</v>
      </c>
      <c r="B102" s="2">
        <v>0.68800000000000006</v>
      </c>
      <c r="C102" s="5">
        <v>0.105</v>
      </c>
      <c r="D102" s="1">
        <f>(B102-C102)</f>
        <v>0.58300000000000007</v>
      </c>
      <c r="E102" s="7">
        <f>(2.2724*D102*D102)+(0.941*D102)+(0.1132)</f>
        <v>1.4341667636000004</v>
      </c>
    </row>
    <row r="103" spans="1:5" x14ac:dyDescent="0.3">
      <c r="A103" s="9" t="s">
        <v>86</v>
      </c>
      <c r="B103" s="2">
        <v>0.71799999999999997</v>
      </c>
      <c r="C103" s="5">
        <v>0.105</v>
      </c>
      <c r="D103" s="1">
        <f>(B103-C103)</f>
        <v>0.61299999999999999</v>
      </c>
      <c r="E103" s="7">
        <f>(2.2724*D103*D103)+(0.941*D103)+(0.1132)</f>
        <v>1.5439304755999999</v>
      </c>
    </row>
    <row r="104" spans="1:5" x14ac:dyDescent="0.3">
      <c r="A104" s="9" t="s">
        <v>87</v>
      </c>
      <c r="B104" s="2">
        <v>0.82300000000000006</v>
      </c>
      <c r="C104" s="5">
        <v>0.105</v>
      </c>
      <c r="D104" s="1">
        <f>(B104-C104)</f>
        <v>0.71800000000000008</v>
      </c>
      <c r="E104" s="7">
        <f>(2.2724*D104*D104)+(0.941*D104)+(0.1132)</f>
        <v>1.9603147376000005</v>
      </c>
    </row>
    <row r="105" spans="1:5" x14ac:dyDescent="0.3">
      <c r="A105" s="9" t="s">
        <v>88</v>
      </c>
      <c r="B105" s="2">
        <v>0.76800000000000002</v>
      </c>
      <c r="C105" s="5">
        <v>0.105</v>
      </c>
      <c r="D105" s="1">
        <f>(B105-C105)</f>
        <v>0.66300000000000003</v>
      </c>
      <c r="E105" s="7">
        <f>(2.2724*D105*D105)+(0.941*D105)+(0.1132)</f>
        <v>1.7359595956000002</v>
      </c>
    </row>
    <row r="106" spans="1:5" x14ac:dyDescent="0.3">
      <c r="A106" s="9" t="s">
        <v>89</v>
      </c>
      <c r="B106" s="2">
        <v>0.60699999999999998</v>
      </c>
      <c r="C106" s="5">
        <v>0.105</v>
      </c>
      <c r="D106" s="1">
        <f>(B106-C106)</f>
        <v>0.502</v>
      </c>
      <c r="E106" s="7">
        <f>(2.2724*D106*D106)+(0.941*D106)+(0.1132)</f>
        <v>1.1582358895999998</v>
      </c>
    </row>
    <row r="107" spans="1:5" x14ac:dyDescent="0.3">
      <c r="A107" s="9" t="s">
        <v>90</v>
      </c>
      <c r="B107" s="2">
        <v>0.70200000000000007</v>
      </c>
      <c r="C107" s="5">
        <v>0.105</v>
      </c>
      <c r="D107" s="1">
        <f>(B107-C107)</f>
        <v>0.59700000000000009</v>
      </c>
      <c r="E107" s="7">
        <f>(2.2724*D107*D107)+(0.941*D107)+(0.1132)</f>
        <v>1.4848808116000003</v>
      </c>
    </row>
    <row r="108" spans="1:5" x14ac:dyDescent="0.3">
      <c r="A108" s="9" t="s">
        <v>91</v>
      </c>
      <c r="B108" s="2">
        <v>0.82200000000000006</v>
      </c>
      <c r="C108" s="5">
        <v>0.105</v>
      </c>
      <c r="D108" s="1">
        <f>(B108-C108)</f>
        <v>0.71700000000000008</v>
      </c>
      <c r="E108" s="7">
        <f>(2.2724*D108*D108)+(0.941*D108)+(0.1132)</f>
        <v>1.9561128436000002</v>
      </c>
    </row>
    <row r="109" spans="1:5" x14ac:dyDescent="0.3">
      <c r="A109" s="9" t="s">
        <v>92</v>
      </c>
      <c r="B109" s="2">
        <v>0.53400000000000003</v>
      </c>
      <c r="C109" s="5">
        <v>0.105</v>
      </c>
      <c r="D109" s="1">
        <f>(B109-C109)</f>
        <v>0.42900000000000005</v>
      </c>
      <c r="E109" s="7">
        <f>(2.2724*D109*D109)+(0.941*D109)+(0.1132)</f>
        <v>0.93510376840000009</v>
      </c>
    </row>
    <row r="110" spans="1:5" x14ac:dyDescent="0.3">
      <c r="A110" s="9" t="s">
        <v>93</v>
      </c>
      <c r="B110" s="2">
        <v>0.50600000000000001</v>
      </c>
      <c r="C110" s="5">
        <v>0.105</v>
      </c>
      <c r="D110" s="1">
        <f>(B110-C110)</f>
        <v>0.40100000000000002</v>
      </c>
      <c r="E110" s="7">
        <f>(2.2724*D110*D110)+(0.941*D110)+(0.1132)</f>
        <v>0.85594519240000011</v>
      </c>
    </row>
    <row r="111" spans="1:5" x14ac:dyDescent="0.3">
      <c r="A111" s="9" t="s">
        <v>94</v>
      </c>
      <c r="B111" s="2">
        <v>0.60499999999999998</v>
      </c>
      <c r="C111" s="5">
        <v>0.105</v>
      </c>
      <c r="D111" s="1">
        <f>(B111-C111)</f>
        <v>0.5</v>
      </c>
      <c r="E111" s="7">
        <f>(2.2724*D111*D111)+(0.941*D111)+(0.1132)</f>
        <v>1.1517999999999999</v>
      </c>
    </row>
    <row r="112" spans="1:5" x14ac:dyDescent="0.3">
      <c r="A112" s="9" t="s">
        <v>95</v>
      </c>
      <c r="B112" s="2">
        <v>0.8</v>
      </c>
      <c r="C112" s="5">
        <v>0.105</v>
      </c>
      <c r="D112" s="1">
        <f>(B112-C112)</f>
        <v>0.69500000000000006</v>
      </c>
      <c r="E112" s="7">
        <f>(2.2724*D112*D112)+(0.941*D112)+(0.1132)</f>
        <v>1.86482101</v>
      </c>
    </row>
    <row r="113" spans="1:5" x14ac:dyDescent="0.3">
      <c r="A113" s="9" t="s">
        <v>96</v>
      </c>
      <c r="B113" s="2">
        <v>0.54100000000000004</v>
      </c>
      <c r="C113" s="5">
        <v>0.105</v>
      </c>
      <c r="D113" s="1">
        <f>(B113-C113)</f>
        <v>0.43600000000000005</v>
      </c>
      <c r="E113" s="7">
        <f>(2.2724*D113*D113)+(0.941*D113)+(0.1132)</f>
        <v>0.95545015040000014</v>
      </c>
    </row>
    <row r="114" spans="1:5" x14ac:dyDescent="0.3">
      <c r="A114" s="9" t="s">
        <v>97</v>
      </c>
      <c r="B114" s="2">
        <v>0.32400000000000001</v>
      </c>
      <c r="C114" s="5">
        <v>0.105</v>
      </c>
      <c r="D114" s="1">
        <f>(B114-C114)</f>
        <v>0.21900000000000003</v>
      </c>
      <c r="E114" s="7">
        <f>(2.2724*D114*D114)+(0.941*D114)+(0.1132)</f>
        <v>0.42826557640000007</v>
      </c>
    </row>
    <row r="115" spans="1:5" x14ac:dyDescent="0.3">
      <c r="A115" s="9" t="s">
        <v>98</v>
      </c>
      <c r="B115" s="2">
        <v>0.60699999999999998</v>
      </c>
      <c r="C115" s="5">
        <v>0.105</v>
      </c>
      <c r="D115" s="1">
        <f>(B115-C115)</f>
        <v>0.502</v>
      </c>
      <c r="E115" s="7">
        <f>(2.2724*D115*D115)+(0.941*D115)+(0.1132)</f>
        <v>1.1582358895999998</v>
      </c>
    </row>
    <row r="116" spans="1:5" x14ac:dyDescent="0.3">
      <c r="A116" s="9" t="s">
        <v>99</v>
      </c>
      <c r="B116" s="2">
        <v>0.59299999999999997</v>
      </c>
      <c r="C116" s="5">
        <v>0.105</v>
      </c>
      <c r="D116" s="1">
        <f>(B116-C116)</f>
        <v>0.48799999999999999</v>
      </c>
      <c r="E116" s="7">
        <f>(2.2724*D116*D116)+(0.941*D116)+(0.1132)</f>
        <v>1.1135664255999997</v>
      </c>
    </row>
    <row r="117" spans="1:5" x14ac:dyDescent="0.3">
      <c r="A117" s="9" t="s">
        <v>100</v>
      </c>
      <c r="B117" s="2">
        <v>0.49399999999999999</v>
      </c>
      <c r="C117" s="5">
        <v>0.105</v>
      </c>
      <c r="D117" s="1">
        <f>(B117-C117)</f>
        <v>0.38900000000000001</v>
      </c>
      <c r="E117" s="7">
        <f>(2.2724*D117*D117)+(0.941*D117)+(0.1132)</f>
        <v>0.82311084040000004</v>
      </c>
    </row>
    <row r="118" spans="1:5" x14ac:dyDescent="0.3">
      <c r="A118" s="9" t="s">
        <v>101</v>
      </c>
      <c r="B118" s="2">
        <v>0.47400000000000003</v>
      </c>
      <c r="C118" s="5">
        <v>0.105</v>
      </c>
      <c r="D118" s="1">
        <f>(B118-C118)</f>
        <v>0.36900000000000005</v>
      </c>
      <c r="E118" s="7">
        <f>(2.2724*D118*D118)+(0.941*D118)+(0.1132)</f>
        <v>0.76984125640000012</v>
      </c>
    </row>
    <row r="119" spans="1:5" x14ac:dyDescent="0.3">
      <c r="A119" s="9" t="s">
        <v>102</v>
      </c>
      <c r="B119" s="2">
        <v>0.61</v>
      </c>
      <c r="C119" s="5">
        <v>0.105</v>
      </c>
      <c r="D119" s="1">
        <f>(B119-C119)</f>
        <v>0.505</v>
      </c>
      <c r="E119" s="7">
        <f>(2.2724*D119*D119)+(0.941*D119)+(0.1132)</f>
        <v>1.16792381</v>
      </c>
    </row>
    <row r="120" spans="1:5" x14ac:dyDescent="0.3">
      <c r="A120" s="9" t="s">
        <v>103</v>
      </c>
      <c r="B120" s="2">
        <v>0.66700000000000004</v>
      </c>
      <c r="C120" s="5">
        <v>0.105</v>
      </c>
      <c r="D120" s="1">
        <f>(B120-C120)</f>
        <v>0.56200000000000006</v>
      </c>
      <c r="E120" s="7">
        <f>(2.2724*D120*D120)+(0.941*D120)+(0.1132)</f>
        <v>1.3597659056000002</v>
      </c>
    </row>
    <row r="121" spans="1:5" x14ac:dyDescent="0.3">
      <c r="A121" s="9" t="s">
        <v>104</v>
      </c>
      <c r="B121" s="2">
        <v>0.58799999999999997</v>
      </c>
      <c r="C121" s="5">
        <v>0.105</v>
      </c>
      <c r="D121" s="1">
        <f>(B121-C121)</f>
        <v>0.48299999999999998</v>
      </c>
      <c r="E121" s="7">
        <f>(2.2724*D121*D121)+(0.941*D121)+(0.1132)</f>
        <v>1.0978289235999998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0"/>
  <sheetViews>
    <sheetView workbookViewId="0">
      <selection activeCell="M8" sqref="M8"/>
    </sheetView>
  </sheetViews>
  <sheetFormatPr defaultRowHeight="14.4" x14ac:dyDescent="0.3"/>
  <cols>
    <col min="1" max="1" width="17.5546875" customWidth="1"/>
    <col min="2" max="2" width="12.33203125" customWidth="1"/>
    <col min="3" max="3" width="12.109375" customWidth="1"/>
    <col min="4" max="4" width="13.33203125" customWidth="1"/>
    <col min="5" max="5" width="20.33203125" customWidth="1"/>
  </cols>
  <sheetData>
    <row r="2" spans="1:11" x14ac:dyDescent="0.3">
      <c r="A2" s="3">
        <v>2.48</v>
      </c>
      <c r="B2" s="2">
        <v>0.66900000000000004</v>
      </c>
      <c r="C2" s="2">
        <v>0.79100000000000004</v>
      </c>
      <c r="D2" s="2">
        <v>0.97699999999999998</v>
      </c>
      <c r="E2" s="2">
        <v>0.80800000000000005</v>
      </c>
      <c r="F2" s="2">
        <v>0.67400000000000004</v>
      </c>
      <c r="G2" s="2">
        <v>0.60299999999999998</v>
      </c>
      <c r="H2" s="2">
        <v>0.52700000000000002</v>
      </c>
      <c r="I2" s="2">
        <v>0.82200000000000006</v>
      </c>
      <c r="J2" s="2">
        <v>0.88300000000000001</v>
      </c>
      <c r="K2" s="2">
        <v>0.46300000000000002</v>
      </c>
    </row>
    <row r="3" spans="1:11" x14ac:dyDescent="0.3">
      <c r="A3" s="3">
        <v>1.841</v>
      </c>
      <c r="B3" s="2">
        <v>0.72899999999999998</v>
      </c>
      <c r="C3" s="2">
        <v>0.81400000000000006</v>
      </c>
      <c r="D3" s="2">
        <v>0.85699999999999998</v>
      </c>
      <c r="E3" s="2">
        <v>0.92100000000000004</v>
      </c>
      <c r="F3" s="2">
        <v>0.77300000000000002</v>
      </c>
      <c r="G3" s="2">
        <v>0.79</v>
      </c>
      <c r="H3" s="2">
        <v>0.73099999999999998</v>
      </c>
      <c r="I3" s="2">
        <v>0.92700000000000005</v>
      </c>
      <c r="J3" s="2">
        <v>0.80100000000000005</v>
      </c>
      <c r="K3" s="2">
        <v>0.63</v>
      </c>
    </row>
    <row r="4" spans="1:11" x14ac:dyDescent="0.3">
      <c r="A4" s="3">
        <v>1.083</v>
      </c>
      <c r="B4" s="2">
        <v>0.82600000000000007</v>
      </c>
      <c r="C4" s="2">
        <v>0.54500000000000004</v>
      </c>
      <c r="D4" s="2">
        <v>0.79600000000000004</v>
      </c>
      <c r="E4" s="2">
        <v>0.60099999999999998</v>
      </c>
      <c r="F4" s="2">
        <v>1.0720000000000001</v>
      </c>
      <c r="G4" s="2">
        <v>0.77500000000000002</v>
      </c>
      <c r="H4" s="2">
        <v>0.86399999999999999</v>
      </c>
      <c r="I4" s="2">
        <v>0.70200000000000007</v>
      </c>
      <c r="J4" s="2">
        <v>1.0589999999999999</v>
      </c>
      <c r="K4" s="2">
        <v>0.70300000000000007</v>
      </c>
    </row>
    <row r="5" spans="1:11" x14ac:dyDescent="0.3">
      <c r="A5" s="3">
        <v>0.65400000000000003</v>
      </c>
      <c r="B5" s="2">
        <v>0.77100000000000002</v>
      </c>
      <c r="C5" s="2">
        <v>0.40600000000000003</v>
      </c>
      <c r="D5" s="2">
        <v>0.97599999999999998</v>
      </c>
      <c r="E5" s="2">
        <v>0.58299999999999996</v>
      </c>
      <c r="F5" s="2">
        <v>0.76300000000000001</v>
      </c>
      <c r="G5" s="2">
        <v>1.06</v>
      </c>
      <c r="H5" s="2">
        <v>0.61399999999999999</v>
      </c>
      <c r="I5" s="2">
        <v>0.80500000000000005</v>
      </c>
      <c r="J5" s="2">
        <v>0.57600000000000007</v>
      </c>
    </row>
    <row r="6" spans="1:11" x14ac:dyDescent="0.3">
      <c r="A6" s="3">
        <v>0.40700000000000003</v>
      </c>
      <c r="B6" s="2">
        <v>0.60299999999999998</v>
      </c>
      <c r="C6" s="2">
        <v>0.56700000000000006</v>
      </c>
      <c r="D6" s="2">
        <v>0.75900000000000001</v>
      </c>
      <c r="E6" s="2">
        <v>0.64800000000000002</v>
      </c>
      <c r="F6" s="2">
        <v>0.77100000000000002</v>
      </c>
      <c r="G6" s="2">
        <v>0.78400000000000003</v>
      </c>
      <c r="H6" s="2">
        <v>0.52400000000000002</v>
      </c>
      <c r="I6" s="2">
        <v>1.0469999999999999</v>
      </c>
      <c r="J6" s="2">
        <v>0.63600000000000001</v>
      </c>
    </row>
    <row r="7" spans="1:11" x14ac:dyDescent="0.3">
      <c r="A7" s="5">
        <v>0.106</v>
      </c>
      <c r="B7" s="2">
        <v>0.53</v>
      </c>
      <c r="C7" s="2">
        <v>0.94500000000000006</v>
      </c>
      <c r="D7" s="2">
        <v>0.79300000000000004</v>
      </c>
      <c r="E7" s="2">
        <v>0.53200000000000003</v>
      </c>
      <c r="F7" s="2">
        <v>0.54900000000000004</v>
      </c>
      <c r="G7" s="2">
        <v>0.70899999999999996</v>
      </c>
      <c r="H7" s="2">
        <v>0.51600000000000001</v>
      </c>
      <c r="I7" s="2">
        <v>0.67400000000000004</v>
      </c>
      <c r="J7" s="2">
        <v>0.60599999999999998</v>
      </c>
    </row>
    <row r="8" spans="1:11" x14ac:dyDescent="0.3">
      <c r="A8" s="1">
        <v>0.28300000000000003</v>
      </c>
      <c r="B8" s="2">
        <v>1.3069999999999999</v>
      </c>
      <c r="C8" s="2">
        <v>0.81900000000000006</v>
      </c>
      <c r="D8" s="2">
        <v>1.3360000000000001</v>
      </c>
      <c r="E8" s="2">
        <v>0.69700000000000006</v>
      </c>
      <c r="F8" s="2">
        <v>0.71599999999999997</v>
      </c>
      <c r="G8" s="2">
        <v>1.32</v>
      </c>
      <c r="H8" s="2">
        <v>0.68600000000000005</v>
      </c>
      <c r="I8" s="2">
        <v>0.90800000000000003</v>
      </c>
      <c r="J8" s="2">
        <v>0.68300000000000005</v>
      </c>
    </row>
    <row r="9" spans="1:11" x14ac:dyDescent="0.3">
      <c r="A9" s="1">
        <v>0.25900000000000001</v>
      </c>
      <c r="B9" s="2">
        <v>0.39</v>
      </c>
      <c r="C9" s="2">
        <v>0.59499999999999997</v>
      </c>
      <c r="D9" s="2">
        <v>0.59</v>
      </c>
      <c r="E9" s="2">
        <v>0.37</v>
      </c>
      <c r="F9" s="2">
        <v>0.72399999999999998</v>
      </c>
      <c r="G9" s="2">
        <v>0.47500000000000003</v>
      </c>
      <c r="H9" s="2">
        <v>0.51100000000000001</v>
      </c>
      <c r="I9" s="2">
        <v>0.69400000000000006</v>
      </c>
      <c r="J9" s="2">
        <v>0.34800000000000003</v>
      </c>
    </row>
    <row r="17" spans="1:12" x14ac:dyDescent="0.3">
      <c r="A17" s="11"/>
      <c r="B17" s="6" t="s">
        <v>1</v>
      </c>
      <c r="C17" s="6" t="s">
        <v>2</v>
      </c>
      <c r="D17" s="6" t="s">
        <v>3</v>
      </c>
      <c r="E17" s="6" t="s">
        <v>4</v>
      </c>
    </row>
    <row r="18" spans="1:12" x14ac:dyDescent="0.3">
      <c r="A18" s="11" t="s">
        <v>5</v>
      </c>
      <c r="B18" s="3">
        <v>2.48</v>
      </c>
      <c r="C18" s="1">
        <f>B18-B23</f>
        <v>2.3740000000000001</v>
      </c>
      <c r="D18" s="1">
        <v>12</v>
      </c>
      <c r="E18" s="7">
        <f>(1.7072*C18*C18)+(0.7459*C18)+(0.2942)</f>
        <v>11.686534107200002</v>
      </c>
    </row>
    <row r="19" spans="1:12" x14ac:dyDescent="0.3">
      <c r="A19" s="11" t="s">
        <v>6</v>
      </c>
      <c r="B19" s="3">
        <v>1.841</v>
      </c>
      <c r="C19" s="1">
        <f>B19-B23</f>
        <v>1.7349999999999999</v>
      </c>
      <c r="D19" s="1">
        <v>6</v>
      </c>
      <c r="E19" s="7">
        <f t="shared" ref="E19:E82" si="0">(1.7072*C19*C19)+(0.7459*C19)+(0.2942)</f>
        <v>6.7273926199999998</v>
      </c>
    </row>
    <row r="20" spans="1:12" x14ac:dyDescent="0.3">
      <c r="A20" s="11" t="s">
        <v>7</v>
      </c>
      <c r="B20" s="3">
        <v>1.083</v>
      </c>
      <c r="C20" s="1">
        <f>B20-B23</f>
        <v>0.97699999999999998</v>
      </c>
      <c r="D20" s="1">
        <v>3</v>
      </c>
      <c r="E20" s="7">
        <f t="shared" si="0"/>
        <v>2.6525162087999998</v>
      </c>
    </row>
    <row r="21" spans="1:12" x14ac:dyDescent="0.3">
      <c r="A21" s="11" t="s">
        <v>8</v>
      </c>
      <c r="B21" s="3">
        <v>0.65400000000000003</v>
      </c>
      <c r="C21" s="1">
        <f>B21-B23</f>
        <v>0.54800000000000004</v>
      </c>
      <c r="D21" s="1">
        <v>1.5</v>
      </c>
      <c r="E21" s="7">
        <f t="shared" si="0"/>
        <v>1.2156321888000001</v>
      </c>
    </row>
    <row r="22" spans="1:12" x14ac:dyDescent="0.3">
      <c r="A22" s="11" t="s">
        <v>9</v>
      </c>
      <c r="B22" s="3">
        <v>0.40700000000000003</v>
      </c>
      <c r="C22" s="1">
        <f>B22-B23</f>
        <v>0.30100000000000005</v>
      </c>
      <c r="D22" s="1">
        <v>0.75</v>
      </c>
      <c r="E22" s="7">
        <f t="shared" si="0"/>
        <v>0.67338992720000013</v>
      </c>
    </row>
    <row r="23" spans="1:12" x14ac:dyDescent="0.3">
      <c r="A23" s="11" t="s">
        <v>10</v>
      </c>
      <c r="B23" s="5">
        <v>0.106</v>
      </c>
      <c r="C23" s="1">
        <f>B23-B23</f>
        <v>0</v>
      </c>
      <c r="D23" s="1">
        <v>0</v>
      </c>
      <c r="E23" s="7">
        <f t="shared" si="0"/>
        <v>0.29420000000000002</v>
      </c>
    </row>
    <row r="29" spans="1:12" x14ac:dyDescent="0.3">
      <c r="H29" s="11"/>
      <c r="J29" s="8" t="s">
        <v>11</v>
      </c>
      <c r="K29" s="8"/>
      <c r="L29" s="8"/>
    </row>
    <row r="35" spans="1:5" x14ac:dyDescent="0.3">
      <c r="A35" s="9" t="s">
        <v>12</v>
      </c>
      <c r="B35" s="2" t="s">
        <v>13</v>
      </c>
      <c r="C35" s="4" t="s">
        <v>10</v>
      </c>
      <c r="D35" s="1" t="s">
        <v>2</v>
      </c>
      <c r="E35" s="10" t="s">
        <v>14</v>
      </c>
    </row>
    <row r="36" spans="1:5" x14ac:dyDescent="0.3">
      <c r="A36" s="9" t="s">
        <v>105</v>
      </c>
      <c r="B36" s="2">
        <v>0.66900000000000004</v>
      </c>
      <c r="C36" s="5">
        <v>0.106</v>
      </c>
      <c r="D36" s="1">
        <f>(B36-C36)</f>
        <v>0.56300000000000006</v>
      </c>
      <c r="E36" s="7">
        <f>(1.7072*D36*D36)+(0.7459*D36)+(0.2942)</f>
        <v>1.2552711768000002</v>
      </c>
    </row>
    <row r="37" spans="1:5" x14ac:dyDescent="0.3">
      <c r="A37" s="9" t="s">
        <v>106</v>
      </c>
      <c r="B37" s="2">
        <v>0.72899999999999998</v>
      </c>
      <c r="C37" s="5">
        <v>0.106</v>
      </c>
      <c r="D37" s="1">
        <f>(B37-C37)</f>
        <v>0.623</v>
      </c>
      <c r="E37" s="7">
        <f>(1.7072*D37*D37)+(0.7459*D37)+(0.2942)</f>
        <v>1.4215095288000001</v>
      </c>
    </row>
    <row r="38" spans="1:5" x14ac:dyDescent="0.3">
      <c r="A38" s="9" t="s">
        <v>107</v>
      </c>
      <c r="B38" s="2">
        <v>0.82600000000000007</v>
      </c>
      <c r="C38" s="5">
        <v>0.106</v>
      </c>
      <c r="D38" s="1">
        <f>(B38-C38)</f>
        <v>0.72000000000000008</v>
      </c>
      <c r="E38" s="7">
        <f>(1.7072*D38*D38)+(0.7459*D38)+(0.2942)</f>
        <v>1.7162604800000003</v>
      </c>
    </row>
    <row r="39" spans="1:5" x14ac:dyDescent="0.3">
      <c r="A39" s="9" t="s">
        <v>108</v>
      </c>
      <c r="B39" s="2">
        <v>0.77100000000000002</v>
      </c>
      <c r="C39" s="5">
        <v>0.106</v>
      </c>
      <c r="D39" s="1">
        <f>(B39-C39)</f>
        <v>0.66500000000000004</v>
      </c>
      <c r="E39" s="7">
        <f>(1.7072*D39*D39)+(0.7459*D39)+(0.2942)</f>
        <v>1.5451900200000002</v>
      </c>
    </row>
    <row r="40" spans="1:5" x14ac:dyDescent="0.3">
      <c r="A40" s="9" t="s">
        <v>109</v>
      </c>
      <c r="B40" s="2">
        <v>0.60299999999999998</v>
      </c>
      <c r="C40" s="5">
        <v>0.106</v>
      </c>
      <c r="D40" s="1">
        <f>(B40-C40)</f>
        <v>0.497</v>
      </c>
      <c r="E40" s="7">
        <f>(1.7072*D40*D40)+(0.7459*D40)+(0.2942)</f>
        <v>1.0866060648</v>
      </c>
    </row>
    <row r="41" spans="1:5" x14ac:dyDescent="0.3">
      <c r="A41" s="9" t="s">
        <v>110</v>
      </c>
      <c r="B41" s="2">
        <v>0.53</v>
      </c>
      <c r="C41" s="5">
        <v>0.106</v>
      </c>
      <c r="D41" s="1">
        <f>(B41-C41)</f>
        <v>0.42400000000000004</v>
      </c>
      <c r="E41" s="7">
        <f>(1.7072*D41*D41)+(0.7459*D41)+(0.2942)</f>
        <v>0.91737518720000011</v>
      </c>
    </row>
    <row r="42" spans="1:5" x14ac:dyDescent="0.3">
      <c r="A42" s="9" t="s">
        <v>111</v>
      </c>
      <c r="B42" s="2">
        <v>1.3069999999999999</v>
      </c>
      <c r="C42" s="5">
        <v>0.106</v>
      </c>
      <c r="D42" s="1">
        <f>(B42-C42)</f>
        <v>1.2009999999999998</v>
      </c>
      <c r="E42" s="7">
        <f>(1.7072*D42*D42)+(0.7459*D42)+(0.2942)</f>
        <v>3.6524928871999989</v>
      </c>
    </row>
    <row r="43" spans="1:5" x14ac:dyDescent="0.3">
      <c r="A43" s="9" t="s">
        <v>112</v>
      </c>
      <c r="B43" s="2">
        <v>0.39</v>
      </c>
      <c r="C43" s="5">
        <v>0.106</v>
      </c>
      <c r="D43" s="1">
        <f>(B43-C43)</f>
        <v>0.28400000000000003</v>
      </c>
      <c r="E43" s="7">
        <f>(1.7072*D43*D43)+(0.7459*D43)+(0.2942)</f>
        <v>0.64373152320000004</v>
      </c>
    </row>
    <row r="44" spans="1:5" x14ac:dyDescent="0.3">
      <c r="A44" s="9" t="s">
        <v>113</v>
      </c>
      <c r="B44" s="2">
        <v>0.79100000000000004</v>
      </c>
      <c r="C44" s="5">
        <v>0.106</v>
      </c>
      <c r="D44" s="1">
        <f>(B44-C44)</f>
        <v>0.68500000000000005</v>
      </c>
      <c r="E44" s="7">
        <f>(1.7072*D44*D44)+(0.7459*D44)+(0.2942)</f>
        <v>1.6062024200000002</v>
      </c>
    </row>
    <row r="45" spans="1:5" x14ac:dyDescent="0.3">
      <c r="A45" s="9" t="s">
        <v>114</v>
      </c>
      <c r="B45" s="2">
        <v>0.81400000000000006</v>
      </c>
      <c r="C45" s="5">
        <v>0.106</v>
      </c>
      <c r="D45" s="1">
        <f>(B45-C45)</f>
        <v>0.70800000000000007</v>
      </c>
      <c r="E45" s="7">
        <f>(1.7072*D45*D45)+(0.7459*D45)+(0.2942)</f>
        <v>1.6780551008000004</v>
      </c>
    </row>
    <row r="46" spans="1:5" x14ac:dyDescent="0.3">
      <c r="A46" s="9" t="s">
        <v>115</v>
      </c>
      <c r="B46" s="2">
        <v>0.54500000000000004</v>
      </c>
      <c r="C46" s="5">
        <v>0.106</v>
      </c>
      <c r="D46" s="1">
        <f>(B46-C46)</f>
        <v>0.43900000000000006</v>
      </c>
      <c r="E46" s="7">
        <f>(1.7072*D46*D46)+(0.7459*D46)+(0.2942)</f>
        <v>0.95066339120000021</v>
      </c>
    </row>
    <row r="47" spans="1:5" x14ac:dyDescent="0.3">
      <c r="A47" s="9" t="s">
        <v>116</v>
      </c>
      <c r="B47" s="2">
        <v>0.40600000000000003</v>
      </c>
      <c r="C47" s="5">
        <v>0.106</v>
      </c>
      <c r="D47" s="1">
        <f>(B47-C47)</f>
        <v>0.30000000000000004</v>
      </c>
      <c r="E47" s="7">
        <f>(1.7072*D47*D47)+(0.7459*D47)+(0.2942)</f>
        <v>0.67161800000000005</v>
      </c>
    </row>
    <row r="48" spans="1:5" x14ac:dyDescent="0.3">
      <c r="A48" s="9" t="s">
        <v>117</v>
      </c>
      <c r="B48" s="2">
        <v>0.56700000000000006</v>
      </c>
      <c r="C48" s="5">
        <v>0.106</v>
      </c>
      <c r="D48" s="1">
        <f>(B48-C48)</f>
        <v>0.46100000000000008</v>
      </c>
      <c r="E48" s="7">
        <f>(1.7072*D48*D48)+(0.7459*D48)+(0.2942)</f>
        <v>1.0008757512000002</v>
      </c>
    </row>
    <row r="49" spans="1:5" x14ac:dyDescent="0.3">
      <c r="A49" s="9" t="s">
        <v>118</v>
      </c>
      <c r="B49" s="2">
        <v>0.94500000000000006</v>
      </c>
      <c r="C49" s="5">
        <v>0.106</v>
      </c>
      <c r="D49" s="1">
        <f>(B49-C49)</f>
        <v>0.83900000000000008</v>
      </c>
      <c r="E49" s="7">
        <f>(1.7072*D49*D49)+(0.7459*D49)+(0.2942)</f>
        <v>2.1217440312000004</v>
      </c>
    </row>
    <row r="50" spans="1:5" x14ac:dyDescent="0.3">
      <c r="A50" s="9" t="s">
        <v>119</v>
      </c>
      <c r="B50" s="2">
        <v>0.81900000000000006</v>
      </c>
      <c r="C50" s="5">
        <v>0.106</v>
      </c>
      <c r="D50" s="1">
        <f>(B50-C50)</f>
        <v>0.71300000000000008</v>
      </c>
      <c r="E50" s="7">
        <f>(1.7072*D50*D50)+(0.7459*D50)+(0.2942)</f>
        <v>1.6939142568000003</v>
      </c>
    </row>
    <row r="51" spans="1:5" x14ac:dyDescent="0.3">
      <c r="A51" s="9" t="s">
        <v>120</v>
      </c>
      <c r="B51" s="2">
        <v>0.59499999999999997</v>
      </c>
      <c r="C51" s="5">
        <v>0.106</v>
      </c>
      <c r="D51" s="1">
        <f>(B51-C51)</f>
        <v>0.48899999999999999</v>
      </c>
      <c r="E51" s="7">
        <f>(1.7072*D51*D51)+(0.7459*D51)+(0.2942)</f>
        <v>1.0671724712000001</v>
      </c>
    </row>
    <row r="52" spans="1:5" x14ac:dyDescent="0.3">
      <c r="A52" s="9" t="s">
        <v>121</v>
      </c>
      <c r="B52" s="2">
        <v>0.97699999999999998</v>
      </c>
      <c r="C52" s="5">
        <v>0.106</v>
      </c>
      <c r="D52" s="1">
        <f>(B52-C52)</f>
        <v>0.871</v>
      </c>
      <c r="E52" s="7">
        <f>(1.7072*D52*D52)+(0.7459*D52)+(0.2942)</f>
        <v>2.2390308152</v>
      </c>
    </row>
    <row r="53" spans="1:5" x14ac:dyDescent="0.3">
      <c r="A53" s="9" t="s">
        <v>122</v>
      </c>
      <c r="B53" s="2">
        <v>0.85699999999999998</v>
      </c>
      <c r="C53" s="5">
        <v>0.106</v>
      </c>
      <c r="D53" s="1">
        <f>(B53-C53)</f>
        <v>0.751</v>
      </c>
      <c r="E53" s="7">
        <f>(1.7072*D53*D53)+(0.7459*D53)+(0.2942)</f>
        <v>1.8172334072</v>
      </c>
    </row>
    <row r="54" spans="1:5" x14ac:dyDescent="0.3">
      <c r="A54" s="9" t="s">
        <v>123</v>
      </c>
      <c r="B54" s="2">
        <v>0.79600000000000004</v>
      </c>
      <c r="C54" s="5">
        <v>0.106</v>
      </c>
      <c r="D54" s="1">
        <f>(B54-C54)</f>
        <v>0.69000000000000006</v>
      </c>
      <c r="E54" s="7">
        <f>(1.7072*D54*D54)+(0.7459*D54)+(0.2942)</f>
        <v>1.6216689200000003</v>
      </c>
    </row>
    <row r="55" spans="1:5" x14ac:dyDescent="0.3">
      <c r="A55" s="9" t="s">
        <v>124</v>
      </c>
      <c r="B55" s="2">
        <v>0.97599999999999998</v>
      </c>
      <c r="C55" s="5">
        <v>0.106</v>
      </c>
      <c r="D55" s="1">
        <f>(B55-C55)</f>
        <v>0.87</v>
      </c>
      <c r="E55" s="7">
        <f>(1.7072*D55*D55)+(0.7459*D55)+(0.2942)</f>
        <v>2.2353126799999998</v>
      </c>
    </row>
    <row r="56" spans="1:5" x14ac:dyDescent="0.3">
      <c r="A56" s="9" t="s">
        <v>125</v>
      </c>
      <c r="B56" s="2">
        <v>0.75900000000000001</v>
      </c>
      <c r="C56" s="5">
        <v>0.106</v>
      </c>
      <c r="D56" s="1">
        <f>(B56-C56)</f>
        <v>0.65300000000000002</v>
      </c>
      <c r="E56" s="7">
        <f>(1.7072*D56*D56)+(0.7459*D56)+(0.2942)</f>
        <v>1.5092381448000001</v>
      </c>
    </row>
    <row r="57" spans="1:5" x14ac:dyDescent="0.3">
      <c r="A57" s="9" t="s">
        <v>126</v>
      </c>
      <c r="B57" s="2">
        <v>0.79300000000000004</v>
      </c>
      <c r="C57" s="5">
        <v>0.106</v>
      </c>
      <c r="D57" s="1">
        <f>(B57-C57)</f>
        <v>0.68700000000000006</v>
      </c>
      <c r="E57" s="7">
        <f>(1.7072*D57*D57)+(0.7459*D57)+(0.2942)</f>
        <v>1.6123787768000002</v>
      </c>
    </row>
    <row r="58" spans="1:5" x14ac:dyDescent="0.3">
      <c r="A58" s="9" t="s">
        <v>127</v>
      </c>
      <c r="B58" s="2">
        <v>1.3360000000000001</v>
      </c>
      <c r="C58" s="5">
        <v>0.106</v>
      </c>
      <c r="D58" s="1">
        <f>(B58-C58)</f>
        <v>1.23</v>
      </c>
      <c r="E58" s="7">
        <f>(1.7072*D58*D58)+(0.7459*D58)+(0.2942)</f>
        <v>3.7944798799999999</v>
      </c>
    </row>
    <row r="59" spans="1:5" x14ac:dyDescent="0.3">
      <c r="A59" s="9" t="s">
        <v>128</v>
      </c>
      <c r="B59" s="2">
        <v>0.59</v>
      </c>
      <c r="C59" s="5">
        <v>0.106</v>
      </c>
      <c r="D59" s="1">
        <f>(B59-C59)</f>
        <v>0.48399999999999999</v>
      </c>
      <c r="E59" s="7">
        <f>(1.7072*D59*D59)+(0.7459*D59)+(0.2942)</f>
        <v>1.0551374432</v>
      </c>
    </row>
    <row r="60" spans="1:5" x14ac:dyDescent="0.3">
      <c r="A60" s="9" t="s">
        <v>129</v>
      </c>
      <c r="B60" s="2">
        <v>0.80800000000000005</v>
      </c>
      <c r="C60" s="5">
        <v>0.106</v>
      </c>
      <c r="D60" s="1">
        <f>(B60-C60)</f>
        <v>0.70200000000000007</v>
      </c>
      <c r="E60" s="7">
        <f>(1.7072*D60*D60)+(0.7459*D60)+(0.2942)</f>
        <v>1.6591367888000002</v>
      </c>
    </row>
    <row r="61" spans="1:5" x14ac:dyDescent="0.3">
      <c r="A61" s="9" t="s">
        <v>130</v>
      </c>
      <c r="B61" s="2">
        <v>0.92100000000000004</v>
      </c>
      <c r="C61" s="5">
        <v>0.106</v>
      </c>
      <c r="D61" s="1">
        <f>(B61-C61)</f>
        <v>0.81500000000000006</v>
      </c>
      <c r="E61" s="7">
        <f>(1.7072*D61*D61)+(0.7459*D61)+(0.2942)</f>
        <v>2.0360734200000001</v>
      </c>
    </row>
    <row r="62" spans="1:5" x14ac:dyDescent="0.3">
      <c r="A62" s="9" t="s">
        <v>131</v>
      </c>
      <c r="B62" s="2">
        <v>0.60099999999999998</v>
      </c>
      <c r="C62" s="5">
        <v>0.106</v>
      </c>
      <c r="D62" s="1">
        <f>(B62-C62)</f>
        <v>0.495</v>
      </c>
      <c r="E62" s="7">
        <f>(1.7072*D62*D62)+(0.7459*D62)+(0.2942)</f>
        <v>1.0817271800000001</v>
      </c>
    </row>
    <row r="63" spans="1:5" x14ac:dyDescent="0.3">
      <c r="A63" s="9" t="s">
        <v>132</v>
      </c>
      <c r="B63" s="2">
        <v>0.58299999999999996</v>
      </c>
      <c r="C63" s="5">
        <v>0.106</v>
      </c>
      <c r="D63" s="1">
        <f>(B63-C63)</f>
        <v>0.47699999999999998</v>
      </c>
      <c r="E63" s="7">
        <f>(1.7072*D63*D63)+(0.7459*D63)+(0.2942)</f>
        <v>1.0384318088</v>
      </c>
    </row>
    <row r="64" spans="1:5" x14ac:dyDescent="0.3">
      <c r="A64" s="9" t="s">
        <v>133</v>
      </c>
      <c r="B64" s="2">
        <v>0.64800000000000002</v>
      </c>
      <c r="C64" s="5">
        <v>0.106</v>
      </c>
      <c r="D64" s="1">
        <f>(B64-C64)</f>
        <v>0.54200000000000004</v>
      </c>
      <c r="E64" s="7">
        <f>(1.7072*D64*D64)+(0.7459*D64)+(0.2942)</f>
        <v>1.1999917008000001</v>
      </c>
    </row>
    <row r="65" spans="1:5" x14ac:dyDescent="0.3">
      <c r="A65" s="9" t="s">
        <v>134</v>
      </c>
      <c r="B65" s="2">
        <v>0.53200000000000003</v>
      </c>
      <c r="C65" s="5">
        <v>0.106</v>
      </c>
      <c r="D65" s="1">
        <f>(B65-C65)</f>
        <v>0.42600000000000005</v>
      </c>
      <c r="E65" s="7">
        <f>(1.7072*D65*D65)+(0.7459*D65)+(0.2942)</f>
        <v>0.9217692272000001</v>
      </c>
    </row>
    <row r="66" spans="1:5" x14ac:dyDescent="0.3">
      <c r="A66" s="9" t="s">
        <v>135</v>
      </c>
      <c r="B66" s="2">
        <v>0.69700000000000006</v>
      </c>
      <c r="C66" s="5">
        <v>0.106</v>
      </c>
      <c r="D66" s="1">
        <f>(B66-C66)</f>
        <v>0.59100000000000008</v>
      </c>
      <c r="E66" s="7">
        <f>(1.7072*D66*D66)+(0.7459*D66)+(0.2942)</f>
        <v>1.3313194232000003</v>
      </c>
    </row>
    <row r="67" spans="1:5" x14ac:dyDescent="0.3">
      <c r="A67" s="9" t="s">
        <v>136</v>
      </c>
      <c r="B67" s="2">
        <v>0.37</v>
      </c>
      <c r="C67" s="5">
        <v>0.106</v>
      </c>
      <c r="D67" s="1">
        <f>(B67-C67)</f>
        <v>0.26400000000000001</v>
      </c>
      <c r="E67" s="7">
        <f>(1.7072*D67*D67)+(0.7459*D67)+(0.2942)</f>
        <v>0.61010261120000009</v>
      </c>
    </row>
    <row r="68" spans="1:5" x14ac:dyDescent="0.3">
      <c r="A68" s="9" t="s">
        <v>137</v>
      </c>
      <c r="B68" s="2">
        <v>0.67400000000000004</v>
      </c>
      <c r="C68" s="5">
        <v>0.106</v>
      </c>
      <c r="D68" s="1">
        <f>(B68-C68)</f>
        <v>0.56800000000000006</v>
      </c>
      <c r="E68" s="7">
        <f>(1.7072*D68*D68)+(0.7459*D68)+(0.2942)</f>
        <v>1.2686548928000003</v>
      </c>
    </row>
    <row r="69" spans="1:5" x14ac:dyDescent="0.3">
      <c r="A69" s="9" t="s">
        <v>138</v>
      </c>
      <c r="B69" s="2">
        <v>0.77300000000000002</v>
      </c>
      <c r="C69" s="5">
        <v>0.106</v>
      </c>
      <c r="D69" s="1">
        <f>(B69-C69)</f>
        <v>0.66700000000000004</v>
      </c>
      <c r="E69" s="7">
        <f>(1.7072*D69*D69)+(0.7459*D69)+(0.2942)</f>
        <v>1.5512298008000003</v>
      </c>
    </row>
    <row r="70" spans="1:5" x14ac:dyDescent="0.3">
      <c r="A70" s="9" t="s">
        <v>139</v>
      </c>
      <c r="B70" s="2">
        <v>1.0720000000000001</v>
      </c>
      <c r="C70" s="5">
        <v>0.106</v>
      </c>
      <c r="D70" s="1">
        <f>(B70-C70)</f>
        <v>0.96600000000000008</v>
      </c>
      <c r="E70" s="7">
        <f>(1.7072*D70*D70)+(0.7459*D70)+(0.2942)</f>
        <v>2.6078233232000008</v>
      </c>
    </row>
    <row r="71" spans="1:5" x14ac:dyDescent="0.3">
      <c r="A71" s="9" t="s">
        <v>140</v>
      </c>
      <c r="B71" s="2">
        <v>0.76300000000000001</v>
      </c>
      <c r="C71" s="5">
        <v>0.106</v>
      </c>
      <c r="D71" s="1">
        <f>(B71-C71)</f>
        <v>0.65700000000000003</v>
      </c>
      <c r="E71" s="7">
        <f>(1.7072*D71*D71)+(0.7459*D71)+(0.2942)</f>
        <v>1.5211674728000002</v>
      </c>
    </row>
    <row r="72" spans="1:5" x14ac:dyDescent="0.3">
      <c r="A72" s="9" t="s">
        <v>141</v>
      </c>
      <c r="B72" s="2">
        <v>0.77100000000000002</v>
      </c>
      <c r="C72" s="5">
        <v>0.106</v>
      </c>
      <c r="D72" s="1">
        <f>(B72-C72)</f>
        <v>0.66500000000000004</v>
      </c>
      <c r="E72" s="7">
        <f>(1.7072*D72*D72)+(0.7459*D72)+(0.2942)</f>
        <v>1.5451900200000002</v>
      </c>
    </row>
    <row r="73" spans="1:5" x14ac:dyDescent="0.3">
      <c r="A73" s="9" t="s">
        <v>142</v>
      </c>
      <c r="B73" s="2">
        <v>0.54900000000000004</v>
      </c>
      <c r="C73" s="5">
        <v>0.106</v>
      </c>
      <c r="D73" s="1">
        <f>(B73-C73)</f>
        <v>0.44300000000000006</v>
      </c>
      <c r="E73" s="7">
        <f>(1.7072*D73*D73)+(0.7459*D73)+(0.2942)</f>
        <v>0.95966999280000009</v>
      </c>
    </row>
    <row r="74" spans="1:5" x14ac:dyDescent="0.3">
      <c r="A74" s="9" t="s">
        <v>143</v>
      </c>
      <c r="B74" s="2">
        <v>0.71599999999999997</v>
      </c>
      <c r="C74" s="5">
        <v>0.106</v>
      </c>
      <c r="D74" s="1">
        <f>(B74-C74)</f>
        <v>0.61</v>
      </c>
      <c r="E74" s="7">
        <f>(1.7072*D74*D74)+(0.7459*D74)+(0.2942)</f>
        <v>1.3844481200000001</v>
      </c>
    </row>
    <row r="75" spans="1:5" x14ac:dyDescent="0.3">
      <c r="A75" s="9" t="s">
        <v>144</v>
      </c>
      <c r="B75" s="2">
        <v>0.72399999999999998</v>
      </c>
      <c r="C75" s="5">
        <v>0.106</v>
      </c>
      <c r="D75" s="1">
        <f>(B75-C75)</f>
        <v>0.61799999999999999</v>
      </c>
      <c r="E75" s="7">
        <f>(1.7072*D75*D75)+(0.7459*D75)+(0.2942)</f>
        <v>1.4071868528</v>
      </c>
    </row>
    <row r="76" spans="1:5" x14ac:dyDescent="0.3">
      <c r="A76" s="9" t="s">
        <v>145</v>
      </c>
      <c r="B76" s="2">
        <v>0.60299999999999998</v>
      </c>
      <c r="C76" s="5">
        <v>0.106</v>
      </c>
      <c r="D76" s="1">
        <f>(B76-C76)</f>
        <v>0.497</v>
      </c>
      <c r="E76" s="7">
        <f>(1.7072*D76*D76)+(0.7459*D76)+(0.2942)</f>
        <v>1.0866060648</v>
      </c>
    </row>
    <row r="77" spans="1:5" x14ac:dyDescent="0.3">
      <c r="A77" s="9" t="s">
        <v>146</v>
      </c>
      <c r="B77" s="2">
        <v>0.79</v>
      </c>
      <c r="C77" s="5">
        <v>0.106</v>
      </c>
      <c r="D77" s="1">
        <f>(B77-C77)</f>
        <v>0.68400000000000005</v>
      </c>
      <c r="E77" s="7">
        <f>(1.7072*D77*D77)+(0.7459*D77)+(0.2942)</f>
        <v>1.6031193632000003</v>
      </c>
    </row>
    <row r="78" spans="1:5" x14ac:dyDescent="0.3">
      <c r="A78" s="9" t="s">
        <v>147</v>
      </c>
      <c r="B78" s="2">
        <v>0.77500000000000002</v>
      </c>
      <c r="C78" s="5">
        <v>0.106</v>
      </c>
      <c r="D78" s="1">
        <f>(B78-C78)</f>
        <v>0.66900000000000004</v>
      </c>
      <c r="E78" s="7">
        <f>(1.7072*D78*D78)+(0.7459*D78)+(0.2942)</f>
        <v>1.5572832392000002</v>
      </c>
    </row>
    <row r="79" spans="1:5" x14ac:dyDescent="0.3">
      <c r="A79" s="9" t="s">
        <v>148</v>
      </c>
      <c r="B79" s="2">
        <v>1.06</v>
      </c>
      <c r="C79" s="5">
        <v>0.106</v>
      </c>
      <c r="D79" s="1">
        <f>(B79-C79)</f>
        <v>0.95400000000000007</v>
      </c>
      <c r="E79" s="7">
        <f>(1.7072*D79*D79)+(0.7459*D79)+(0.2942)</f>
        <v>2.5595386352000005</v>
      </c>
    </row>
    <row r="80" spans="1:5" x14ac:dyDescent="0.3">
      <c r="A80" s="9" t="s">
        <v>149</v>
      </c>
      <c r="B80" s="2">
        <v>0.78400000000000003</v>
      </c>
      <c r="C80" s="5">
        <v>0.106</v>
      </c>
      <c r="D80" s="1">
        <f>(B80-C80)</f>
        <v>0.67800000000000005</v>
      </c>
      <c r="E80" s="7">
        <f>(1.7072*D80*D80)+(0.7459*D80)+(0.2942)</f>
        <v>1.5846927248000002</v>
      </c>
    </row>
    <row r="81" spans="1:5" x14ac:dyDescent="0.3">
      <c r="A81" s="9" t="s">
        <v>150</v>
      </c>
      <c r="B81" s="2">
        <v>0.70899999999999996</v>
      </c>
      <c r="C81" s="5">
        <v>0.106</v>
      </c>
      <c r="D81" s="1">
        <f>(B81-C81)</f>
        <v>0.60299999999999998</v>
      </c>
      <c r="E81" s="7">
        <f>(1.7072*D81*D81)+(0.7459*D81)+(0.2942)</f>
        <v>1.3647309848</v>
      </c>
    </row>
    <row r="82" spans="1:5" x14ac:dyDescent="0.3">
      <c r="A82" s="9" t="s">
        <v>151</v>
      </c>
      <c r="B82" s="2">
        <v>1.32</v>
      </c>
      <c r="C82" s="5">
        <v>0.106</v>
      </c>
      <c r="D82" s="1">
        <f>(B82-C82)</f>
        <v>1.214</v>
      </c>
      <c r="E82" s="7">
        <f>(1.7072*D82*D82)+(0.7459*D82)+(0.2942)</f>
        <v>3.7157871311999999</v>
      </c>
    </row>
    <row r="83" spans="1:5" x14ac:dyDescent="0.3">
      <c r="A83" s="9" t="s">
        <v>152</v>
      </c>
      <c r="B83" s="2">
        <v>0.47500000000000003</v>
      </c>
      <c r="C83" s="5">
        <v>0.106</v>
      </c>
      <c r="D83" s="1">
        <f>(B83-C83)</f>
        <v>0.36900000000000005</v>
      </c>
      <c r="E83" s="7">
        <f>(1.7072*D83*D83)+(0.7459*D83)+(0.2942)</f>
        <v>0.8018911592000002</v>
      </c>
    </row>
    <row r="84" spans="1:5" x14ac:dyDescent="0.3">
      <c r="A84" s="9" t="s">
        <v>153</v>
      </c>
      <c r="B84" s="2">
        <v>0.52700000000000002</v>
      </c>
      <c r="C84" s="5">
        <v>0.106</v>
      </c>
      <c r="D84" s="1">
        <f>(B84-C84)</f>
        <v>0.42100000000000004</v>
      </c>
      <c r="E84" s="7">
        <f>(1.7072*D84*D84)+(0.7459*D84)+(0.2942)</f>
        <v>0.91080973520000019</v>
      </c>
    </row>
    <row r="85" spans="1:5" x14ac:dyDescent="0.3">
      <c r="A85" s="9" t="s">
        <v>154</v>
      </c>
      <c r="B85" s="2">
        <v>0.73099999999999998</v>
      </c>
      <c r="C85" s="5">
        <v>0.106</v>
      </c>
      <c r="D85" s="1">
        <f>(B85-C85)</f>
        <v>0.625</v>
      </c>
      <c r="E85" s="7">
        <f>(1.7072*D85*D85)+(0.7459*D85)+(0.2942)</f>
        <v>1.4272624999999999</v>
      </c>
    </row>
    <row r="86" spans="1:5" x14ac:dyDescent="0.3">
      <c r="A86" s="9" t="s">
        <v>155</v>
      </c>
      <c r="B86" s="2">
        <v>0.86399999999999999</v>
      </c>
      <c r="C86" s="5">
        <v>0.106</v>
      </c>
      <c r="D86" s="1">
        <f>(B86-C86)</f>
        <v>0.75800000000000001</v>
      </c>
      <c r="E86" s="7">
        <f>(1.7072*D86*D86)+(0.7459*D86)+(0.2942)</f>
        <v>1.8404878608000002</v>
      </c>
    </row>
    <row r="87" spans="1:5" x14ac:dyDescent="0.3">
      <c r="A87" s="9" t="s">
        <v>156</v>
      </c>
      <c r="B87" s="2">
        <v>0.61399999999999999</v>
      </c>
      <c r="C87" s="5">
        <v>0.106</v>
      </c>
      <c r="D87" s="1">
        <f>(B87-C87)</f>
        <v>0.50800000000000001</v>
      </c>
      <c r="E87" s="7">
        <f>(1.7072*D87*D87)+(0.7459*D87)+(0.2942)</f>
        <v>1.1136840608</v>
      </c>
    </row>
    <row r="88" spans="1:5" x14ac:dyDescent="0.3">
      <c r="A88" s="9" t="s">
        <v>157</v>
      </c>
      <c r="B88" s="2">
        <v>0.52400000000000002</v>
      </c>
      <c r="C88" s="5">
        <v>0.106</v>
      </c>
      <c r="D88" s="1">
        <f>(B88-C88)</f>
        <v>0.41800000000000004</v>
      </c>
      <c r="E88" s="7">
        <f>(1.7072*D88*D88)+(0.7459*D88)+(0.2942)</f>
        <v>0.90427501280000011</v>
      </c>
    </row>
    <row r="89" spans="1:5" x14ac:dyDescent="0.3">
      <c r="A89" s="9" t="s">
        <v>158</v>
      </c>
      <c r="B89" s="2">
        <v>0.51600000000000001</v>
      </c>
      <c r="C89" s="5">
        <v>0.106</v>
      </c>
      <c r="D89" s="1">
        <f>(B89-C89)</f>
        <v>0.41000000000000003</v>
      </c>
      <c r="E89" s="7">
        <f>(1.7072*D89*D89)+(0.7459*D89)+(0.2942)</f>
        <v>0.88699932000000004</v>
      </c>
    </row>
    <row r="90" spans="1:5" x14ac:dyDescent="0.3">
      <c r="A90" s="9" t="s">
        <v>159</v>
      </c>
      <c r="B90" s="2">
        <v>0.68600000000000005</v>
      </c>
      <c r="C90" s="5">
        <v>0.106</v>
      </c>
      <c r="D90" s="1">
        <f>(B90-C90)</f>
        <v>0.58000000000000007</v>
      </c>
      <c r="E90" s="7">
        <f>(1.7072*D90*D90)+(0.7459*D90)+(0.2942)</f>
        <v>1.3011240800000001</v>
      </c>
    </row>
    <row r="91" spans="1:5" x14ac:dyDescent="0.3">
      <c r="A91" s="9" t="s">
        <v>160</v>
      </c>
      <c r="B91" s="2">
        <v>0.51100000000000001</v>
      </c>
      <c r="C91" s="5">
        <v>0.106</v>
      </c>
      <c r="D91" s="1">
        <f>(B91-C91)</f>
        <v>0.40500000000000003</v>
      </c>
      <c r="E91" s="7">
        <f>(1.7072*D91*D91)+(0.7459*D91)+(0.2942)</f>
        <v>0.87631298000000002</v>
      </c>
    </row>
    <row r="92" spans="1:5" x14ac:dyDescent="0.3">
      <c r="A92" s="9" t="s">
        <v>161</v>
      </c>
      <c r="B92" s="2">
        <v>0.82200000000000006</v>
      </c>
      <c r="C92" s="5">
        <v>0.106</v>
      </c>
      <c r="D92" s="1">
        <f>(B92-C92)</f>
        <v>0.71600000000000008</v>
      </c>
      <c r="E92" s="7">
        <f>(1.7072*D92*D92)+(0.7459*D92)+(0.2942)</f>
        <v>1.7034707232000004</v>
      </c>
    </row>
    <row r="93" spans="1:5" x14ac:dyDescent="0.3">
      <c r="A93" s="9" t="s">
        <v>162</v>
      </c>
      <c r="B93" s="2">
        <v>0.92700000000000005</v>
      </c>
      <c r="C93" s="5">
        <v>0.106</v>
      </c>
      <c r="D93" s="1">
        <f>(B93-C93)</f>
        <v>0.82100000000000006</v>
      </c>
      <c r="E93" s="7">
        <f>(1.7072*D93*D93)+(0.7459*D93)+(0.2942)</f>
        <v>2.0573066952000003</v>
      </c>
    </row>
    <row r="94" spans="1:5" x14ac:dyDescent="0.3">
      <c r="A94" s="9" t="s">
        <v>164</v>
      </c>
      <c r="B94" s="2">
        <v>0.70200000000000007</v>
      </c>
      <c r="C94" s="5">
        <v>0.106</v>
      </c>
      <c r="D94" s="1">
        <f>(B94-C94)</f>
        <v>0.59600000000000009</v>
      </c>
      <c r="E94" s="7">
        <f>(1.7072*D94*D94)+(0.7459*D94)+(0.2942)</f>
        <v>1.3451811552000004</v>
      </c>
    </row>
    <row r="95" spans="1:5" x14ac:dyDescent="0.3">
      <c r="A95" s="9" t="s">
        <v>165</v>
      </c>
      <c r="B95" s="2">
        <v>0.80500000000000005</v>
      </c>
      <c r="C95" s="5">
        <v>0.106</v>
      </c>
      <c r="D95" s="1">
        <f>(B95-C95)</f>
        <v>0.69900000000000007</v>
      </c>
      <c r="E95" s="7">
        <f>(1.7072*D95*D95)+(0.7459*D95)+(0.2942)</f>
        <v>1.6497237272</v>
      </c>
    </row>
    <row r="96" spans="1:5" x14ac:dyDescent="0.3">
      <c r="A96" s="9" t="s">
        <v>166</v>
      </c>
      <c r="B96" s="2">
        <v>1.0469999999999999</v>
      </c>
      <c r="C96" s="5">
        <v>0.106</v>
      </c>
      <c r="D96" s="1">
        <f>(B96-C96)</f>
        <v>0.94099999999999995</v>
      </c>
      <c r="E96" s="7">
        <f>(1.7072*D96*D96)+(0.7459*D96)+(0.2942)</f>
        <v>2.5077850632000001</v>
      </c>
    </row>
    <row r="97" spans="1:5" x14ac:dyDescent="0.3">
      <c r="A97" s="9" t="s">
        <v>167</v>
      </c>
      <c r="B97" s="2">
        <v>0.67400000000000004</v>
      </c>
      <c r="C97" s="5">
        <v>0.106</v>
      </c>
      <c r="D97" s="1">
        <f>(B97-C97)</f>
        <v>0.56800000000000006</v>
      </c>
      <c r="E97" s="7">
        <f>(1.7072*D97*D97)+(0.7459*D97)+(0.2942)</f>
        <v>1.2686548928000003</v>
      </c>
    </row>
    <row r="98" spans="1:5" x14ac:dyDescent="0.3">
      <c r="A98" s="9" t="s">
        <v>168</v>
      </c>
      <c r="B98" s="2">
        <v>0.90800000000000003</v>
      </c>
      <c r="C98" s="5">
        <v>0.106</v>
      </c>
      <c r="D98" s="1">
        <f>(B98-C98)</f>
        <v>0.80200000000000005</v>
      </c>
      <c r="E98" s="7">
        <f>(1.7072*D98*D98)+(0.7459*D98)+(0.2942)</f>
        <v>1.9904896688000002</v>
      </c>
    </row>
    <row r="99" spans="1:5" x14ac:dyDescent="0.3">
      <c r="A99" s="9" t="s">
        <v>169</v>
      </c>
      <c r="B99" s="2">
        <v>0.69400000000000006</v>
      </c>
      <c r="C99" s="5">
        <v>0.106</v>
      </c>
      <c r="D99" s="1">
        <f>(B99-C99)</f>
        <v>0.58800000000000008</v>
      </c>
      <c r="E99" s="7">
        <f>(1.7072*D99*D99)+(0.7459*D99)+(0.2942)</f>
        <v>1.3230433568000002</v>
      </c>
    </row>
    <row r="100" spans="1:5" x14ac:dyDescent="0.3">
      <c r="A100" s="9" t="s">
        <v>170</v>
      </c>
      <c r="B100" s="2">
        <v>0.88300000000000001</v>
      </c>
      <c r="C100" s="5">
        <v>0.106</v>
      </c>
      <c r="D100" s="1">
        <f>(B100-C100)</f>
        <v>0.77700000000000002</v>
      </c>
      <c r="E100" s="7">
        <f>(1.7072*D100*D100)+(0.7459*D100)+(0.2942)</f>
        <v>1.9044504488</v>
      </c>
    </row>
    <row r="101" spans="1:5" x14ac:dyDescent="0.3">
      <c r="A101" s="9" t="s">
        <v>171</v>
      </c>
      <c r="B101" s="2">
        <v>0.80100000000000005</v>
      </c>
      <c r="C101" s="5">
        <v>0.106</v>
      </c>
      <c r="D101" s="1">
        <f>(B101-C101)</f>
        <v>0.69500000000000006</v>
      </c>
      <c r="E101" s="7">
        <f>(1.7072*D101*D101)+(0.7459*D101)+(0.2942)</f>
        <v>1.6372207800000003</v>
      </c>
    </row>
    <row r="102" spans="1:5" x14ac:dyDescent="0.3">
      <c r="A102" s="9" t="s">
        <v>172</v>
      </c>
      <c r="B102" s="2">
        <v>1.0589999999999999</v>
      </c>
      <c r="C102" s="5">
        <v>0.106</v>
      </c>
      <c r="D102" s="1">
        <f>(B102-C102)</f>
        <v>0.95299999999999996</v>
      </c>
      <c r="E102" s="7">
        <f>(1.7072*D102*D102)+(0.7459*D102)+(0.2942)</f>
        <v>2.5555371048</v>
      </c>
    </row>
    <row r="103" spans="1:5" x14ac:dyDescent="0.3">
      <c r="A103" s="9" t="s">
        <v>173</v>
      </c>
      <c r="B103" s="2">
        <v>0.57600000000000007</v>
      </c>
      <c r="C103" s="5">
        <v>0.106</v>
      </c>
      <c r="D103" s="1">
        <f>(B103-C103)</f>
        <v>0.47000000000000008</v>
      </c>
      <c r="E103" s="7">
        <f>(1.7072*D103*D103)+(0.7459*D103)+(0.2942)</f>
        <v>1.0218934800000001</v>
      </c>
    </row>
    <row r="104" spans="1:5" x14ac:dyDescent="0.3">
      <c r="A104" s="9" t="s">
        <v>174</v>
      </c>
      <c r="B104" s="2">
        <v>0.63600000000000001</v>
      </c>
      <c r="C104" s="5">
        <v>0.106</v>
      </c>
      <c r="D104" s="1">
        <f>(B104-C104)</f>
        <v>0.53</v>
      </c>
      <c r="E104" s="7">
        <f>(1.7072*D104*D104)+(0.7459*D104)+(0.2942)</f>
        <v>1.1690794800000002</v>
      </c>
    </row>
    <row r="105" spans="1:5" x14ac:dyDescent="0.3">
      <c r="A105" s="9" t="s">
        <v>175</v>
      </c>
      <c r="B105" s="2">
        <v>0.60599999999999998</v>
      </c>
      <c r="C105" s="5">
        <v>0.106</v>
      </c>
      <c r="D105" s="1">
        <f>(B105-C105)</f>
        <v>0.5</v>
      </c>
      <c r="E105" s="7">
        <f>(1.7072*D105*D105)+(0.7459*D105)+(0.2942)</f>
        <v>1.09395</v>
      </c>
    </row>
    <row r="106" spans="1:5" x14ac:dyDescent="0.3">
      <c r="A106" s="9" t="s">
        <v>176</v>
      </c>
      <c r="B106" s="2">
        <v>0.68300000000000005</v>
      </c>
      <c r="C106" s="5">
        <v>0.106</v>
      </c>
      <c r="D106" s="1">
        <f>(B106-C106)</f>
        <v>0.57700000000000007</v>
      </c>
      <c r="E106" s="7">
        <f>(1.7072*D106*D106)+(0.7459*D106)+(0.2942)</f>
        <v>1.2929606888</v>
      </c>
    </row>
    <row r="107" spans="1:5" x14ac:dyDescent="0.3">
      <c r="A107" s="9" t="s">
        <v>178</v>
      </c>
      <c r="B107" s="2">
        <v>0.34800000000000003</v>
      </c>
      <c r="C107" s="5">
        <v>0.106</v>
      </c>
      <c r="D107" s="1">
        <f>(B107-C107)</f>
        <v>0.24200000000000005</v>
      </c>
      <c r="E107" s="7">
        <f>(1.7072*D107*D107)+(0.7459*D107)+(0.2942)</f>
        <v>0.57468826080000013</v>
      </c>
    </row>
    <row r="108" spans="1:5" x14ac:dyDescent="0.3">
      <c r="A108" s="9" t="s">
        <v>179</v>
      </c>
      <c r="B108" s="2">
        <v>0.46300000000000002</v>
      </c>
      <c r="C108" s="5">
        <v>0.106</v>
      </c>
      <c r="D108" s="1">
        <f>(B108-C108)</f>
        <v>0.35700000000000004</v>
      </c>
      <c r="E108" s="7">
        <f>(1.7072*D108*D108)+(0.7459*D108)+(0.2942)</f>
        <v>0.77806723280000012</v>
      </c>
    </row>
    <row r="109" spans="1:5" x14ac:dyDescent="0.3">
      <c r="A109" s="9" t="s">
        <v>180</v>
      </c>
      <c r="B109" s="2">
        <v>0.63</v>
      </c>
      <c r="C109" s="5">
        <v>0.106</v>
      </c>
      <c r="D109" s="1">
        <f>(B109-C109)</f>
        <v>0.52400000000000002</v>
      </c>
      <c r="E109" s="7">
        <f>(1.7072*D109*D109)+(0.7459*D109)+(0.2942)</f>
        <v>1.1538077472000001</v>
      </c>
    </row>
    <row r="110" spans="1:5" x14ac:dyDescent="0.3">
      <c r="A110" s="9" t="s">
        <v>181</v>
      </c>
      <c r="B110" s="2">
        <v>0.70300000000000007</v>
      </c>
      <c r="C110" s="5">
        <v>0.106</v>
      </c>
      <c r="D110" s="1">
        <f>(B110-C110)</f>
        <v>0.59700000000000009</v>
      </c>
      <c r="E110" s="7">
        <f>(1.7072*D110*D110)+(0.7459*D110)+(0.2942)</f>
        <v>1.3479637448000004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2"/>
  <sheetViews>
    <sheetView workbookViewId="0">
      <selection activeCell="J4" sqref="J4"/>
    </sheetView>
  </sheetViews>
  <sheetFormatPr defaultRowHeight="14.4" x14ac:dyDescent="0.3"/>
  <cols>
    <col min="1" max="1" width="18.5546875" customWidth="1"/>
    <col min="2" max="2" width="12.109375" customWidth="1"/>
    <col min="3" max="3" width="12" customWidth="1"/>
    <col min="4" max="4" width="11.6640625" customWidth="1"/>
    <col min="5" max="5" width="17.109375" customWidth="1"/>
  </cols>
  <sheetData>
    <row r="2" spans="1:8" x14ac:dyDescent="0.3">
      <c r="A2" s="3">
        <v>1.9690000000000001</v>
      </c>
      <c r="B2" s="2">
        <v>0.24299999999999999</v>
      </c>
      <c r="C2" s="2">
        <v>0.28800000000000003</v>
      </c>
      <c r="D2" s="2">
        <v>0.25800000000000001</v>
      </c>
      <c r="E2" s="2">
        <v>0.29199999999999998</v>
      </c>
      <c r="F2" s="2">
        <v>0.33300000000000002</v>
      </c>
      <c r="G2" s="2">
        <v>0.57799999999999996</v>
      </c>
      <c r="H2" s="2">
        <v>0.42499999999999999</v>
      </c>
    </row>
    <row r="3" spans="1:8" x14ac:dyDescent="0.3">
      <c r="A3" s="3">
        <v>1.0130000000000001</v>
      </c>
      <c r="B3" s="2">
        <v>0.25600000000000001</v>
      </c>
      <c r="C3" s="2">
        <v>1.8780000000000001</v>
      </c>
      <c r="D3" s="2">
        <v>0.27500000000000002</v>
      </c>
      <c r="E3" s="2">
        <v>0.38700000000000001</v>
      </c>
      <c r="F3" s="2">
        <v>0.38900000000000001</v>
      </c>
      <c r="G3" s="2">
        <v>0.312</v>
      </c>
      <c r="H3" s="2">
        <v>0.42799999999999999</v>
      </c>
    </row>
    <row r="4" spans="1:8" x14ac:dyDescent="0.3">
      <c r="A4" s="3">
        <v>0.68300000000000005</v>
      </c>
      <c r="B4" s="2">
        <v>0.39100000000000001</v>
      </c>
      <c r="C4" s="2">
        <v>0.28600000000000003</v>
      </c>
      <c r="D4" s="2">
        <v>0.32600000000000001</v>
      </c>
      <c r="E4" s="2">
        <v>0.33800000000000002</v>
      </c>
      <c r="F4" s="2">
        <v>0.42699999999999999</v>
      </c>
      <c r="G4" s="2">
        <v>0.314</v>
      </c>
      <c r="H4" s="2">
        <v>0.23800000000000002</v>
      </c>
    </row>
    <row r="5" spans="1:8" x14ac:dyDescent="0.3">
      <c r="A5" s="3">
        <v>0.40200000000000002</v>
      </c>
      <c r="B5" s="2">
        <v>0.30299999999999999</v>
      </c>
      <c r="C5" s="2">
        <v>0.53700000000000003</v>
      </c>
      <c r="D5" s="2">
        <v>0.316</v>
      </c>
      <c r="E5" s="2">
        <v>0.33400000000000002</v>
      </c>
      <c r="F5" s="2">
        <v>0.42399999999999999</v>
      </c>
      <c r="G5" s="2">
        <v>0.34600000000000003</v>
      </c>
      <c r="H5" s="2">
        <v>0.23</v>
      </c>
    </row>
    <row r="6" spans="1:8" x14ac:dyDescent="0.3">
      <c r="A6" s="3">
        <v>0.28600000000000003</v>
      </c>
      <c r="B6" s="2">
        <v>0.26400000000000001</v>
      </c>
      <c r="C6" s="2">
        <v>0.251</v>
      </c>
      <c r="D6" s="2">
        <v>0.31</v>
      </c>
      <c r="E6" s="2">
        <v>1.913</v>
      </c>
      <c r="F6" s="2">
        <v>0.247</v>
      </c>
      <c r="G6" s="2">
        <v>0.95000000000000007</v>
      </c>
      <c r="H6" s="2">
        <v>0.28500000000000003</v>
      </c>
    </row>
    <row r="7" spans="1:8" x14ac:dyDescent="0.3">
      <c r="A7" s="5">
        <v>0.108</v>
      </c>
      <c r="B7" s="2">
        <v>0.26900000000000002</v>
      </c>
      <c r="C7" s="2">
        <v>0.20400000000000001</v>
      </c>
      <c r="D7" s="2">
        <v>0.40700000000000003</v>
      </c>
      <c r="E7" s="2">
        <v>0.41200000000000003</v>
      </c>
      <c r="F7" s="2">
        <v>0.31</v>
      </c>
      <c r="G7" s="2">
        <v>0.35000000000000003</v>
      </c>
      <c r="H7" s="2">
        <v>0.221</v>
      </c>
    </row>
    <row r="8" spans="1:8" x14ac:dyDescent="0.3">
      <c r="A8" s="2">
        <v>0.23800000000000002</v>
      </c>
      <c r="B8" s="2">
        <v>0.314</v>
      </c>
      <c r="C8" s="2">
        <v>0.25</v>
      </c>
      <c r="D8" s="2">
        <v>0.27500000000000002</v>
      </c>
      <c r="E8" s="2">
        <v>0.73599999999999999</v>
      </c>
      <c r="F8" s="2">
        <v>0.36399999999999999</v>
      </c>
      <c r="G8" s="2">
        <v>0.32600000000000001</v>
      </c>
      <c r="H8" s="2">
        <v>0.29499999999999998</v>
      </c>
    </row>
    <row r="9" spans="1:8" x14ac:dyDescent="0.3">
      <c r="A9" s="2">
        <v>0.17699999999999999</v>
      </c>
      <c r="B9" s="2">
        <v>0.24299999999999999</v>
      </c>
      <c r="C9" s="2">
        <v>0.221</v>
      </c>
      <c r="D9" s="2">
        <v>0.185</v>
      </c>
      <c r="E9" s="2">
        <v>0.32100000000000001</v>
      </c>
      <c r="F9" s="2">
        <v>0.307</v>
      </c>
      <c r="G9" s="2">
        <v>1.986</v>
      </c>
      <c r="H9" s="2">
        <v>0.25600000000000001</v>
      </c>
    </row>
    <row r="16" spans="1:8" x14ac:dyDescent="0.3">
      <c r="A16" s="12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s="12" t="s">
        <v>5</v>
      </c>
      <c r="B17" s="3">
        <v>1.9690000000000001</v>
      </c>
      <c r="C17" s="1">
        <f>B17-B22</f>
        <v>1.861</v>
      </c>
      <c r="D17" s="1">
        <v>8</v>
      </c>
      <c r="E17" s="7">
        <f>(0.1384*C17*C17)+(4.1516*C17)-(0.1642)</f>
        <v>8.0412512264</v>
      </c>
    </row>
    <row r="18" spans="1:12" x14ac:dyDescent="0.3">
      <c r="A18" s="12" t="s">
        <v>6</v>
      </c>
      <c r="B18" s="3">
        <v>1.0130000000000001</v>
      </c>
      <c r="C18" s="1">
        <f>B18-B22</f>
        <v>0.90500000000000014</v>
      </c>
      <c r="D18" s="1">
        <v>4</v>
      </c>
      <c r="E18" s="7">
        <f t="shared" ref="E18:E81" si="0">(0.1384*C18*C18)+(4.1516*C18)-(0.1642)</f>
        <v>3.7063510600000007</v>
      </c>
    </row>
    <row r="19" spans="1:12" x14ac:dyDescent="0.3">
      <c r="A19" s="12" t="s">
        <v>7</v>
      </c>
      <c r="B19" s="3">
        <v>0.68300000000000005</v>
      </c>
      <c r="C19" s="1">
        <f>B19-B22</f>
        <v>0.57500000000000007</v>
      </c>
      <c r="D19" s="1">
        <v>2</v>
      </c>
      <c r="E19" s="7">
        <f t="shared" si="0"/>
        <v>2.2687284999999999</v>
      </c>
    </row>
    <row r="20" spans="1:12" x14ac:dyDescent="0.3">
      <c r="A20" s="12" t="s">
        <v>8</v>
      </c>
      <c r="B20" s="3">
        <v>0.40200000000000002</v>
      </c>
      <c r="C20" s="1">
        <f>B20-B22</f>
        <v>0.29400000000000004</v>
      </c>
      <c r="D20" s="1">
        <v>1</v>
      </c>
      <c r="E20" s="7">
        <f t="shared" si="0"/>
        <v>1.0683331424000002</v>
      </c>
    </row>
    <row r="21" spans="1:12" x14ac:dyDescent="0.3">
      <c r="A21" s="12" t="s">
        <v>9</v>
      </c>
      <c r="B21" s="3">
        <v>0.28600000000000003</v>
      </c>
      <c r="C21" s="1">
        <f>B21-B22</f>
        <v>0.17800000000000005</v>
      </c>
      <c r="D21" s="1">
        <v>0.5</v>
      </c>
      <c r="E21" s="7">
        <f t="shared" si="0"/>
        <v>0.57916986560000017</v>
      </c>
    </row>
    <row r="22" spans="1:12" x14ac:dyDescent="0.3">
      <c r="A22" s="12" t="s">
        <v>10</v>
      </c>
      <c r="B22" s="5">
        <v>0.108</v>
      </c>
      <c r="C22" s="1">
        <f>B22-B22</f>
        <v>0</v>
      </c>
      <c r="D22" s="1">
        <v>0</v>
      </c>
      <c r="E22" s="7">
        <f t="shared" si="0"/>
        <v>-0.16420000000000001</v>
      </c>
    </row>
    <row r="28" spans="1:12" x14ac:dyDescent="0.3">
      <c r="H28" s="8"/>
      <c r="J28" s="8" t="s">
        <v>15</v>
      </c>
      <c r="K28" s="8"/>
      <c r="L28" s="8"/>
    </row>
    <row r="34" spans="1:5" x14ac:dyDescent="0.3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16</v>
      </c>
    </row>
    <row r="35" spans="1:5" x14ac:dyDescent="0.3">
      <c r="A35" s="9" t="s">
        <v>182</v>
      </c>
      <c r="B35" s="2">
        <v>0.23800000000000002</v>
      </c>
      <c r="C35" s="5">
        <v>0.108</v>
      </c>
      <c r="D35" s="1">
        <f>(B35-C35)</f>
        <v>0.13</v>
      </c>
      <c r="E35" s="7">
        <f>(0.1384*D35*D35)+(4.1516*D35)-(0.1642)</f>
        <v>0.37784696000000006</v>
      </c>
    </row>
    <row r="36" spans="1:5" x14ac:dyDescent="0.3">
      <c r="A36" s="9" t="s">
        <v>183</v>
      </c>
      <c r="B36" s="2">
        <v>0.17699999999999999</v>
      </c>
      <c r="C36" s="5">
        <v>0.108</v>
      </c>
      <c r="D36" s="1">
        <f>(B36-C36)</f>
        <v>6.8999999999999992E-2</v>
      </c>
      <c r="E36" s="7">
        <f>(0.1384*D36*D36)+(4.1516*D36)-(0.1642)</f>
        <v>0.12291932239999998</v>
      </c>
    </row>
    <row r="37" spans="1:5" x14ac:dyDescent="0.3">
      <c r="A37" s="9" t="s">
        <v>184</v>
      </c>
      <c r="B37" s="2">
        <v>0.24299999999999999</v>
      </c>
      <c r="C37" s="5">
        <v>0.108</v>
      </c>
      <c r="D37" s="1">
        <f>(B37-C37)</f>
        <v>0.13500000000000001</v>
      </c>
      <c r="E37" s="7">
        <f>(0.1384*D37*D37)+(4.1516*D37)-(0.1642)</f>
        <v>0.39878833999999996</v>
      </c>
    </row>
    <row r="38" spans="1:5" x14ac:dyDescent="0.3">
      <c r="A38" s="9" t="s">
        <v>185</v>
      </c>
      <c r="B38" s="2">
        <v>0.25600000000000001</v>
      </c>
      <c r="C38" s="5">
        <v>0.108</v>
      </c>
      <c r="D38" s="1">
        <f>(B38-C38)</f>
        <v>0.14800000000000002</v>
      </c>
      <c r="E38" s="7">
        <f>(0.1384*D38*D38)+(4.1516*D38)-(0.1642)</f>
        <v>0.45326831360000008</v>
      </c>
    </row>
    <row r="39" spans="1:5" x14ac:dyDescent="0.3">
      <c r="A39" s="9" t="s">
        <v>186</v>
      </c>
      <c r="B39" s="2">
        <v>0.39100000000000001</v>
      </c>
      <c r="C39" s="5">
        <v>0.108</v>
      </c>
      <c r="D39" s="1">
        <f>(B39-C39)</f>
        <v>0.28300000000000003</v>
      </c>
      <c r="E39" s="7">
        <f>(0.1384*D39*D39)+(4.1516*D39)-(0.1642)</f>
        <v>1.0217871176000002</v>
      </c>
    </row>
    <row r="40" spans="1:5" x14ac:dyDescent="0.3">
      <c r="A40" s="9" t="s">
        <v>187</v>
      </c>
      <c r="B40" s="2">
        <v>0.30299999999999999</v>
      </c>
      <c r="C40" s="5">
        <v>0.108</v>
      </c>
      <c r="D40" s="1">
        <f>(B40-C40)</f>
        <v>0.19500000000000001</v>
      </c>
      <c r="E40" s="7">
        <f>(0.1384*D40*D40)+(4.1516*D40)-(0.1642)</f>
        <v>0.65062466000000008</v>
      </c>
    </row>
    <row r="41" spans="1:5" x14ac:dyDescent="0.3">
      <c r="A41" s="9" t="s">
        <v>188</v>
      </c>
      <c r="B41" s="2">
        <v>0.26400000000000001</v>
      </c>
      <c r="C41" s="5">
        <v>0.108</v>
      </c>
      <c r="D41" s="1">
        <f>(B41-C41)</f>
        <v>0.15600000000000003</v>
      </c>
      <c r="E41" s="7">
        <f>(0.1384*D41*D41)+(4.1516*D41)-(0.1642)</f>
        <v>0.48681770240000011</v>
      </c>
    </row>
    <row r="42" spans="1:5" x14ac:dyDescent="0.3">
      <c r="A42" s="9" t="s">
        <v>189</v>
      </c>
      <c r="B42" s="2">
        <v>0.26900000000000002</v>
      </c>
      <c r="C42" s="5">
        <v>0.108</v>
      </c>
      <c r="D42" s="1">
        <f>(B42-C42)</f>
        <v>0.16100000000000003</v>
      </c>
      <c r="E42" s="7">
        <f>(0.1384*D42*D42)+(4.1516*D42)-(0.1642)</f>
        <v>0.50779506640000016</v>
      </c>
    </row>
    <row r="43" spans="1:5" x14ac:dyDescent="0.3">
      <c r="A43" s="9" t="s">
        <v>190</v>
      </c>
      <c r="B43" s="2">
        <v>0.314</v>
      </c>
      <c r="C43" s="5">
        <v>0.108</v>
      </c>
      <c r="D43" s="1">
        <f>(B43-C43)</f>
        <v>0.20600000000000002</v>
      </c>
      <c r="E43" s="7">
        <f>(0.1384*D43*D43)+(4.1516*D43)-(0.1642)</f>
        <v>0.69690274240000016</v>
      </c>
    </row>
    <row r="44" spans="1:5" x14ac:dyDescent="0.3">
      <c r="A44" s="9" t="s">
        <v>191</v>
      </c>
      <c r="B44" s="2">
        <v>0.24299999999999999</v>
      </c>
      <c r="C44" s="5">
        <v>0.108</v>
      </c>
      <c r="D44" s="1">
        <f>(B44-C44)</f>
        <v>0.13500000000000001</v>
      </c>
      <c r="E44" s="7">
        <f>(0.1384*D44*D44)+(4.1516*D44)-(0.1642)</f>
        <v>0.39878833999999996</v>
      </c>
    </row>
    <row r="45" spans="1:5" x14ac:dyDescent="0.3">
      <c r="A45" s="9" t="s">
        <v>192</v>
      </c>
      <c r="B45" s="2">
        <v>0.28800000000000003</v>
      </c>
      <c r="C45" s="5">
        <v>0.108</v>
      </c>
      <c r="D45" s="1">
        <f>(B45-C45)</f>
        <v>0.18000000000000005</v>
      </c>
      <c r="E45" s="7">
        <f>(0.1384*D45*D45)+(4.1516*D45)-(0.1642)</f>
        <v>0.58757216000000023</v>
      </c>
    </row>
    <row r="46" spans="1:5" x14ac:dyDescent="0.3">
      <c r="A46" s="9" t="s">
        <v>193</v>
      </c>
      <c r="B46" s="2">
        <v>1.8780000000000001</v>
      </c>
      <c r="C46" s="5">
        <v>0.108</v>
      </c>
      <c r="D46" s="1">
        <f>(B46-C46)</f>
        <v>1.77</v>
      </c>
      <c r="E46" s="7">
        <f>(0.1384*D46*D46)+(4.1516*D46)-(0.1642)</f>
        <v>7.6177253599999997</v>
      </c>
    </row>
    <row r="47" spans="1:5" x14ac:dyDescent="0.3">
      <c r="A47" s="9" t="s">
        <v>194</v>
      </c>
      <c r="B47" s="2">
        <v>0.28600000000000003</v>
      </c>
      <c r="C47" s="5">
        <v>0.108</v>
      </c>
      <c r="D47" s="1">
        <f>(B47-C47)</f>
        <v>0.17800000000000005</v>
      </c>
      <c r="E47" s="7">
        <f>(0.1384*D47*D47)+(4.1516*D47)-(0.1642)</f>
        <v>0.57916986560000017</v>
      </c>
    </row>
    <row r="48" spans="1:5" x14ac:dyDescent="0.3">
      <c r="A48" s="9" t="s">
        <v>195</v>
      </c>
      <c r="B48" s="2">
        <v>0.53700000000000003</v>
      </c>
      <c r="C48" s="5">
        <v>0.108</v>
      </c>
      <c r="D48" s="1">
        <f>(B48-C48)</f>
        <v>0.42900000000000005</v>
      </c>
      <c r="E48" s="7">
        <f>(0.1384*D48*D48)+(4.1516*D48)-(0.1642)</f>
        <v>1.6423076744000005</v>
      </c>
    </row>
    <row r="49" spans="1:5" x14ac:dyDescent="0.3">
      <c r="A49" s="9" t="s">
        <v>196</v>
      </c>
      <c r="B49" s="2">
        <v>0.251</v>
      </c>
      <c r="C49" s="5">
        <v>0.108</v>
      </c>
      <c r="D49" s="1">
        <f>(B49-C49)</f>
        <v>0.14300000000000002</v>
      </c>
      <c r="E49" s="7">
        <f>(0.1384*D49*D49)+(4.1516*D49)-(0.1642)</f>
        <v>0.4323089416</v>
      </c>
    </row>
    <row r="50" spans="1:5" x14ac:dyDescent="0.3">
      <c r="A50" s="9" t="s">
        <v>197</v>
      </c>
      <c r="B50" s="2">
        <v>0.20400000000000001</v>
      </c>
      <c r="C50" s="5">
        <v>0.108</v>
      </c>
      <c r="D50" s="1">
        <f>(B50-C50)</f>
        <v>9.6000000000000016E-2</v>
      </c>
      <c r="E50" s="7">
        <f>(0.1384*D50*D50)+(4.1516*D50)-(0.1642)</f>
        <v>0.23562909440000007</v>
      </c>
    </row>
    <row r="51" spans="1:5" x14ac:dyDescent="0.3">
      <c r="A51" s="9" t="s">
        <v>198</v>
      </c>
      <c r="B51" s="2">
        <v>0.25</v>
      </c>
      <c r="C51" s="5">
        <v>0.108</v>
      </c>
      <c r="D51" s="1">
        <f>(B51-C51)</f>
        <v>0.14200000000000002</v>
      </c>
      <c r="E51" s="7">
        <f>(0.1384*D51*D51)+(4.1516*D51)-(0.1642)</f>
        <v>0.42811789760000007</v>
      </c>
    </row>
    <row r="52" spans="1:5" x14ac:dyDescent="0.3">
      <c r="A52" s="9" t="s">
        <v>199</v>
      </c>
      <c r="B52" s="2">
        <v>0.221</v>
      </c>
      <c r="C52" s="5">
        <v>0.108</v>
      </c>
      <c r="D52" s="1">
        <f>(B52-C52)</f>
        <v>0.113</v>
      </c>
      <c r="E52" s="7">
        <f>(0.1384*D52*D52)+(4.1516*D52)-(0.1642)</f>
        <v>0.30669802959999998</v>
      </c>
    </row>
    <row r="53" spans="1:5" x14ac:dyDescent="0.3">
      <c r="A53" s="9" t="s">
        <v>200</v>
      </c>
      <c r="B53" s="2">
        <v>0.25800000000000001</v>
      </c>
      <c r="C53" s="5">
        <v>0.108</v>
      </c>
      <c r="D53" s="1">
        <f>(B53-C53)</f>
        <v>0.15000000000000002</v>
      </c>
      <c r="E53" s="7">
        <f>(0.1384*D53*D53)+(4.1516*D53)-(0.1642)</f>
        <v>0.46165400000000001</v>
      </c>
    </row>
    <row r="54" spans="1:5" x14ac:dyDescent="0.3">
      <c r="A54" s="9" t="s">
        <v>201</v>
      </c>
      <c r="B54" s="2">
        <v>0.27500000000000002</v>
      </c>
      <c r="C54" s="5">
        <v>0.108</v>
      </c>
      <c r="D54" s="1">
        <f>(B54-C54)</f>
        <v>0.16700000000000004</v>
      </c>
      <c r="E54" s="7">
        <f>(0.1384*D54*D54)+(4.1516*D54)-(0.1642)</f>
        <v>0.53297703760000015</v>
      </c>
    </row>
    <row r="55" spans="1:5" x14ac:dyDescent="0.3">
      <c r="A55" s="9" t="s">
        <v>202</v>
      </c>
      <c r="B55" s="2">
        <v>0.32600000000000001</v>
      </c>
      <c r="C55" s="5">
        <v>0.108</v>
      </c>
      <c r="D55" s="1">
        <f>(B55-C55)</f>
        <v>0.21800000000000003</v>
      </c>
      <c r="E55" s="7">
        <f>(0.1384*D55*D55)+(4.1516*D55)-(0.1642)</f>
        <v>0.7474261216000001</v>
      </c>
    </row>
    <row r="56" spans="1:5" x14ac:dyDescent="0.3">
      <c r="A56" s="9" t="s">
        <v>203</v>
      </c>
      <c r="B56" s="2">
        <v>0.316</v>
      </c>
      <c r="C56" s="5">
        <v>0.108</v>
      </c>
      <c r="D56" s="1">
        <f>(B56-C56)</f>
        <v>0.20800000000000002</v>
      </c>
      <c r="E56" s="7">
        <f>(0.1384*D56*D56)+(4.1516*D56)-(0.1642)</f>
        <v>0.70532053760000013</v>
      </c>
    </row>
    <row r="57" spans="1:5" x14ac:dyDescent="0.3">
      <c r="A57" s="9" t="s">
        <v>204</v>
      </c>
      <c r="B57" s="2">
        <v>0.31</v>
      </c>
      <c r="C57" s="5">
        <v>0.108</v>
      </c>
      <c r="D57" s="1">
        <f>(B57-C57)</f>
        <v>0.20200000000000001</v>
      </c>
      <c r="E57" s="7">
        <f>(0.1384*D57*D57)+(4.1516*D57)-(0.1642)</f>
        <v>0.68007047360000006</v>
      </c>
    </row>
    <row r="58" spans="1:5" x14ac:dyDescent="0.3">
      <c r="A58" s="9" t="s">
        <v>205</v>
      </c>
      <c r="B58" s="2">
        <v>0.40700000000000003</v>
      </c>
      <c r="C58" s="5">
        <v>0.108</v>
      </c>
      <c r="D58" s="1">
        <f>(B58-C58)</f>
        <v>0.29900000000000004</v>
      </c>
      <c r="E58" s="7">
        <f>(0.1384*D58*D58)+(4.1516*D58)-(0.1642)</f>
        <v>1.0895014984000002</v>
      </c>
    </row>
    <row r="59" spans="1:5" x14ac:dyDescent="0.3">
      <c r="A59" s="9" t="s">
        <v>206</v>
      </c>
      <c r="B59" s="2">
        <v>0.27500000000000002</v>
      </c>
      <c r="C59" s="5">
        <v>0.108</v>
      </c>
      <c r="D59" s="1">
        <f>(B59-C59)</f>
        <v>0.16700000000000004</v>
      </c>
      <c r="E59" s="7">
        <f>(0.1384*D59*D59)+(4.1516*D59)-(0.1642)</f>
        <v>0.53297703760000015</v>
      </c>
    </row>
    <row r="60" spans="1:5" x14ac:dyDescent="0.3">
      <c r="A60" s="9" t="s">
        <v>207</v>
      </c>
      <c r="B60" s="2">
        <v>0.185</v>
      </c>
      <c r="C60" s="5">
        <v>0.108</v>
      </c>
      <c r="D60" s="1">
        <f>(B60-C60)</f>
        <v>7.6999999999999999E-2</v>
      </c>
      <c r="E60" s="7">
        <f>(0.1384*D60*D60)+(4.1516*D60)-(0.1642)</f>
        <v>0.15629377359999996</v>
      </c>
    </row>
    <row r="61" spans="1:5" x14ac:dyDescent="0.3">
      <c r="A61" s="9" t="s">
        <v>208</v>
      </c>
      <c r="B61" s="2">
        <v>0.29199999999999998</v>
      </c>
      <c r="C61" s="5">
        <v>0.108</v>
      </c>
      <c r="D61" s="1">
        <f>(B61-C61)</f>
        <v>0.184</v>
      </c>
      <c r="E61" s="7">
        <f>(0.1384*D61*D61)+(4.1516*D61)-(0.1642)</f>
        <v>0.60438007039999997</v>
      </c>
    </row>
    <row r="62" spans="1:5" x14ac:dyDescent="0.3">
      <c r="A62" s="9" t="s">
        <v>209</v>
      </c>
      <c r="B62" s="2">
        <v>0.38700000000000001</v>
      </c>
      <c r="C62" s="5">
        <v>0.108</v>
      </c>
      <c r="D62" s="1">
        <f>(B62-C62)</f>
        <v>0.27900000000000003</v>
      </c>
      <c r="E62" s="7">
        <f>(0.1384*D62*D62)+(4.1516*D62)-(0.1642)</f>
        <v>1.0048695944000001</v>
      </c>
    </row>
    <row r="63" spans="1:5" x14ac:dyDescent="0.3">
      <c r="A63" s="9" t="s">
        <v>210</v>
      </c>
      <c r="B63" s="2">
        <v>0.33800000000000002</v>
      </c>
      <c r="C63" s="5">
        <v>0.108</v>
      </c>
      <c r="D63" s="1">
        <f>(B63-C63)</f>
        <v>0.23000000000000004</v>
      </c>
      <c r="E63" s="7">
        <f>(0.1384*D63*D63)+(4.1516*D63)-(0.1642)</f>
        <v>0.7979893600000002</v>
      </c>
    </row>
    <row r="64" spans="1:5" x14ac:dyDescent="0.3">
      <c r="A64" s="9" t="s">
        <v>211</v>
      </c>
      <c r="B64" s="2">
        <v>0.33400000000000002</v>
      </c>
      <c r="C64" s="5">
        <v>0.108</v>
      </c>
      <c r="D64" s="1">
        <f>(B64-C64)</f>
        <v>0.22600000000000003</v>
      </c>
      <c r="E64" s="7">
        <f>(0.1384*D64*D64)+(4.1516*D64)-(0.1642)</f>
        <v>0.78113051840000014</v>
      </c>
    </row>
    <row r="65" spans="1:5" x14ac:dyDescent="0.3">
      <c r="A65" s="9" t="s">
        <v>212</v>
      </c>
      <c r="B65" s="2">
        <v>1.913</v>
      </c>
      <c r="C65" s="5">
        <v>0.108</v>
      </c>
      <c r="D65" s="1">
        <f>(B65-C65)</f>
        <v>1.8049999999999999</v>
      </c>
      <c r="E65" s="7">
        <f>(0.1384*D65*D65)+(4.1516*D65)-(0.1642)</f>
        <v>7.7803486599999996</v>
      </c>
    </row>
    <row r="66" spans="1:5" x14ac:dyDescent="0.3">
      <c r="A66" s="9" t="s">
        <v>213</v>
      </c>
      <c r="B66" s="2">
        <v>0.41200000000000003</v>
      </c>
      <c r="C66" s="5">
        <v>0.108</v>
      </c>
      <c r="D66" s="1">
        <f>(B66-C66)</f>
        <v>0.30400000000000005</v>
      </c>
      <c r="E66" s="7">
        <f>(0.1384*D66*D66)+(4.1516*D66)-(0.1642)</f>
        <v>1.1106767744000003</v>
      </c>
    </row>
    <row r="67" spans="1:5" x14ac:dyDescent="0.3">
      <c r="A67" s="9" t="s">
        <v>214</v>
      </c>
      <c r="B67" s="2">
        <v>0.73599999999999999</v>
      </c>
      <c r="C67" s="5">
        <v>0.108</v>
      </c>
      <c r="D67" s="1">
        <f>(B67-C67)</f>
        <v>0.628</v>
      </c>
      <c r="E67" s="7">
        <f>(0.1384*D67*D67)+(4.1516*D67)-(0.1642)</f>
        <v>2.4975875456000001</v>
      </c>
    </row>
    <row r="68" spans="1:5" x14ac:dyDescent="0.3">
      <c r="A68" s="9" t="s">
        <v>215</v>
      </c>
      <c r="B68" s="2">
        <v>0.32100000000000001</v>
      </c>
      <c r="C68" s="5">
        <v>0.108</v>
      </c>
      <c r="D68" s="1">
        <f>(B68-C68)</f>
        <v>0.21300000000000002</v>
      </c>
      <c r="E68" s="7">
        <f>(0.1384*D68*D68)+(4.1516*D68)-(0.1642)</f>
        <v>0.72636986960000016</v>
      </c>
    </row>
    <row r="69" spans="1:5" x14ac:dyDescent="0.3">
      <c r="A69" s="9" t="s">
        <v>216</v>
      </c>
      <c r="B69" s="2">
        <v>0.33300000000000002</v>
      </c>
      <c r="C69" s="5">
        <v>0.108</v>
      </c>
      <c r="D69" s="1">
        <f>(B69-C69)</f>
        <v>0.22500000000000003</v>
      </c>
      <c r="E69" s="7">
        <f>(0.1384*D69*D69)+(4.1516*D69)-(0.1642)</f>
        <v>0.77691650000000023</v>
      </c>
    </row>
    <row r="70" spans="1:5" x14ac:dyDescent="0.3">
      <c r="A70" s="9" t="s">
        <v>217</v>
      </c>
      <c r="B70" s="2">
        <v>0.38900000000000001</v>
      </c>
      <c r="C70" s="5">
        <v>0.108</v>
      </c>
      <c r="D70" s="1">
        <f>(B70-C70)</f>
        <v>0.28100000000000003</v>
      </c>
      <c r="E70" s="7">
        <f>(0.1384*D70*D70)+(4.1516*D70)-(0.1642)</f>
        <v>1.0133278024000001</v>
      </c>
    </row>
    <row r="71" spans="1:5" x14ac:dyDescent="0.3">
      <c r="A71" s="9" t="s">
        <v>218</v>
      </c>
      <c r="B71" s="2">
        <v>0.42699999999999999</v>
      </c>
      <c r="C71" s="5">
        <v>0.108</v>
      </c>
      <c r="D71" s="1">
        <f>(B71-C71)</f>
        <v>0.31900000000000001</v>
      </c>
      <c r="E71" s="7">
        <f>(0.1384*D71*D71)+(4.1516*D71)-(0.1642)</f>
        <v>1.1742441224000002</v>
      </c>
    </row>
    <row r="72" spans="1:5" x14ac:dyDescent="0.3">
      <c r="A72" s="9" t="s">
        <v>219</v>
      </c>
      <c r="B72" s="2">
        <v>0.42399999999999999</v>
      </c>
      <c r="C72" s="5">
        <v>0.108</v>
      </c>
      <c r="D72" s="1">
        <f>(B72-C72)</f>
        <v>0.316</v>
      </c>
      <c r="E72" s="7">
        <f>(0.1384*D72*D72)+(4.1516*D72)-(0.1642)</f>
        <v>1.1615256704000001</v>
      </c>
    </row>
    <row r="73" spans="1:5" x14ac:dyDescent="0.3">
      <c r="A73" s="9" t="s">
        <v>220</v>
      </c>
      <c r="B73" s="2">
        <v>0.247</v>
      </c>
      <c r="C73" s="5">
        <v>0.108</v>
      </c>
      <c r="D73" s="1">
        <f>(B73-C73)</f>
        <v>0.13900000000000001</v>
      </c>
      <c r="E73" s="7">
        <f>(0.1384*D73*D73)+(4.1516*D73)-(0.1642)</f>
        <v>0.41554642640000006</v>
      </c>
    </row>
    <row r="74" spans="1:5" x14ac:dyDescent="0.3">
      <c r="A74" s="9" t="s">
        <v>221</v>
      </c>
      <c r="B74" s="2">
        <v>0.31</v>
      </c>
      <c r="C74" s="5">
        <v>0.108</v>
      </c>
      <c r="D74" s="1">
        <f>(B74-C74)</f>
        <v>0.20200000000000001</v>
      </c>
      <c r="E74" s="7">
        <f>(0.1384*D74*D74)+(4.1516*D74)-(0.1642)</f>
        <v>0.68007047360000006</v>
      </c>
    </row>
    <row r="75" spans="1:5" x14ac:dyDescent="0.3">
      <c r="A75" s="9" t="s">
        <v>222</v>
      </c>
      <c r="B75" s="2">
        <v>0.36399999999999999</v>
      </c>
      <c r="C75" s="5">
        <v>0.108</v>
      </c>
      <c r="D75" s="1">
        <f>(B75-C75)</f>
        <v>0.25600000000000001</v>
      </c>
      <c r="E75" s="7">
        <f>(0.1384*D75*D75)+(4.1516*D75)-(0.1642)</f>
        <v>0.90767978239999991</v>
      </c>
    </row>
    <row r="76" spans="1:5" x14ac:dyDescent="0.3">
      <c r="A76" s="9" t="s">
        <v>223</v>
      </c>
      <c r="B76" s="2">
        <v>0.307</v>
      </c>
      <c r="C76" s="5">
        <v>0.108</v>
      </c>
      <c r="D76" s="1">
        <f>(B76-C76)</f>
        <v>0.19900000000000001</v>
      </c>
      <c r="E76" s="7">
        <f>(0.1384*D76*D76)+(4.1516*D76)-(0.1642)</f>
        <v>0.66744917840000006</v>
      </c>
    </row>
    <row r="77" spans="1:5" x14ac:dyDescent="0.3">
      <c r="A77" s="9" t="s">
        <v>224</v>
      </c>
      <c r="B77" s="2">
        <v>0.57799999999999996</v>
      </c>
      <c r="C77" s="5">
        <v>0.108</v>
      </c>
      <c r="D77" s="1">
        <f>(B77-C77)</f>
        <v>0.47</v>
      </c>
      <c r="E77" s="7">
        <f>(0.1384*D77*D77)+(4.1516*D77)-(0.1642)</f>
        <v>1.8176245600000001</v>
      </c>
    </row>
    <row r="78" spans="1:5" x14ac:dyDescent="0.3">
      <c r="A78" s="9" t="s">
        <v>225</v>
      </c>
      <c r="B78" s="2">
        <v>0.312</v>
      </c>
      <c r="C78" s="5">
        <v>0.108</v>
      </c>
      <c r="D78" s="1">
        <f>(B78-C78)</f>
        <v>0.20400000000000001</v>
      </c>
      <c r="E78" s="7">
        <f>(0.1384*D78*D78)+(4.1516*D78)-(0.1642)</f>
        <v>0.6884860544000001</v>
      </c>
    </row>
    <row r="79" spans="1:5" x14ac:dyDescent="0.3">
      <c r="A79" s="9" t="s">
        <v>226</v>
      </c>
      <c r="B79" s="2">
        <v>0.314</v>
      </c>
      <c r="C79" s="5">
        <v>0.108</v>
      </c>
      <c r="D79" s="1">
        <f>(B79-C79)</f>
        <v>0.20600000000000002</v>
      </c>
      <c r="E79" s="7">
        <f>(0.1384*D79*D79)+(4.1516*D79)-(0.1642)</f>
        <v>0.69690274240000016</v>
      </c>
    </row>
    <row r="80" spans="1:5" x14ac:dyDescent="0.3">
      <c r="A80" s="9" t="s">
        <v>227</v>
      </c>
      <c r="B80" s="2">
        <v>0.34600000000000003</v>
      </c>
      <c r="C80" s="5">
        <v>0.108</v>
      </c>
      <c r="D80" s="1">
        <f>(B80-C80)</f>
        <v>0.23800000000000004</v>
      </c>
      <c r="E80" s="7">
        <f>(0.1384*D80*D80)+(4.1516*D80)-(0.1642)</f>
        <v>0.8317203296000002</v>
      </c>
    </row>
    <row r="81" spans="1:5" x14ac:dyDescent="0.3">
      <c r="A81" s="9" t="s">
        <v>228</v>
      </c>
      <c r="B81" s="2">
        <v>0.95000000000000007</v>
      </c>
      <c r="C81" s="5">
        <v>0.108</v>
      </c>
      <c r="D81" s="1">
        <f>(B81-C81)</f>
        <v>0.84200000000000008</v>
      </c>
      <c r="E81" s="7">
        <f>(0.1384*D81*D81)+(4.1516*D81)-(0.1642)</f>
        <v>3.4295678176000006</v>
      </c>
    </row>
    <row r="82" spans="1:5" x14ac:dyDescent="0.3">
      <c r="A82" s="9" t="s">
        <v>229</v>
      </c>
      <c r="B82" s="2">
        <v>0.35000000000000003</v>
      </c>
      <c r="C82" s="5">
        <v>0.108</v>
      </c>
      <c r="D82" s="1">
        <f>(B82-C82)</f>
        <v>0.24200000000000005</v>
      </c>
      <c r="E82" s="7">
        <f>(0.1384*D82*D82)+(4.1516*D82)-(0.1642)</f>
        <v>0.84859245760000024</v>
      </c>
    </row>
    <row r="83" spans="1:5" x14ac:dyDescent="0.3">
      <c r="A83" s="9" t="s">
        <v>230</v>
      </c>
      <c r="B83" s="2">
        <v>0.32600000000000001</v>
      </c>
      <c r="C83" s="5">
        <v>0.108</v>
      </c>
      <c r="D83" s="1">
        <f>(B83-C83)</f>
        <v>0.21800000000000003</v>
      </c>
      <c r="E83" s="7">
        <f>(0.1384*D83*D83)+(4.1516*D83)-(0.1642)</f>
        <v>0.7474261216000001</v>
      </c>
    </row>
    <row r="84" spans="1:5" x14ac:dyDescent="0.3">
      <c r="A84" s="9" t="s">
        <v>231</v>
      </c>
      <c r="B84" s="2">
        <v>1.986</v>
      </c>
      <c r="C84" s="5">
        <v>0.108</v>
      </c>
      <c r="D84" s="1">
        <f>(B84-C84)</f>
        <v>1.8779999999999999</v>
      </c>
      <c r="E84" s="7">
        <f>(0.1384*D84*D84)+(4.1516*D84)-(0.1642)</f>
        <v>8.1206255456000012</v>
      </c>
    </row>
    <row r="85" spans="1:5" x14ac:dyDescent="0.3">
      <c r="A85" s="9" t="s">
        <v>232</v>
      </c>
      <c r="B85" s="2">
        <v>0.42499999999999999</v>
      </c>
      <c r="C85" s="5">
        <v>0.108</v>
      </c>
      <c r="D85" s="1">
        <f>(B85-C85)</f>
        <v>0.317</v>
      </c>
      <c r="E85" s="7">
        <f>(0.1384*D85*D85)+(4.1516*D85)-(0.1642)</f>
        <v>1.1657648776</v>
      </c>
    </row>
    <row r="86" spans="1:5" x14ac:dyDescent="0.3">
      <c r="A86" s="9" t="s">
        <v>233</v>
      </c>
      <c r="B86" s="2">
        <v>0.42799999999999999</v>
      </c>
      <c r="C86" s="5">
        <v>0.108</v>
      </c>
      <c r="D86" s="1">
        <f>(B86-C86)</f>
        <v>0.32</v>
      </c>
      <c r="E86" s="7">
        <f>(0.1384*D86*D86)+(4.1516*D86)-(0.1642)</f>
        <v>1.17848416</v>
      </c>
    </row>
    <row r="87" spans="1:5" x14ac:dyDescent="0.3">
      <c r="A87" s="9" t="s">
        <v>234</v>
      </c>
      <c r="B87" s="2">
        <v>0.23800000000000002</v>
      </c>
      <c r="C87" s="5">
        <v>0.108</v>
      </c>
      <c r="D87" s="1">
        <f>(B87-C87)</f>
        <v>0.13</v>
      </c>
      <c r="E87" s="7">
        <f>(0.1384*D87*D87)+(4.1516*D87)-(0.1642)</f>
        <v>0.37784696000000006</v>
      </c>
    </row>
    <row r="88" spans="1:5" x14ac:dyDescent="0.3">
      <c r="A88" s="9" t="s">
        <v>235</v>
      </c>
      <c r="B88" s="2">
        <v>0.23</v>
      </c>
      <c r="C88" s="5">
        <v>0.108</v>
      </c>
      <c r="D88" s="1">
        <f>(B88-C88)</f>
        <v>0.12200000000000001</v>
      </c>
      <c r="E88" s="7">
        <f>(0.1384*D88*D88)+(4.1516*D88)-(0.1642)</f>
        <v>0.34435514560000002</v>
      </c>
    </row>
    <row r="89" spans="1:5" x14ac:dyDescent="0.3">
      <c r="A89" s="9" t="s">
        <v>236</v>
      </c>
      <c r="B89" s="2">
        <v>0.28500000000000003</v>
      </c>
      <c r="C89" s="5">
        <v>0.108</v>
      </c>
      <c r="D89" s="1">
        <f>(B89-C89)</f>
        <v>0.17700000000000005</v>
      </c>
      <c r="E89" s="7">
        <f>(0.1384*D89*D89)+(4.1516*D89)-(0.1642)</f>
        <v>0.57496913360000013</v>
      </c>
    </row>
    <row r="90" spans="1:5" x14ac:dyDescent="0.3">
      <c r="A90" s="9" t="s">
        <v>237</v>
      </c>
      <c r="B90" s="2">
        <v>0.221</v>
      </c>
      <c r="C90" s="5">
        <v>0.108</v>
      </c>
      <c r="D90" s="1">
        <f>(B90-C90)</f>
        <v>0.113</v>
      </c>
      <c r="E90" s="7">
        <f>(0.1384*D90*D90)+(4.1516*D90)-(0.1642)</f>
        <v>0.30669802959999998</v>
      </c>
    </row>
    <row r="91" spans="1:5" x14ac:dyDescent="0.3">
      <c r="A91" s="9" t="s">
        <v>238</v>
      </c>
      <c r="B91" s="2">
        <v>0.29499999999999998</v>
      </c>
      <c r="C91" s="5">
        <v>0.108</v>
      </c>
      <c r="D91" s="1">
        <f>(B91-C91)</f>
        <v>0.187</v>
      </c>
      <c r="E91" s="7">
        <f>(0.1384*D91*D91)+(4.1516*D91)-(0.1642)</f>
        <v>0.61698890960000008</v>
      </c>
    </row>
    <row r="92" spans="1:5" x14ac:dyDescent="0.3">
      <c r="A92" s="9" t="s">
        <v>239</v>
      </c>
      <c r="B92" s="2">
        <v>0.25600000000000001</v>
      </c>
      <c r="C92" s="5">
        <v>0.108</v>
      </c>
      <c r="D92" s="1">
        <f>(B92-C92)</f>
        <v>0.14800000000000002</v>
      </c>
      <c r="E92" s="7">
        <f>(0.1384*D92*D92)+(4.1516*D92)-(0.1642)</f>
        <v>0.45326831360000008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H3" sqref="H3"/>
    </sheetView>
  </sheetViews>
  <sheetFormatPr defaultRowHeight="14.4" x14ac:dyDescent="0.3"/>
  <cols>
    <col min="1" max="1" width="22.44140625" customWidth="1"/>
    <col min="2" max="2" width="15.77734375" customWidth="1"/>
    <col min="3" max="3" width="14" customWidth="1"/>
    <col min="4" max="4" width="13.6640625" customWidth="1"/>
  </cols>
  <sheetData>
    <row r="1" spans="1:4" x14ac:dyDescent="0.3">
      <c r="A1" s="6" t="s">
        <v>240</v>
      </c>
      <c r="B1" s="6" t="s">
        <v>241</v>
      </c>
      <c r="C1" s="6" t="s">
        <v>242</v>
      </c>
      <c r="D1" s="6" t="s">
        <v>243</v>
      </c>
    </row>
    <row r="2" spans="1:4" x14ac:dyDescent="0.3">
      <c r="A2" s="13" t="s">
        <v>161</v>
      </c>
      <c r="B2" s="14">
        <v>0.59</v>
      </c>
      <c r="C2" s="14">
        <v>4.2699999999999996</v>
      </c>
      <c r="D2" s="15">
        <f t="shared" ref="D2:D65" si="0">(C2/(B2*1000))*100</f>
        <v>0.72372881355932195</v>
      </c>
    </row>
    <row r="3" spans="1:4" x14ac:dyDescent="0.3">
      <c r="A3" s="13" t="s">
        <v>162</v>
      </c>
      <c r="B3" s="14">
        <v>0.83</v>
      </c>
      <c r="C3" s="14">
        <v>8.4499999999999993</v>
      </c>
      <c r="D3" s="15">
        <f t="shared" si="0"/>
        <v>1.0180722891566265</v>
      </c>
    </row>
    <row r="4" spans="1:4" x14ac:dyDescent="0.3">
      <c r="A4" s="13" t="s">
        <v>163</v>
      </c>
      <c r="B4" s="14">
        <v>0.87</v>
      </c>
      <c r="C4" s="14">
        <v>5.26</v>
      </c>
      <c r="D4" s="15">
        <f t="shared" si="0"/>
        <v>0.60459770114942524</v>
      </c>
    </row>
    <row r="5" spans="1:4" x14ac:dyDescent="0.3">
      <c r="A5" s="13" t="s">
        <v>164</v>
      </c>
      <c r="B5" s="14">
        <v>0.84</v>
      </c>
      <c r="C5" s="14">
        <v>4.1500000000000004</v>
      </c>
      <c r="D5" s="15">
        <f t="shared" si="0"/>
        <v>0.49404761904761912</v>
      </c>
    </row>
    <row r="6" spans="1:4" x14ac:dyDescent="0.3">
      <c r="A6" s="13" t="s">
        <v>165</v>
      </c>
      <c r="B6" s="14">
        <v>0.85</v>
      </c>
      <c r="C6" s="14">
        <v>5.94</v>
      </c>
      <c r="D6" s="15">
        <f t="shared" si="0"/>
        <v>0.69882352941176473</v>
      </c>
    </row>
    <row r="7" spans="1:4" x14ac:dyDescent="0.3">
      <c r="A7" s="13" t="s">
        <v>166</v>
      </c>
      <c r="B7" s="14">
        <v>0.95</v>
      </c>
      <c r="C7" s="16">
        <v>6.1</v>
      </c>
      <c r="D7" s="15">
        <f t="shared" si="0"/>
        <v>0.64210526315789473</v>
      </c>
    </row>
    <row r="8" spans="1:4" x14ac:dyDescent="0.3">
      <c r="A8" s="13" t="s">
        <v>167</v>
      </c>
      <c r="B8" s="14">
        <v>0.97</v>
      </c>
      <c r="C8" s="14">
        <v>4.38</v>
      </c>
      <c r="D8" s="15">
        <f t="shared" si="0"/>
        <v>0.45154639175257733</v>
      </c>
    </row>
    <row r="9" spans="1:4" x14ac:dyDescent="0.3">
      <c r="A9" s="13" t="s">
        <v>244</v>
      </c>
      <c r="B9" s="14">
        <v>1.1299999999999999</v>
      </c>
      <c r="C9" s="14">
        <v>11.9</v>
      </c>
      <c r="D9" s="15">
        <f t="shared" si="0"/>
        <v>1.0530973451327434</v>
      </c>
    </row>
    <row r="10" spans="1:4" x14ac:dyDescent="0.3">
      <c r="A10" s="13" t="s">
        <v>168</v>
      </c>
      <c r="B10" s="14">
        <v>0.92</v>
      </c>
      <c r="C10" s="14">
        <v>7.7</v>
      </c>
      <c r="D10" s="15">
        <f t="shared" si="0"/>
        <v>0.83695652173913049</v>
      </c>
    </row>
    <row r="11" spans="1:4" x14ac:dyDescent="0.3">
      <c r="A11" s="13" t="s">
        <v>169</v>
      </c>
      <c r="B11" s="14">
        <v>0.94</v>
      </c>
      <c r="C11" s="14">
        <v>3.83</v>
      </c>
      <c r="D11" s="15">
        <f t="shared" si="0"/>
        <v>0.4074468085106383</v>
      </c>
    </row>
    <row r="12" spans="1:4" x14ac:dyDescent="0.3">
      <c r="A12" s="13" t="s">
        <v>170</v>
      </c>
      <c r="B12" s="14">
        <v>0.9</v>
      </c>
      <c r="C12" s="14">
        <v>6.33</v>
      </c>
      <c r="D12" s="15">
        <f t="shared" si="0"/>
        <v>0.70333333333333337</v>
      </c>
    </row>
    <row r="13" spans="1:4" x14ac:dyDescent="0.3">
      <c r="A13" s="13" t="s">
        <v>245</v>
      </c>
      <c r="B13" s="14">
        <v>0.88</v>
      </c>
      <c r="C13" s="14">
        <v>5.51</v>
      </c>
      <c r="D13" s="15">
        <f t="shared" si="0"/>
        <v>0.6261363636363636</v>
      </c>
    </row>
    <row r="14" spans="1:4" x14ac:dyDescent="0.3">
      <c r="A14" s="13" t="s">
        <v>246</v>
      </c>
      <c r="B14" s="14">
        <v>0.88</v>
      </c>
      <c r="C14" s="14">
        <v>8.5399999999999991</v>
      </c>
      <c r="D14" s="15">
        <f t="shared" si="0"/>
        <v>0.97045454545454535</v>
      </c>
    </row>
    <row r="15" spans="1:4" x14ac:dyDescent="0.3">
      <c r="A15" s="13" t="s">
        <v>247</v>
      </c>
      <c r="B15" s="14">
        <v>0.88</v>
      </c>
      <c r="C15" s="14">
        <v>2.75</v>
      </c>
      <c r="D15" s="15">
        <f t="shared" si="0"/>
        <v>0.3125</v>
      </c>
    </row>
    <row r="16" spans="1:4" x14ac:dyDescent="0.3">
      <c r="A16" s="13" t="s">
        <v>171</v>
      </c>
      <c r="B16" s="14">
        <v>0.95</v>
      </c>
      <c r="C16" s="14">
        <v>4.41</v>
      </c>
      <c r="D16" s="15">
        <f t="shared" si="0"/>
        <v>0.46421052631578952</v>
      </c>
    </row>
    <row r="17" spans="1:4" x14ac:dyDescent="0.3">
      <c r="A17" s="13" t="s">
        <v>172</v>
      </c>
      <c r="B17" s="14">
        <v>0.86</v>
      </c>
      <c r="C17" s="14">
        <v>4.99</v>
      </c>
      <c r="D17" s="15">
        <f t="shared" si="0"/>
        <v>0.58023255813953489</v>
      </c>
    </row>
    <row r="18" spans="1:4" x14ac:dyDescent="0.3">
      <c r="A18" s="13" t="s">
        <v>173</v>
      </c>
      <c r="B18" s="14">
        <v>0.97</v>
      </c>
      <c r="C18" s="14">
        <v>4.9000000000000004</v>
      </c>
      <c r="D18" s="15">
        <f t="shared" si="0"/>
        <v>0.50515463917525782</v>
      </c>
    </row>
    <row r="19" spans="1:4" x14ac:dyDescent="0.3">
      <c r="A19" s="13" t="s">
        <v>174</v>
      </c>
      <c r="B19" s="14">
        <v>0.91</v>
      </c>
      <c r="C19" s="14">
        <v>4.74</v>
      </c>
      <c r="D19" s="15">
        <f t="shared" si="0"/>
        <v>0.52087912087912092</v>
      </c>
    </row>
    <row r="20" spans="1:4" x14ac:dyDescent="0.3">
      <c r="A20" s="13" t="s">
        <v>248</v>
      </c>
      <c r="B20" s="14">
        <v>0.99</v>
      </c>
      <c r="C20" s="14">
        <v>4.0199999999999996</v>
      </c>
      <c r="D20" s="15">
        <f t="shared" si="0"/>
        <v>0.40606060606060607</v>
      </c>
    </row>
    <row r="21" spans="1:4" x14ac:dyDescent="0.3">
      <c r="A21" s="13" t="s">
        <v>176</v>
      </c>
      <c r="B21" s="14">
        <v>0.86</v>
      </c>
      <c r="C21" s="14">
        <v>6.07</v>
      </c>
      <c r="D21" s="15">
        <f t="shared" si="0"/>
        <v>0.70581395348837217</v>
      </c>
    </row>
    <row r="22" spans="1:4" x14ac:dyDescent="0.3">
      <c r="A22" s="13" t="s">
        <v>177</v>
      </c>
      <c r="B22" s="14">
        <v>0.87</v>
      </c>
      <c r="C22" s="14">
        <v>3.32</v>
      </c>
      <c r="D22" s="15">
        <f t="shared" si="0"/>
        <v>0.38160919540229882</v>
      </c>
    </row>
    <row r="23" spans="1:4" x14ac:dyDescent="0.3">
      <c r="A23" s="13" t="s">
        <v>178</v>
      </c>
      <c r="B23" s="14">
        <v>0.72</v>
      </c>
      <c r="C23" s="14">
        <v>4.29</v>
      </c>
      <c r="D23" s="15">
        <f t="shared" si="0"/>
        <v>0.59583333333333333</v>
      </c>
    </row>
    <row r="24" spans="1:4" x14ac:dyDescent="0.3">
      <c r="A24" s="13" t="s">
        <v>180</v>
      </c>
      <c r="B24" s="14">
        <v>1.1299999999999999</v>
      </c>
      <c r="C24" s="14">
        <v>4.5599999999999996</v>
      </c>
      <c r="D24" s="15">
        <f t="shared" si="0"/>
        <v>0.4035398230088495</v>
      </c>
    </row>
    <row r="25" spans="1:4" x14ac:dyDescent="0.3">
      <c r="A25" s="13" t="s">
        <v>249</v>
      </c>
      <c r="B25" s="14">
        <v>0.86</v>
      </c>
      <c r="C25" s="14">
        <v>5.27</v>
      </c>
      <c r="D25" s="15">
        <f t="shared" si="0"/>
        <v>0.61279069767441852</v>
      </c>
    </row>
    <row r="26" spans="1:4" x14ac:dyDescent="0.3">
      <c r="A26" s="13" t="s">
        <v>250</v>
      </c>
      <c r="B26" s="14">
        <v>1.07</v>
      </c>
      <c r="C26" s="14">
        <v>5.1100000000000003</v>
      </c>
      <c r="D26" s="15">
        <f t="shared" si="0"/>
        <v>0.47757009345794399</v>
      </c>
    </row>
    <row r="27" spans="1:4" x14ac:dyDescent="0.3">
      <c r="A27" s="13" t="s">
        <v>251</v>
      </c>
      <c r="B27" s="14">
        <v>0.98</v>
      </c>
      <c r="C27" s="14">
        <v>14.6</v>
      </c>
      <c r="D27" s="15">
        <f t="shared" si="0"/>
        <v>1.489795918367347</v>
      </c>
    </row>
    <row r="28" spans="1:4" x14ac:dyDescent="0.3">
      <c r="A28" s="13" t="s">
        <v>252</v>
      </c>
      <c r="B28" s="14">
        <v>1.23</v>
      </c>
      <c r="C28" s="14">
        <v>25.4</v>
      </c>
      <c r="D28" s="15">
        <f t="shared" si="0"/>
        <v>2.065040650406504</v>
      </c>
    </row>
    <row r="29" spans="1:4" x14ac:dyDescent="0.3">
      <c r="A29" s="13" t="s">
        <v>253</v>
      </c>
      <c r="B29" s="14">
        <v>0.9</v>
      </c>
      <c r="C29" s="14">
        <v>30.5</v>
      </c>
      <c r="D29" s="15">
        <f t="shared" si="0"/>
        <v>3.3888888888888893</v>
      </c>
    </row>
    <row r="30" spans="1:4" x14ac:dyDescent="0.3">
      <c r="A30" s="13" t="s">
        <v>254</v>
      </c>
      <c r="B30" s="14">
        <v>0.96</v>
      </c>
      <c r="C30" s="14">
        <v>14.8</v>
      </c>
      <c r="D30" s="15">
        <f t="shared" si="0"/>
        <v>1.5416666666666667</v>
      </c>
    </row>
    <row r="31" spans="1:4" x14ac:dyDescent="0.3">
      <c r="A31" s="13" t="s">
        <v>255</v>
      </c>
      <c r="B31" s="14">
        <v>0.8</v>
      </c>
      <c r="C31" s="14">
        <v>10.8</v>
      </c>
      <c r="D31" s="15">
        <f t="shared" si="0"/>
        <v>1.35</v>
      </c>
    </row>
    <row r="32" spans="1:4" x14ac:dyDescent="0.3">
      <c r="A32" s="13" t="s">
        <v>256</v>
      </c>
      <c r="B32" s="14">
        <v>0.97</v>
      </c>
      <c r="C32" s="14">
        <v>30.9</v>
      </c>
      <c r="D32" s="15">
        <f t="shared" si="0"/>
        <v>3.1855670103092781</v>
      </c>
    </row>
    <row r="33" spans="1:4" x14ac:dyDescent="0.3">
      <c r="A33" s="13" t="s">
        <v>257</v>
      </c>
      <c r="B33" s="14">
        <v>1.23</v>
      </c>
      <c r="C33" s="14">
        <v>20.07</v>
      </c>
      <c r="D33" s="15">
        <f t="shared" si="0"/>
        <v>1.6317073170731708</v>
      </c>
    </row>
    <row r="34" spans="1:4" x14ac:dyDescent="0.3">
      <c r="A34" s="13" t="s">
        <v>258</v>
      </c>
      <c r="B34" s="14">
        <v>0.93</v>
      </c>
      <c r="C34" s="14">
        <v>22.2</v>
      </c>
      <c r="D34" s="15">
        <f t="shared" si="0"/>
        <v>2.387096774193548</v>
      </c>
    </row>
    <row r="35" spans="1:4" x14ac:dyDescent="0.3">
      <c r="A35" s="13" t="s">
        <v>259</v>
      </c>
      <c r="B35" s="14">
        <v>0.85</v>
      </c>
      <c r="C35" s="14">
        <v>10.8</v>
      </c>
      <c r="D35" s="15">
        <f t="shared" si="0"/>
        <v>1.2705882352941178</v>
      </c>
    </row>
    <row r="36" spans="1:4" x14ac:dyDescent="0.3">
      <c r="A36" s="13" t="s">
        <v>260</v>
      </c>
      <c r="B36" s="14">
        <v>0.82</v>
      </c>
      <c r="C36" s="14">
        <v>8.92</v>
      </c>
      <c r="D36" s="15">
        <f t="shared" si="0"/>
        <v>1.0878048780487803</v>
      </c>
    </row>
    <row r="37" spans="1:4" x14ac:dyDescent="0.3">
      <c r="A37" s="13" t="s">
        <v>261</v>
      </c>
      <c r="B37" s="14">
        <v>0.78</v>
      </c>
      <c r="C37" s="14">
        <v>12.3</v>
      </c>
      <c r="D37" s="15">
        <f t="shared" si="0"/>
        <v>1.5769230769230771</v>
      </c>
    </row>
    <row r="38" spans="1:4" x14ac:dyDescent="0.3">
      <c r="A38" s="13" t="s">
        <v>262</v>
      </c>
      <c r="B38" s="14">
        <v>0.83</v>
      </c>
      <c r="C38" s="14">
        <v>11.3</v>
      </c>
      <c r="D38" s="15">
        <f t="shared" si="0"/>
        <v>1.3614457831325302</v>
      </c>
    </row>
    <row r="39" spans="1:4" x14ac:dyDescent="0.3">
      <c r="A39" s="13" t="s">
        <v>263</v>
      </c>
      <c r="B39" s="14">
        <v>0.95</v>
      </c>
      <c r="C39" s="14">
        <v>9.4</v>
      </c>
      <c r="D39" s="15">
        <f t="shared" si="0"/>
        <v>0.98947368421052639</v>
      </c>
    </row>
    <row r="40" spans="1:4" x14ac:dyDescent="0.3">
      <c r="A40" s="13" t="s">
        <v>264</v>
      </c>
      <c r="B40" s="14">
        <v>0.87</v>
      </c>
      <c r="C40" s="14">
        <v>17.7</v>
      </c>
      <c r="D40" s="15">
        <f t="shared" si="0"/>
        <v>2.0344827586206895</v>
      </c>
    </row>
    <row r="41" spans="1:4" x14ac:dyDescent="0.3">
      <c r="A41" s="13" t="s">
        <v>265</v>
      </c>
      <c r="B41" s="14">
        <v>0.83</v>
      </c>
      <c r="C41" s="14">
        <v>11.1</v>
      </c>
      <c r="D41" s="15">
        <f t="shared" si="0"/>
        <v>1.3373493975903614</v>
      </c>
    </row>
    <row r="42" spans="1:4" x14ac:dyDescent="0.3">
      <c r="A42" s="13" t="s">
        <v>266</v>
      </c>
      <c r="B42" s="14">
        <v>0.97</v>
      </c>
      <c r="C42" s="14">
        <v>23.7</v>
      </c>
      <c r="D42" s="15">
        <f t="shared" si="0"/>
        <v>2.4432989690721647</v>
      </c>
    </row>
    <row r="43" spans="1:4" x14ac:dyDescent="0.3">
      <c r="A43" s="13" t="s">
        <v>267</v>
      </c>
      <c r="B43" s="14">
        <v>0.89</v>
      </c>
      <c r="C43" s="14">
        <v>8.64</v>
      </c>
      <c r="D43" s="15">
        <f t="shared" si="0"/>
        <v>0.97078651685393258</v>
      </c>
    </row>
    <row r="44" spans="1:4" x14ac:dyDescent="0.3">
      <c r="A44" s="13" t="s">
        <v>268</v>
      </c>
      <c r="B44" s="14">
        <v>0.75</v>
      </c>
      <c r="C44" s="14">
        <v>7.04</v>
      </c>
      <c r="D44" s="15">
        <f t="shared" si="0"/>
        <v>0.93866666666666665</v>
      </c>
    </row>
    <row r="45" spans="1:4" x14ac:dyDescent="0.3">
      <c r="A45" s="13" t="s">
        <v>269</v>
      </c>
      <c r="B45" s="14">
        <v>0.84</v>
      </c>
      <c r="C45" s="14">
        <v>10.199999999999999</v>
      </c>
      <c r="D45" s="15">
        <f t="shared" si="0"/>
        <v>1.2142857142857142</v>
      </c>
    </row>
    <row r="46" spans="1:4" x14ac:dyDescent="0.3">
      <c r="A46" s="13" t="s">
        <v>270</v>
      </c>
      <c r="B46" s="14">
        <v>0.86</v>
      </c>
      <c r="C46" s="14">
        <v>16.2</v>
      </c>
      <c r="D46" s="15">
        <f t="shared" si="0"/>
        <v>1.8837209302325582</v>
      </c>
    </row>
    <row r="47" spans="1:4" x14ac:dyDescent="0.3">
      <c r="A47" s="13" t="s">
        <v>271</v>
      </c>
      <c r="B47" s="14">
        <v>0.64</v>
      </c>
      <c r="C47" s="14">
        <v>7.85</v>
      </c>
      <c r="D47" s="15">
        <f t="shared" si="0"/>
        <v>1.2265624999999998</v>
      </c>
    </row>
    <row r="48" spans="1:4" x14ac:dyDescent="0.3">
      <c r="A48" s="13" t="s">
        <v>272</v>
      </c>
      <c r="B48" s="14">
        <v>0.91</v>
      </c>
      <c r="C48" s="14">
        <v>15.5</v>
      </c>
      <c r="D48" s="15">
        <f t="shared" si="0"/>
        <v>1.7032967032967032</v>
      </c>
    </row>
    <row r="49" spans="1:4" x14ac:dyDescent="0.3">
      <c r="A49" s="13" t="s">
        <v>273</v>
      </c>
      <c r="B49" s="14">
        <v>0.51</v>
      </c>
      <c r="C49" s="14">
        <v>7.66</v>
      </c>
      <c r="D49" s="15">
        <f t="shared" si="0"/>
        <v>1.5019607843137255</v>
      </c>
    </row>
    <row r="50" spans="1:4" x14ac:dyDescent="0.3">
      <c r="A50" s="13" t="s">
        <v>274</v>
      </c>
      <c r="B50" s="14">
        <v>0.54</v>
      </c>
      <c r="C50" s="14">
        <v>7.95</v>
      </c>
      <c r="D50" s="15">
        <f t="shared" si="0"/>
        <v>1.4722222222222223</v>
      </c>
    </row>
    <row r="51" spans="1:4" x14ac:dyDescent="0.3">
      <c r="A51" s="13" t="s">
        <v>275</v>
      </c>
      <c r="B51" s="14">
        <v>0.69</v>
      </c>
      <c r="C51" s="14">
        <v>11.09</v>
      </c>
      <c r="D51" s="15">
        <f t="shared" si="0"/>
        <v>1.6072463768115941</v>
      </c>
    </row>
    <row r="52" spans="1:4" x14ac:dyDescent="0.3">
      <c r="A52" s="13" t="s">
        <v>276</v>
      </c>
      <c r="B52" s="14">
        <v>0.65</v>
      </c>
      <c r="C52" s="14">
        <v>11.1</v>
      </c>
      <c r="D52" s="15">
        <f t="shared" si="0"/>
        <v>1.7076923076923076</v>
      </c>
    </row>
    <row r="53" spans="1:4" x14ac:dyDescent="0.3">
      <c r="A53" s="13" t="s">
        <v>277</v>
      </c>
      <c r="B53" s="14">
        <v>0.65</v>
      </c>
      <c r="C53" s="14">
        <v>5.66</v>
      </c>
      <c r="D53" s="15">
        <f t="shared" si="0"/>
        <v>0.87076923076923085</v>
      </c>
    </row>
    <row r="54" spans="1:4" x14ac:dyDescent="0.3">
      <c r="A54" s="13" t="s">
        <v>278</v>
      </c>
      <c r="B54" s="14">
        <v>0.63</v>
      </c>
      <c r="C54" s="14">
        <v>6.31</v>
      </c>
      <c r="D54" s="15">
        <f t="shared" si="0"/>
        <v>1.0015873015873014</v>
      </c>
    </row>
    <row r="55" spans="1:4" x14ac:dyDescent="0.3">
      <c r="A55" s="13" t="s">
        <v>279</v>
      </c>
      <c r="B55" s="14">
        <v>1.07</v>
      </c>
      <c r="C55" s="14">
        <v>7.59</v>
      </c>
      <c r="D55" s="15">
        <f t="shared" si="0"/>
        <v>0.70934579439252332</v>
      </c>
    </row>
    <row r="56" spans="1:4" x14ac:dyDescent="0.3">
      <c r="A56" s="13" t="s">
        <v>280</v>
      </c>
      <c r="B56" s="14">
        <v>0.68</v>
      </c>
      <c r="C56" s="14">
        <v>11.5</v>
      </c>
      <c r="D56" s="15">
        <f t="shared" si="0"/>
        <v>1.6911764705882353</v>
      </c>
    </row>
    <row r="57" spans="1:4" x14ac:dyDescent="0.3">
      <c r="A57" s="13" t="s">
        <v>281</v>
      </c>
      <c r="B57" s="14">
        <v>0.71</v>
      </c>
      <c r="C57" s="14">
        <v>5.94</v>
      </c>
      <c r="D57" s="15">
        <f t="shared" si="0"/>
        <v>0.83661971830985926</v>
      </c>
    </row>
    <row r="58" spans="1:4" x14ac:dyDescent="0.3">
      <c r="A58" s="13" t="s">
        <v>282</v>
      </c>
      <c r="B58" s="14">
        <v>0.81</v>
      </c>
      <c r="C58" s="14">
        <v>8.83</v>
      </c>
      <c r="D58" s="15">
        <f t="shared" si="0"/>
        <v>1.0901234567901235</v>
      </c>
    </row>
    <row r="59" spans="1:4" x14ac:dyDescent="0.3">
      <c r="A59" s="13" t="s">
        <v>283</v>
      </c>
      <c r="B59" s="14">
        <v>0.82</v>
      </c>
      <c r="C59" s="14">
        <v>4.8899999999999997</v>
      </c>
      <c r="D59" s="15">
        <f t="shared" si="0"/>
        <v>0.59634146341463412</v>
      </c>
    </row>
    <row r="60" spans="1:4" x14ac:dyDescent="0.3">
      <c r="A60" s="13" t="s">
        <v>284</v>
      </c>
      <c r="B60" s="14">
        <v>0.69</v>
      </c>
      <c r="C60" s="14">
        <v>7.28</v>
      </c>
      <c r="D60" s="15">
        <f t="shared" si="0"/>
        <v>1.0550724637681161</v>
      </c>
    </row>
    <row r="61" spans="1:4" x14ac:dyDescent="0.3">
      <c r="A61" s="13" t="s">
        <v>285</v>
      </c>
      <c r="B61" s="14">
        <v>0.64</v>
      </c>
      <c r="C61" s="14">
        <v>8.1</v>
      </c>
      <c r="D61" s="15">
        <f t="shared" si="0"/>
        <v>1.265625</v>
      </c>
    </row>
    <row r="62" spans="1:4" x14ac:dyDescent="0.3">
      <c r="A62" s="13" t="s">
        <v>286</v>
      </c>
      <c r="B62" s="14">
        <v>0.69</v>
      </c>
      <c r="C62" s="14">
        <v>5.39</v>
      </c>
      <c r="D62" s="15">
        <f t="shared" si="0"/>
        <v>0.78115942028985508</v>
      </c>
    </row>
    <row r="63" spans="1:4" x14ac:dyDescent="0.3">
      <c r="A63" s="13" t="s">
        <v>287</v>
      </c>
      <c r="B63" s="14">
        <v>0.51</v>
      </c>
      <c r="C63" s="14">
        <v>4.18</v>
      </c>
      <c r="D63" s="15">
        <f t="shared" si="0"/>
        <v>0.81960784313725477</v>
      </c>
    </row>
    <row r="64" spans="1:4" x14ac:dyDescent="0.3">
      <c r="A64" s="13" t="s">
        <v>288</v>
      </c>
      <c r="B64" s="14">
        <v>0.78</v>
      </c>
      <c r="C64" s="14">
        <v>5.49</v>
      </c>
      <c r="D64" s="15">
        <f t="shared" si="0"/>
        <v>0.7038461538461539</v>
      </c>
    </row>
    <row r="65" spans="1:4" x14ac:dyDescent="0.3">
      <c r="A65" s="13" t="s">
        <v>289</v>
      </c>
      <c r="B65" s="14">
        <v>0.69</v>
      </c>
      <c r="C65" s="14">
        <v>8.43</v>
      </c>
      <c r="D65" s="15">
        <f t="shared" si="0"/>
        <v>1.2217391304347827</v>
      </c>
    </row>
    <row r="66" spans="1:4" x14ac:dyDescent="0.3">
      <c r="A66" s="13" t="s">
        <v>290</v>
      </c>
      <c r="B66" s="14">
        <v>0.5</v>
      </c>
      <c r="C66" s="14">
        <v>8.09</v>
      </c>
      <c r="D66" s="15">
        <f t="shared" ref="D66:D90" si="1">(C66/(B66*1000))*100</f>
        <v>1.6179999999999999</v>
      </c>
    </row>
    <row r="67" spans="1:4" x14ac:dyDescent="0.3">
      <c r="A67" s="13" t="s">
        <v>291</v>
      </c>
      <c r="B67" s="14">
        <v>0.57999999999999996</v>
      </c>
      <c r="C67" s="14">
        <v>7.59</v>
      </c>
      <c r="D67" s="15">
        <f t="shared" si="1"/>
        <v>1.3086206896551724</v>
      </c>
    </row>
    <row r="68" spans="1:4" x14ac:dyDescent="0.3">
      <c r="A68" s="13" t="s">
        <v>292</v>
      </c>
      <c r="B68" s="14">
        <v>0.7</v>
      </c>
      <c r="C68" s="14">
        <v>6.62</v>
      </c>
      <c r="D68" s="15">
        <f t="shared" si="1"/>
        <v>0.94571428571428562</v>
      </c>
    </row>
    <row r="69" spans="1:4" x14ac:dyDescent="0.3">
      <c r="A69" s="13" t="s">
        <v>293</v>
      </c>
      <c r="B69" s="14">
        <v>0.56000000000000005</v>
      </c>
      <c r="C69" s="14">
        <v>10.3</v>
      </c>
      <c r="D69" s="15">
        <f t="shared" si="1"/>
        <v>1.8392857142857144</v>
      </c>
    </row>
    <row r="70" spans="1:4" x14ac:dyDescent="0.3">
      <c r="A70" s="13" t="s">
        <v>294</v>
      </c>
      <c r="B70" s="14">
        <v>0.66</v>
      </c>
      <c r="C70" s="14">
        <v>6.41</v>
      </c>
      <c r="D70" s="15">
        <f t="shared" si="1"/>
        <v>0.97121212121212119</v>
      </c>
    </row>
    <row r="71" spans="1:4" x14ac:dyDescent="0.3">
      <c r="A71" s="13" t="s">
        <v>295</v>
      </c>
      <c r="B71" s="14">
        <v>0.49</v>
      </c>
      <c r="C71" s="14">
        <v>12.1</v>
      </c>
      <c r="D71" s="15">
        <f t="shared" si="1"/>
        <v>2.4693877551020407</v>
      </c>
    </row>
    <row r="72" spans="1:4" x14ac:dyDescent="0.3">
      <c r="A72" s="13" t="s">
        <v>296</v>
      </c>
      <c r="B72" s="14">
        <v>0.77</v>
      </c>
      <c r="C72" s="14">
        <v>14.4</v>
      </c>
      <c r="D72" s="15">
        <f t="shared" si="1"/>
        <v>1.8701298701298701</v>
      </c>
    </row>
    <row r="73" spans="1:4" x14ac:dyDescent="0.3">
      <c r="A73" s="13" t="s">
        <v>297</v>
      </c>
      <c r="B73" s="14">
        <v>0.73</v>
      </c>
      <c r="C73" s="14">
        <v>15.7</v>
      </c>
      <c r="D73" s="15">
        <f t="shared" si="1"/>
        <v>2.1506849315068495</v>
      </c>
    </row>
    <row r="74" spans="1:4" x14ac:dyDescent="0.3">
      <c r="A74" s="13" t="s">
        <v>298</v>
      </c>
      <c r="B74" s="14">
        <v>0.68</v>
      </c>
      <c r="C74" s="14">
        <v>15.6</v>
      </c>
      <c r="D74" s="15">
        <f t="shared" si="1"/>
        <v>2.2941176470588234</v>
      </c>
    </row>
    <row r="75" spans="1:4" x14ac:dyDescent="0.3">
      <c r="A75" s="13" t="s">
        <v>299</v>
      </c>
      <c r="B75" s="14">
        <v>0.72</v>
      </c>
      <c r="C75" s="14">
        <v>14.8</v>
      </c>
      <c r="D75" s="15">
        <f t="shared" si="1"/>
        <v>2.0555555555555558</v>
      </c>
    </row>
    <row r="76" spans="1:4" x14ac:dyDescent="0.3">
      <c r="A76" s="13" t="s">
        <v>300</v>
      </c>
      <c r="B76" s="14">
        <v>0.57999999999999996</v>
      </c>
      <c r="C76" s="14">
        <v>11.3</v>
      </c>
      <c r="D76" s="15">
        <f t="shared" si="1"/>
        <v>1.9482758620689655</v>
      </c>
    </row>
    <row r="77" spans="1:4" x14ac:dyDescent="0.3">
      <c r="A77" s="13" t="s">
        <v>301</v>
      </c>
      <c r="B77" s="14">
        <v>1.1299999999999999</v>
      </c>
      <c r="C77" s="14">
        <v>9.5299999999999994</v>
      </c>
      <c r="D77" s="15">
        <f t="shared" si="1"/>
        <v>0.8433628318584071</v>
      </c>
    </row>
    <row r="78" spans="1:4" x14ac:dyDescent="0.3">
      <c r="A78" s="13" t="s">
        <v>302</v>
      </c>
      <c r="B78" s="14">
        <v>0.62</v>
      </c>
      <c r="C78" s="14">
        <v>11.2</v>
      </c>
      <c r="D78" s="15">
        <f t="shared" si="1"/>
        <v>1.8064516129032255</v>
      </c>
    </row>
    <row r="79" spans="1:4" x14ac:dyDescent="0.3">
      <c r="A79" s="13" t="s">
        <v>303</v>
      </c>
      <c r="B79" s="14">
        <v>0.65</v>
      </c>
      <c r="C79" s="14">
        <v>8.56</v>
      </c>
      <c r="D79" s="15">
        <f t="shared" si="1"/>
        <v>1.3169230769230771</v>
      </c>
    </row>
    <row r="80" spans="1:4" x14ac:dyDescent="0.3">
      <c r="A80" s="13" t="s">
        <v>304</v>
      </c>
      <c r="B80" s="14">
        <v>0.66</v>
      </c>
      <c r="C80" s="14">
        <v>17.5</v>
      </c>
      <c r="D80" s="15">
        <f t="shared" si="1"/>
        <v>2.6515151515151514</v>
      </c>
    </row>
    <row r="81" spans="1:4" x14ac:dyDescent="0.3">
      <c r="A81" s="13" t="s">
        <v>305</v>
      </c>
      <c r="B81" s="14">
        <v>0.76</v>
      </c>
      <c r="C81" s="14">
        <v>7.88</v>
      </c>
      <c r="D81" s="15">
        <f t="shared" si="1"/>
        <v>1.0368421052631578</v>
      </c>
    </row>
    <row r="82" spans="1:4" x14ac:dyDescent="0.3">
      <c r="A82" s="13" t="s">
        <v>306</v>
      </c>
      <c r="B82" s="14">
        <v>0.36</v>
      </c>
      <c r="C82" s="14">
        <v>10.7</v>
      </c>
      <c r="D82" s="15">
        <f t="shared" si="1"/>
        <v>2.9722222222222219</v>
      </c>
    </row>
    <row r="83" spans="1:4" x14ac:dyDescent="0.3">
      <c r="A83" s="13" t="s">
        <v>307</v>
      </c>
      <c r="B83" s="14">
        <v>0.61</v>
      </c>
      <c r="C83" s="14">
        <v>9.64</v>
      </c>
      <c r="D83" s="15">
        <f t="shared" si="1"/>
        <v>1.5803278688524591</v>
      </c>
    </row>
    <row r="84" spans="1:4" x14ac:dyDescent="0.3">
      <c r="A84" s="13" t="s">
        <v>308</v>
      </c>
      <c r="B84" s="14">
        <v>0.49</v>
      </c>
      <c r="C84" s="14">
        <v>5.58</v>
      </c>
      <c r="D84" s="15">
        <f t="shared" si="1"/>
        <v>1.1387755102040815</v>
      </c>
    </row>
    <row r="85" spans="1:4" x14ac:dyDescent="0.3">
      <c r="A85" s="13" t="s">
        <v>309</v>
      </c>
      <c r="B85" s="14">
        <v>0.75</v>
      </c>
      <c r="C85" s="14">
        <v>11.5</v>
      </c>
      <c r="D85" s="15">
        <f t="shared" si="1"/>
        <v>1.5333333333333332</v>
      </c>
    </row>
    <row r="86" spans="1:4" x14ac:dyDescent="0.3">
      <c r="A86" s="13" t="s">
        <v>310</v>
      </c>
      <c r="B86" s="14">
        <v>0.88</v>
      </c>
      <c r="C86" s="14">
        <v>5.76</v>
      </c>
      <c r="D86" s="15">
        <f t="shared" si="1"/>
        <v>0.65454545454545454</v>
      </c>
    </row>
    <row r="87" spans="1:4" x14ac:dyDescent="0.3">
      <c r="A87" s="13" t="s">
        <v>311</v>
      </c>
      <c r="B87" s="14">
        <v>0.45</v>
      </c>
      <c r="C87" s="14">
        <v>6.21</v>
      </c>
      <c r="D87" s="15">
        <f t="shared" si="1"/>
        <v>1.38</v>
      </c>
    </row>
    <row r="88" spans="1:4" x14ac:dyDescent="0.3">
      <c r="A88" s="13" t="s">
        <v>312</v>
      </c>
      <c r="B88" s="14">
        <v>0.5</v>
      </c>
      <c r="C88" s="14">
        <v>7.69</v>
      </c>
      <c r="D88" s="15">
        <f t="shared" si="1"/>
        <v>1.538</v>
      </c>
    </row>
    <row r="89" spans="1:4" x14ac:dyDescent="0.3">
      <c r="A89" s="13" t="s">
        <v>313</v>
      </c>
      <c r="B89" s="14">
        <v>0.55000000000000004</v>
      </c>
      <c r="C89" s="14">
        <v>6.87</v>
      </c>
      <c r="D89" s="15">
        <f t="shared" si="1"/>
        <v>1.249090909090909</v>
      </c>
    </row>
    <row r="90" spans="1:4" x14ac:dyDescent="0.3">
      <c r="A90" s="13" t="s">
        <v>314</v>
      </c>
      <c r="B90" s="14">
        <v>0.47</v>
      </c>
      <c r="C90" s="14">
        <v>6.64</v>
      </c>
      <c r="D90" s="15">
        <f t="shared" si="1"/>
        <v>1.4127659574468086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workbookViewId="0">
      <selection activeCell="H2" sqref="H2"/>
    </sheetView>
  </sheetViews>
  <sheetFormatPr defaultRowHeight="14.4" x14ac:dyDescent="0.3"/>
  <cols>
    <col min="1" max="1" width="31" customWidth="1"/>
    <col min="2" max="2" width="16.77734375" customWidth="1"/>
    <col min="3" max="3" width="16.33203125" customWidth="1"/>
    <col min="4" max="4" width="15.88671875" customWidth="1"/>
    <col min="5" max="5" width="18" customWidth="1"/>
    <col min="6" max="6" width="65.109375" customWidth="1"/>
  </cols>
  <sheetData>
    <row r="1" spans="1:6" ht="15.6" thickTop="1" thickBot="1" x14ac:dyDescent="0.35">
      <c r="A1" s="17" t="s">
        <v>315</v>
      </c>
      <c r="B1" s="17" t="s">
        <v>316</v>
      </c>
      <c r="C1" s="17" t="s">
        <v>317</v>
      </c>
      <c r="D1" s="17" t="s">
        <v>318</v>
      </c>
      <c r="E1" s="17" t="s">
        <v>319</v>
      </c>
      <c r="F1" s="17" t="s">
        <v>320</v>
      </c>
    </row>
    <row r="2" spans="1:6" ht="15.6" thickTop="1" thickBot="1" x14ac:dyDescent="0.35">
      <c r="A2" s="18" t="s">
        <v>327</v>
      </c>
      <c r="B2" s="19" t="s">
        <v>324</v>
      </c>
      <c r="C2" s="20" t="s">
        <v>321</v>
      </c>
      <c r="D2" s="20" t="s">
        <v>326</v>
      </c>
      <c r="E2" s="20" t="s">
        <v>322</v>
      </c>
      <c r="F2" s="20" t="s">
        <v>323</v>
      </c>
    </row>
    <row r="3" spans="1:6" ht="15.6" thickTop="1" thickBot="1" x14ac:dyDescent="0.35">
      <c r="A3" s="18" t="s">
        <v>328</v>
      </c>
      <c r="B3" s="19" t="s">
        <v>324</v>
      </c>
      <c r="C3" s="20" t="s">
        <v>321</v>
      </c>
      <c r="D3" s="20" t="s">
        <v>325</v>
      </c>
      <c r="E3" s="20" t="s">
        <v>322</v>
      </c>
      <c r="F3" s="20" t="s">
        <v>323</v>
      </c>
    </row>
    <row r="4" spans="1:6" ht="15.6" thickTop="1" thickBot="1" x14ac:dyDescent="0.35">
      <c r="A4" s="19" t="s">
        <v>329</v>
      </c>
      <c r="B4" s="19" t="s">
        <v>330</v>
      </c>
      <c r="C4" s="20" t="s">
        <v>331</v>
      </c>
      <c r="D4" s="20" t="s">
        <v>332</v>
      </c>
      <c r="E4" s="20" t="s">
        <v>333</v>
      </c>
      <c r="F4" s="20" t="s">
        <v>334</v>
      </c>
    </row>
    <row r="5" spans="1:6" ht="15.6" thickTop="1" thickBot="1" x14ac:dyDescent="0.35">
      <c r="A5" s="19" t="s">
        <v>335</v>
      </c>
      <c r="B5" s="19" t="s">
        <v>330</v>
      </c>
      <c r="C5" s="20" t="s">
        <v>331</v>
      </c>
      <c r="D5" s="20" t="s">
        <v>336</v>
      </c>
      <c r="E5" s="20" t="s">
        <v>333</v>
      </c>
      <c r="F5" s="20" t="s">
        <v>334</v>
      </c>
    </row>
    <row r="6" spans="1:6" ht="15" thickTop="1" x14ac:dyDescent="0.3"/>
    <row r="193" spans="1:6" ht="15.6" x14ac:dyDescent="0.3">
      <c r="A193" s="21" t="s">
        <v>337</v>
      </c>
      <c r="B193" s="22"/>
      <c r="C193" s="22"/>
      <c r="D193" s="22"/>
      <c r="E193" s="12"/>
      <c r="F193" s="12"/>
    </row>
    <row r="194" spans="1:6" ht="15.6" x14ac:dyDescent="0.3">
      <c r="A194" s="22" t="s">
        <v>338</v>
      </c>
      <c r="B194" s="22"/>
      <c r="C194" s="22"/>
      <c r="D194" s="22"/>
      <c r="E194" s="12"/>
      <c r="F194" s="12"/>
    </row>
    <row r="195" spans="1:6" ht="15.6" x14ac:dyDescent="0.3">
      <c r="A195" s="22" t="s">
        <v>339</v>
      </c>
      <c r="B195" s="22"/>
      <c r="C195" s="22"/>
      <c r="D195" s="22"/>
      <c r="E195" s="12"/>
      <c r="F195" s="12"/>
    </row>
    <row r="196" spans="1:6" ht="15.6" x14ac:dyDescent="0.3">
      <c r="A196" s="22" t="s">
        <v>340</v>
      </c>
      <c r="B196" s="22"/>
      <c r="C196" s="22"/>
      <c r="D196" s="22"/>
      <c r="E196" s="12"/>
      <c r="F196" s="12"/>
    </row>
    <row r="197" spans="1:6" ht="15.6" x14ac:dyDescent="0.3">
      <c r="A197" s="22" t="s">
        <v>341</v>
      </c>
      <c r="B197" s="22"/>
      <c r="C197" s="22"/>
      <c r="D197" s="22"/>
      <c r="E197" s="12"/>
      <c r="F197" s="12"/>
    </row>
    <row r="198" spans="1:6" ht="15.6" x14ac:dyDescent="0.3">
      <c r="A198" s="22" t="s">
        <v>342</v>
      </c>
      <c r="B198" s="22"/>
      <c r="C198" s="22"/>
      <c r="D198" s="22"/>
      <c r="E198" s="12"/>
      <c r="F198" s="12"/>
    </row>
    <row r="199" spans="1:6" ht="15.6" x14ac:dyDescent="0.3">
      <c r="A199" s="22" t="s">
        <v>343</v>
      </c>
      <c r="B199" s="22"/>
      <c r="C199" s="22"/>
      <c r="D199" s="22"/>
      <c r="E199" s="12"/>
      <c r="F199" s="12"/>
    </row>
    <row r="200" spans="1:6" ht="15.6" x14ac:dyDescent="0.3">
      <c r="A200" s="22" t="s">
        <v>344</v>
      </c>
      <c r="B200" s="22"/>
      <c r="C200" s="22"/>
      <c r="D200" s="22"/>
      <c r="E200" s="12"/>
      <c r="F200" s="12"/>
    </row>
    <row r="201" spans="1:6" ht="15.6" x14ac:dyDescent="0.3">
      <c r="A201" s="22" t="s">
        <v>345</v>
      </c>
      <c r="B201" s="22"/>
      <c r="C201" s="22"/>
      <c r="D201" s="22"/>
      <c r="E201" s="12"/>
      <c r="F201" s="12"/>
    </row>
    <row r="202" spans="1:6" ht="15.6" x14ac:dyDescent="0.3">
      <c r="A202" s="22"/>
      <c r="B202" s="22"/>
      <c r="C202" s="22"/>
      <c r="D202" s="22"/>
      <c r="E202" s="12"/>
      <c r="F202" s="12"/>
    </row>
    <row r="203" spans="1:6" ht="15.6" x14ac:dyDescent="0.3">
      <c r="A203" s="21" t="s">
        <v>346</v>
      </c>
      <c r="B203" s="22"/>
      <c r="C203" s="22"/>
      <c r="D203" s="22"/>
      <c r="E203" s="12"/>
      <c r="F203" s="12"/>
    </row>
    <row r="204" spans="1:6" ht="15.6" x14ac:dyDescent="0.3">
      <c r="A204" s="22" t="s">
        <v>347</v>
      </c>
      <c r="B204" s="22"/>
      <c r="C204" s="22"/>
      <c r="D204" s="22"/>
      <c r="E204" s="12"/>
      <c r="F204" s="12"/>
    </row>
    <row r="205" spans="1:6" ht="15.6" x14ac:dyDescent="0.3">
      <c r="A205" s="22" t="s">
        <v>348</v>
      </c>
      <c r="B205" s="22"/>
      <c r="C205" s="22"/>
      <c r="D205" s="22"/>
      <c r="E205" s="12"/>
      <c r="F205" s="12"/>
    </row>
    <row r="206" spans="1:6" ht="15.6" x14ac:dyDescent="0.3">
      <c r="A206" s="22" t="s">
        <v>349</v>
      </c>
      <c r="B206" s="22"/>
      <c r="C206" s="22"/>
      <c r="D206" s="22"/>
      <c r="E206" s="12"/>
      <c r="F206" s="12"/>
    </row>
    <row r="207" spans="1:6" ht="15.6" x14ac:dyDescent="0.3">
      <c r="A207" s="22" t="s">
        <v>350</v>
      </c>
      <c r="B207" s="22"/>
      <c r="C207" s="22"/>
      <c r="D207" s="22"/>
      <c r="E207" s="12"/>
      <c r="F207" s="12"/>
    </row>
    <row r="208" spans="1:6" ht="15.6" x14ac:dyDescent="0.3">
      <c r="A208" s="22" t="s">
        <v>351</v>
      </c>
      <c r="B208" s="22"/>
      <c r="C208" s="22"/>
      <c r="D208" s="22"/>
      <c r="E208" s="12"/>
      <c r="F208" s="12"/>
    </row>
    <row r="209" spans="1:6" ht="15.6" x14ac:dyDescent="0.3">
      <c r="A209" s="22" t="s">
        <v>352</v>
      </c>
      <c r="B209" s="22"/>
      <c r="C209" s="22"/>
      <c r="D209" s="22"/>
      <c r="E209" s="12"/>
      <c r="F209" s="12"/>
    </row>
    <row r="210" spans="1:6" ht="15.6" x14ac:dyDescent="0.3">
      <c r="A210" s="22" t="s">
        <v>353</v>
      </c>
      <c r="B210" s="22"/>
      <c r="C210" s="22"/>
      <c r="D210" s="22"/>
      <c r="E210" s="12"/>
      <c r="F210" s="12"/>
    </row>
    <row r="211" spans="1:6" ht="15.6" x14ac:dyDescent="0.3">
      <c r="A211" s="22" t="s">
        <v>354</v>
      </c>
      <c r="B211" s="22"/>
      <c r="C211" s="22"/>
      <c r="D211" s="22"/>
      <c r="E211" s="12"/>
      <c r="F211" s="12"/>
    </row>
    <row r="212" spans="1:6" ht="15.6" x14ac:dyDescent="0.3">
      <c r="A212" s="22" t="s">
        <v>355</v>
      </c>
      <c r="B212" s="22"/>
      <c r="C212" s="22"/>
      <c r="D212" s="22"/>
      <c r="E212" s="12"/>
      <c r="F212" s="12"/>
    </row>
    <row r="213" spans="1:6" ht="15.6" x14ac:dyDescent="0.3">
      <c r="A213" s="22" t="s">
        <v>356</v>
      </c>
      <c r="B213" s="22"/>
      <c r="C213" s="22"/>
      <c r="D213" s="22"/>
      <c r="E213" s="12"/>
      <c r="F213" s="12"/>
    </row>
    <row r="214" spans="1:6" ht="15.6" x14ac:dyDescent="0.3">
      <c r="A214" s="22" t="s">
        <v>345</v>
      </c>
      <c r="B214" s="22"/>
      <c r="C214" s="22"/>
      <c r="D214" s="22"/>
      <c r="E214" s="12"/>
      <c r="F214" s="12"/>
    </row>
    <row r="215" spans="1:6" ht="15.6" x14ac:dyDescent="0.3">
      <c r="A215" s="22"/>
      <c r="B215" s="22"/>
      <c r="C215" s="22"/>
      <c r="D215" s="22"/>
      <c r="E215" s="12"/>
      <c r="F215" s="12"/>
    </row>
    <row r="216" spans="1:6" ht="15.6" x14ac:dyDescent="0.3">
      <c r="A216" s="21" t="s">
        <v>357</v>
      </c>
      <c r="B216" s="22"/>
      <c r="C216" s="22"/>
      <c r="D216" s="22"/>
      <c r="E216" s="12"/>
      <c r="F216" s="12"/>
    </row>
    <row r="217" spans="1:6" ht="15.6" x14ac:dyDescent="0.3">
      <c r="A217" s="22" t="s">
        <v>358</v>
      </c>
      <c r="B217" s="22"/>
      <c r="C217" s="22"/>
      <c r="D217" s="22"/>
      <c r="E217" s="12"/>
      <c r="F217" s="12"/>
    </row>
    <row r="218" spans="1:6" ht="15.6" x14ac:dyDescent="0.3">
      <c r="A218" s="22" t="s">
        <v>359</v>
      </c>
      <c r="B218" s="22"/>
      <c r="C218" s="22"/>
      <c r="D218" s="22"/>
      <c r="E218" s="12"/>
      <c r="F218" s="12"/>
    </row>
    <row r="219" spans="1:6" ht="15.6" x14ac:dyDescent="0.3">
      <c r="A219" s="22" t="s">
        <v>360</v>
      </c>
      <c r="B219" s="22"/>
      <c r="C219" s="22"/>
      <c r="D219" s="22"/>
      <c r="E219" s="12"/>
      <c r="F219" s="12"/>
    </row>
    <row r="220" spans="1:6" ht="15.6" x14ac:dyDescent="0.3">
      <c r="A220" s="22" t="s">
        <v>361</v>
      </c>
      <c r="B220" s="22"/>
      <c r="C220" s="22"/>
      <c r="D220" s="22"/>
      <c r="E220" s="12"/>
      <c r="F220" s="12"/>
    </row>
    <row r="221" spans="1:6" ht="15.6" x14ac:dyDescent="0.3">
      <c r="A221" s="22" t="s">
        <v>362</v>
      </c>
      <c r="B221" s="22"/>
      <c r="C221" s="22"/>
      <c r="D221" s="22"/>
      <c r="E221" s="12"/>
      <c r="F221" s="12"/>
    </row>
    <row r="222" spans="1:6" ht="15.6" x14ac:dyDescent="0.3">
      <c r="A222" s="22" t="s">
        <v>363</v>
      </c>
      <c r="B222" s="22"/>
      <c r="C222" s="22"/>
      <c r="D222" s="22"/>
      <c r="E222" s="12"/>
      <c r="F222" s="12"/>
    </row>
    <row r="223" spans="1:6" ht="15.6" x14ac:dyDescent="0.3">
      <c r="A223" s="22" t="s">
        <v>364</v>
      </c>
      <c r="B223" s="22"/>
      <c r="C223" s="22"/>
      <c r="D223" s="22"/>
      <c r="E223" s="12"/>
      <c r="F223" s="12"/>
    </row>
    <row r="224" spans="1:6" ht="15.6" x14ac:dyDescent="0.3">
      <c r="A224" s="22" t="s">
        <v>365</v>
      </c>
      <c r="B224" s="22"/>
      <c r="C224" s="22"/>
      <c r="D224" s="22"/>
      <c r="E224" s="12"/>
      <c r="F224" s="12"/>
    </row>
    <row r="225" spans="1:6" ht="15.6" x14ac:dyDescent="0.3">
      <c r="A225" s="22" t="s">
        <v>366</v>
      </c>
      <c r="B225" s="22"/>
      <c r="C225" s="22"/>
      <c r="D225" s="22"/>
      <c r="E225" s="12"/>
      <c r="F225" s="12"/>
    </row>
    <row r="226" spans="1:6" ht="15.6" x14ac:dyDescent="0.3">
      <c r="A226" s="22" t="s">
        <v>367</v>
      </c>
      <c r="B226" s="22"/>
      <c r="C226" s="22"/>
      <c r="D226" s="22"/>
      <c r="E226" s="12"/>
      <c r="F226" s="12"/>
    </row>
    <row r="227" spans="1:6" ht="15.6" x14ac:dyDescent="0.3">
      <c r="A227" s="22" t="s">
        <v>368</v>
      </c>
      <c r="B227" s="22"/>
      <c r="C227" s="22"/>
      <c r="D227" s="22"/>
      <c r="E227" s="12"/>
      <c r="F227" s="12"/>
    </row>
    <row r="229" spans="1:6" x14ac:dyDescent="0.3">
      <c r="A229" s="23" t="s">
        <v>373</v>
      </c>
      <c r="B229" s="12"/>
      <c r="C229" s="12"/>
      <c r="D229" s="12"/>
      <c r="E229" s="12"/>
      <c r="F229" s="12"/>
    </row>
    <row r="230" spans="1:6" x14ac:dyDescent="0.3">
      <c r="A230" s="12" t="s">
        <v>370</v>
      </c>
      <c r="B230" s="12"/>
      <c r="C230" s="12"/>
      <c r="D230" s="12"/>
      <c r="E230" s="12"/>
      <c r="F230" s="12"/>
    </row>
    <row r="231" spans="1:6" x14ac:dyDescent="0.3">
      <c r="A231" s="12" t="s">
        <v>371</v>
      </c>
      <c r="B231" s="12"/>
      <c r="C231" s="12"/>
      <c r="D231" s="12"/>
      <c r="E231" s="12"/>
      <c r="F231" s="12"/>
    </row>
    <row r="232" spans="1:6" x14ac:dyDescent="0.3">
      <c r="A232" s="12" t="s">
        <v>372</v>
      </c>
      <c r="B232" s="12"/>
      <c r="C232" s="12"/>
      <c r="D232" s="12"/>
      <c r="E232" s="12"/>
      <c r="F232" s="12"/>
    </row>
    <row r="233" spans="1:6" x14ac:dyDescent="0.3">
      <c r="A233" s="12" t="s">
        <v>369</v>
      </c>
      <c r="B233" s="12"/>
      <c r="C233" s="12"/>
      <c r="D233" s="12"/>
      <c r="E233" s="12"/>
      <c r="F233" s="12"/>
    </row>
    <row r="235" spans="1:6" x14ac:dyDescent="0.3">
      <c r="A235" s="23" t="s">
        <v>377</v>
      </c>
      <c r="B235" s="12"/>
      <c r="C235" s="12"/>
      <c r="D235" s="12"/>
      <c r="E235" s="12"/>
      <c r="F235" s="12"/>
    </row>
    <row r="236" spans="1:6" x14ac:dyDescent="0.3">
      <c r="A236" s="12" t="s">
        <v>374</v>
      </c>
      <c r="B236" s="12"/>
      <c r="C236" s="12"/>
      <c r="D236" s="12"/>
      <c r="E236" s="12"/>
      <c r="F236" s="12"/>
    </row>
    <row r="237" spans="1:6" x14ac:dyDescent="0.3">
      <c r="A237" s="12" t="s">
        <v>375</v>
      </c>
      <c r="B237" s="12"/>
      <c r="C237" s="12"/>
      <c r="D237" s="12"/>
      <c r="E237" s="12"/>
      <c r="F237" s="12"/>
    </row>
    <row r="238" spans="1:6" x14ac:dyDescent="0.3">
      <c r="A238" s="12" t="s">
        <v>376</v>
      </c>
      <c r="B238" s="12"/>
      <c r="C238" s="12"/>
      <c r="D238" s="12"/>
      <c r="E238" s="12"/>
      <c r="F238" s="12"/>
    </row>
    <row r="239" spans="1:6" x14ac:dyDescent="0.3">
      <c r="A239" s="12" t="s">
        <v>369</v>
      </c>
      <c r="B239" s="12"/>
      <c r="C239" s="12"/>
      <c r="D239" s="12"/>
      <c r="E239" s="12"/>
      <c r="F23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LH-1.PLATE</vt:lpstr>
      <vt:lpstr>LH-2.PLATE</vt:lpstr>
      <vt:lpstr>Progesterone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2022-08-05T14:10:03Z</dcterms:created>
  <dcterms:modified xsi:type="dcterms:W3CDTF">2022-08-06T10:40:29Z</dcterms:modified>
</cp:coreProperties>
</file>