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Gül İlbay Kocaeli\2023.02.13\"/>
    </mc:Choice>
  </mc:AlternateContent>
  <xr:revisionPtr revIDLastSave="0" documentId="13_ncr:1_{26F691A8-D23E-4503-AC6E-3B08618B2D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5" i="4" l="1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<sst xmlns="http://schemas.openxmlformats.org/spreadsheetml/2006/main" count="215" uniqueCount="140">
  <si>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</si>
  <si>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</si>
  <si>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</si>
  <si>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</si>
  <si>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</si>
  <si>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</si>
  <si>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</si>
  <si>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</si>
  <si>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</si>
  <si>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</si>
  <si>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</si>
  <si>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</si>
  <si>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</si>
  <si>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</si>
  <si>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</si>
  <si>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</si>
  <si>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</si>
  <si>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</si>
  <si>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</si>
  <si>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</si>
  <si>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</si>
  <si>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</si>
  <si>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</si>
  <si>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</si>
  <si>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</si>
  <si>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</si>
  <si>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</si>
  <si>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</si>
  <si>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</si>
  <si>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</si>
  <si>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</si>
  <si>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</si>
  <si>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</si>
  <si>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</si>
  <si>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</si>
  <si>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</si>
  <si>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</si>
  <si>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</si>
  <si>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</si>
  <si>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</si>
  <si>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</si>
  <si>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</si>
  <si>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</si>
  <si>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</si>
  <si>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</si>
  <si>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</si>
  <si>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</si>
  <si>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</si>
  <si>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</si>
  <si>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</si>
  <si>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GPX (U/L)</t>
  </si>
  <si>
    <t>Otto Scientific</t>
  </si>
  <si>
    <t>MINDRAY-BS400</t>
  </si>
  <si>
    <t>Otto2085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</si>
  <si>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</si>
  <si>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</si>
  <si>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</si>
  <si>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</si>
  <si>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</si>
  <si>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</si>
  <si>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</si>
  <si>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</si>
  <si>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</si>
  <si>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</si>
  <si>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</si>
  <si>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</si>
  <si>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</si>
  <si>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</si>
  <si>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</si>
  <si>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</si>
  <si>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</si>
  <si>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</si>
  <si>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</si>
  <si>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</si>
  <si>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</si>
  <si>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</si>
  <si>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</si>
  <si>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</si>
  <si>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</si>
  <si>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</si>
  <si>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</si>
  <si>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</si>
  <si>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</si>
  <si>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</si>
  <si>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</si>
  <si>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</si>
  <si>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</si>
  <si>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</si>
  <si>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</si>
  <si>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</si>
  <si>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</si>
  <si>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</si>
  <si>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KONTROL PLAZMA-1</t>
  </si>
  <si>
    <t>KONTROL PLAZMA-2</t>
  </si>
  <si>
    <t>KONTROL PLAZMA-3</t>
  </si>
  <si>
    <t>KONTROL PLAZMA-4</t>
  </si>
  <si>
    <t>KONTROL PLAZMA-5</t>
  </si>
  <si>
    <t>KONTROL PLAZMA-6</t>
  </si>
  <si>
    <t>KONTROL PLAZMA-7</t>
  </si>
  <si>
    <t>KONTROL PLAZMA-8</t>
  </si>
  <si>
    <t>KONTROL PLAZMA-9</t>
  </si>
  <si>
    <t>KONTROL PLAZMA-10</t>
  </si>
  <si>
    <t>DENEY PLAZMA-1</t>
  </si>
  <si>
    <t>DENEY PLAZMA-2</t>
  </si>
  <si>
    <t>DENEY PLAZMA-3</t>
  </si>
  <si>
    <t>DENEY PLAZMA-4</t>
  </si>
  <si>
    <t>DENEY PLAZMA-5</t>
  </si>
  <si>
    <t>DENEY PLAZMA-6</t>
  </si>
  <si>
    <t>DENEY PLAZMA-7</t>
  </si>
  <si>
    <t>DENEY PLAZMA-8</t>
  </si>
  <si>
    <t>DENEY PLAZMA-9</t>
  </si>
  <si>
    <t>DENEY PLAZMA-10</t>
  </si>
  <si>
    <t>KONTROL BEYİN-1</t>
  </si>
  <si>
    <t>KONTROL BEYİN-2</t>
  </si>
  <si>
    <t>KONTROL BEYİN-3</t>
  </si>
  <si>
    <t>KONTROL BEYİN-4</t>
  </si>
  <si>
    <t>KONTROL BEYİN-5</t>
  </si>
  <si>
    <t>KONTROL BEYİN-6</t>
  </si>
  <si>
    <t>KONTROL BEYİN-7</t>
  </si>
  <si>
    <t>KONTROL BEYİN-8</t>
  </si>
  <si>
    <t>KONTROL BEYİN-9</t>
  </si>
  <si>
    <t>KONTROL BEYİN-10</t>
  </si>
  <si>
    <t>DENEY BEYİN-1</t>
  </si>
  <si>
    <t>DENEY BEYİN-2</t>
  </si>
  <si>
    <t>DENEY BEYİN-3</t>
  </si>
  <si>
    <t>DENEY BEYİN-4</t>
  </si>
  <si>
    <t>DENEY BEYİN-5</t>
  </si>
  <si>
    <t>DENEY BEYİN-6</t>
  </si>
  <si>
    <t>DENEY BEYİN-7</t>
  </si>
  <si>
    <t>DENEY BEYİN-8</t>
  </si>
  <si>
    <t>DENEY BEYİN-9</t>
  </si>
  <si>
    <t>DENEY BEYİN-10</t>
  </si>
  <si>
    <t>NOT: Dokular 1/9 oranında( 0,1 gr doku: 0,9ml 140 mmol. lık  KCl) Potasyum Klorür tamponu ile homojenize edildikten sonra 7000 rpm + 4' de 5 dk santrifüj edildi.</t>
  </si>
  <si>
    <t>GPX( Glutathione Peroxidase)</t>
  </si>
  <si>
    <t>MDA( Malondialdehyde)</t>
  </si>
  <si>
    <t>Plazma +doku</t>
  </si>
  <si>
    <t>NOT</t>
  </si>
  <si>
    <t>lipemi</t>
  </si>
  <si>
    <t>yüksek hemolizli</t>
  </si>
  <si>
    <t>Hemoliz test sonuçlarını etkileyebilmektedir.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</si>
</sst>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2" fillId="2" borderId="3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</xdr:rowOff>
    </xdr:from>
    <xdr:to>
      <xdr:col>6</xdr:col>
      <xdr:colOff>845820</xdr:colOff>
      <xdr:row>41</xdr:row>
      <xdr:rowOff>76200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00"/>
          <a:ext cx="10058400" cy="628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83820</xdr:rowOff>
    </xdr:from>
    <xdr:to>
      <xdr:col>6</xdr:col>
      <xdr:colOff>992494</xdr:colOff>
      <xdr:row>76</xdr:row>
      <xdr:rowOff>22860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65720"/>
          <a:ext cx="10205074" cy="63398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opLeftCell="A19" workbookViewId="0">
      <selection activeCell="I2" sqref="I2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20.570312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50</v>
      </c>
      <c r="F1" s="19" t="s">
        <v>136</v>
      </c>
      <c r="G1"/>
      <c r="H1"/>
      <c r="I1"/>
      <c r="J1"/>
      <c r="K1"/>
    </row>
    <row r="2" spans="1:11" x14ac:dyDescent="0.25">
      <c r="A2" s="3" t="s">
        <v>92</v>
      </c>
      <c r="B2" s="4">
        <v>1.96</v>
      </c>
      <c r="C2" s="4">
        <v>8.35</v>
      </c>
      <c r="D2" s="5">
        <f t="shared" ref="D2:D41" si="0">(C2/(B2*1000))*100</f>
        <v>0.42602040816326531</v>
      </c>
      <c r="E2" s="4">
        <v>498</v>
      </c>
      <c r="F2" s="21" t="s">
        <v>138</v>
      </c>
      <c r="G2"/>
      <c r="H2"/>
      <c r="I2"/>
      <c r="J2"/>
      <c r="K2"/>
    </row>
    <row r="3" spans="1:11" x14ac:dyDescent="0.25">
      <c r="A3" s="3" t="s">
        <v>93</v>
      </c>
      <c r="B3" s="4">
        <v>1.84</v>
      </c>
      <c r="C3" s="4">
        <v>6.15</v>
      </c>
      <c r="D3" s="5">
        <f t="shared" si="0"/>
        <v>0.33423913043478259</v>
      </c>
      <c r="E3" s="4">
        <v>476</v>
      </c>
      <c r="F3" s="21" t="s">
        <v>138</v>
      </c>
      <c r="G3"/>
      <c r="H3"/>
      <c r="I3"/>
      <c r="J3"/>
      <c r="K3"/>
    </row>
    <row r="4" spans="1:11" x14ac:dyDescent="0.25">
      <c r="A4" s="3" t="s">
        <v>94</v>
      </c>
      <c r="B4" s="4">
        <v>2.71</v>
      </c>
      <c r="C4" s="4">
        <v>11.64</v>
      </c>
      <c r="D4" s="5">
        <f t="shared" si="0"/>
        <v>0.4295202952029521</v>
      </c>
      <c r="E4" s="4">
        <v>463</v>
      </c>
      <c r="F4" s="21" t="s">
        <v>138</v>
      </c>
      <c r="G4"/>
      <c r="H4"/>
      <c r="I4"/>
      <c r="J4"/>
      <c r="K4"/>
    </row>
    <row r="5" spans="1:11" x14ac:dyDescent="0.25">
      <c r="A5" s="3" t="s">
        <v>95</v>
      </c>
      <c r="B5" s="4">
        <v>1.64</v>
      </c>
      <c r="C5" s="4">
        <v>9.93</v>
      </c>
      <c r="D5" s="5">
        <f t="shared" si="0"/>
        <v>0.60548780487804876</v>
      </c>
      <c r="E5" s="4">
        <v>487</v>
      </c>
      <c r="F5" s="21" t="s">
        <v>138</v>
      </c>
      <c r="G5"/>
      <c r="H5"/>
      <c r="I5"/>
      <c r="J5"/>
      <c r="K5"/>
    </row>
    <row r="6" spans="1:11" x14ac:dyDescent="0.25">
      <c r="A6" s="3" t="s">
        <v>96</v>
      </c>
      <c r="B6" s="4">
        <v>2.4700000000000002</v>
      </c>
      <c r="C6" s="4">
        <v>8.7100000000000009</v>
      </c>
      <c r="D6" s="5">
        <f t="shared" si="0"/>
        <v>0.35263157894736846</v>
      </c>
      <c r="E6" s="4">
        <v>491</v>
      </c>
      <c r="F6" s="21" t="s">
        <v>138</v>
      </c>
      <c r="G6"/>
      <c r="H6"/>
      <c r="I6"/>
      <c r="J6"/>
      <c r="K6"/>
    </row>
    <row r="7" spans="1:11" x14ac:dyDescent="0.25">
      <c r="A7" s="3" t="s">
        <v>97</v>
      </c>
      <c r="B7" s="4">
        <v>2.63</v>
      </c>
      <c r="C7" s="4">
        <v>10.68</v>
      </c>
      <c r="D7" s="5">
        <f t="shared" si="0"/>
        <v>0.40608365019011405</v>
      </c>
      <c r="E7" s="4">
        <v>500</v>
      </c>
      <c r="F7" s="21" t="s">
        <v>138</v>
      </c>
      <c r="G7"/>
      <c r="H7"/>
      <c r="I7"/>
      <c r="J7"/>
      <c r="K7"/>
    </row>
    <row r="8" spans="1:11" x14ac:dyDescent="0.25">
      <c r="A8" s="3" t="s">
        <v>98</v>
      </c>
      <c r="B8" s="4">
        <v>2.29</v>
      </c>
      <c r="C8" s="4">
        <v>6.94</v>
      </c>
      <c r="D8" s="5">
        <f t="shared" si="0"/>
        <v>0.30305676855895197</v>
      </c>
      <c r="E8" s="4">
        <v>487</v>
      </c>
      <c r="F8" s="21" t="s">
        <v>138</v>
      </c>
      <c r="G8"/>
      <c r="H8"/>
      <c r="I8"/>
      <c r="J8"/>
      <c r="K8"/>
    </row>
    <row r="9" spans="1:11" x14ac:dyDescent="0.25">
      <c r="A9" s="3" t="s">
        <v>99</v>
      </c>
      <c r="B9" s="4">
        <v>3.05</v>
      </c>
      <c r="C9" s="4">
        <v>8.82</v>
      </c>
      <c r="D9" s="5">
        <f t="shared" si="0"/>
        <v>0.28918032786885245</v>
      </c>
      <c r="E9" s="4">
        <v>501</v>
      </c>
      <c r="F9" s="21" t="s">
        <v>138</v>
      </c>
      <c r="G9"/>
      <c r="H9"/>
      <c r="I9"/>
      <c r="J9"/>
      <c r="K9"/>
    </row>
    <row r="10" spans="1:11" x14ac:dyDescent="0.25">
      <c r="A10" s="3" t="s">
        <v>100</v>
      </c>
      <c r="B10" s="4">
        <v>2.3199999999999998</v>
      </c>
      <c r="C10" s="4">
        <v>60.28</v>
      </c>
      <c r="D10" s="5">
        <f t="shared" si="0"/>
        <v>2.5982758620689652</v>
      </c>
      <c r="E10" s="4">
        <v>441</v>
      </c>
      <c r="F10" s="21" t="s">
        <v>138</v>
      </c>
      <c r="G10"/>
      <c r="H10"/>
      <c r="I10"/>
      <c r="J10"/>
      <c r="K10"/>
    </row>
    <row r="11" spans="1:11" x14ac:dyDescent="0.25">
      <c r="A11" s="3" t="s">
        <v>101</v>
      </c>
      <c r="B11" s="4">
        <v>3.23</v>
      </c>
      <c r="C11" s="4">
        <v>27.59</v>
      </c>
      <c r="D11" s="5">
        <f t="shared" si="0"/>
        <v>0.8541795665634675</v>
      </c>
      <c r="E11" s="4">
        <v>500</v>
      </c>
      <c r="F11" s="21" t="s">
        <v>138</v>
      </c>
      <c r="G11"/>
      <c r="H11"/>
      <c r="I11"/>
      <c r="J11"/>
      <c r="K11"/>
    </row>
    <row r="12" spans="1:11" x14ac:dyDescent="0.25">
      <c r="A12" s="3" t="s">
        <v>102</v>
      </c>
      <c r="B12" s="4">
        <v>2.15</v>
      </c>
      <c r="C12" s="4">
        <v>7.77</v>
      </c>
      <c r="D12" s="5">
        <f t="shared" si="0"/>
        <v>0.36139534883720931</v>
      </c>
      <c r="E12" s="4">
        <v>478</v>
      </c>
      <c r="F12" s="21" t="s">
        <v>138</v>
      </c>
      <c r="G12"/>
      <c r="H12"/>
      <c r="I12"/>
      <c r="J12"/>
      <c r="K12"/>
    </row>
    <row r="13" spans="1:11" x14ac:dyDescent="0.25">
      <c r="A13" s="3" t="s">
        <v>103</v>
      </c>
      <c r="B13" s="4">
        <v>0.74</v>
      </c>
      <c r="C13" s="4">
        <v>13.15</v>
      </c>
      <c r="D13" s="5">
        <f t="shared" si="0"/>
        <v>1.777027027027027</v>
      </c>
      <c r="E13" s="4">
        <v>491</v>
      </c>
      <c r="F13" s="21" t="s">
        <v>138</v>
      </c>
      <c r="G13"/>
      <c r="H13"/>
      <c r="I13"/>
      <c r="J13"/>
      <c r="K13"/>
    </row>
    <row r="14" spans="1:11" x14ac:dyDescent="0.25">
      <c r="A14" s="3" t="s">
        <v>104</v>
      </c>
      <c r="B14" s="4">
        <v>3.02</v>
      </c>
      <c r="C14" s="4">
        <v>10.82</v>
      </c>
      <c r="D14" s="5">
        <f t="shared" si="0"/>
        <v>0.35827814569536426</v>
      </c>
      <c r="E14" s="4">
        <v>499</v>
      </c>
      <c r="F14" s="21" t="s">
        <v>138</v>
      </c>
      <c r="G14"/>
      <c r="H14"/>
      <c r="I14"/>
      <c r="J14"/>
      <c r="K14"/>
    </row>
    <row r="15" spans="1:11" x14ac:dyDescent="0.25">
      <c r="A15" s="3" t="s">
        <v>105</v>
      </c>
      <c r="B15" s="4">
        <v>2.36</v>
      </c>
      <c r="C15" s="4">
        <v>8.6999999999999993</v>
      </c>
      <c r="D15" s="5">
        <f t="shared" si="0"/>
        <v>0.36864406779661013</v>
      </c>
      <c r="E15" s="4">
        <v>493</v>
      </c>
      <c r="F15" s="21" t="s">
        <v>138</v>
      </c>
      <c r="G15"/>
      <c r="H15"/>
      <c r="I15"/>
      <c r="J15"/>
      <c r="K15"/>
    </row>
    <row r="16" spans="1:11" x14ac:dyDescent="0.25">
      <c r="A16" s="3" t="s">
        <v>106</v>
      </c>
      <c r="B16" s="4">
        <v>2.06</v>
      </c>
      <c r="C16" s="4">
        <v>6.32</v>
      </c>
      <c r="D16" s="5">
        <f t="shared" si="0"/>
        <v>0.30679611650485439</v>
      </c>
      <c r="E16" s="4">
        <v>493</v>
      </c>
      <c r="F16" s="21" t="s">
        <v>138</v>
      </c>
      <c r="G16"/>
      <c r="H16"/>
      <c r="I16"/>
      <c r="J16"/>
      <c r="K16"/>
    </row>
    <row r="17" spans="1:11" x14ac:dyDescent="0.25">
      <c r="A17" s="3" t="s">
        <v>107</v>
      </c>
      <c r="B17" s="4">
        <v>2.37</v>
      </c>
      <c r="C17" s="4">
        <v>5.71</v>
      </c>
      <c r="D17" s="5">
        <f t="shared" si="0"/>
        <v>0.24092827004219408</v>
      </c>
      <c r="E17" s="4">
        <v>490</v>
      </c>
      <c r="F17" s="21" t="s">
        <v>138</v>
      </c>
      <c r="G17"/>
      <c r="H17"/>
      <c r="I17"/>
      <c r="J17"/>
      <c r="K17"/>
    </row>
    <row r="18" spans="1:11" x14ac:dyDescent="0.25">
      <c r="A18" s="3" t="s">
        <v>108</v>
      </c>
      <c r="B18" s="4">
        <v>3.01</v>
      </c>
      <c r="C18" s="4">
        <v>11.62</v>
      </c>
      <c r="D18" s="5">
        <f t="shared" si="0"/>
        <v>0.38604651162790699</v>
      </c>
      <c r="E18" s="4">
        <v>492</v>
      </c>
      <c r="F18" s="21" t="s">
        <v>138</v>
      </c>
      <c r="G18"/>
      <c r="H18"/>
      <c r="I18"/>
      <c r="J18"/>
      <c r="K18"/>
    </row>
    <row r="19" spans="1:11" x14ac:dyDescent="0.25">
      <c r="A19" s="3" t="s">
        <v>109</v>
      </c>
      <c r="B19" s="4">
        <v>2.57</v>
      </c>
      <c r="C19" s="4">
        <v>4.12</v>
      </c>
      <c r="D19" s="5">
        <f t="shared" si="0"/>
        <v>0.16031128404669262</v>
      </c>
      <c r="E19" s="4">
        <v>482</v>
      </c>
      <c r="F19" s="21" t="s">
        <v>137</v>
      </c>
      <c r="G19"/>
      <c r="H19"/>
      <c r="I19"/>
      <c r="J19"/>
      <c r="K19"/>
    </row>
    <row r="20" spans="1:11" x14ac:dyDescent="0.25">
      <c r="A20" s="3" t="s">
        <v>110</v>
      </c>
      <c r="B20" s="4">
        <v>3.05</v>
      </c>
      <c r="C20" s="4">
        <v>10.61</v>
      </c>
      <c r="D20" s="5">
        <f t="shared" si="0"/>
        <v>0.34786885245901633</v>
      </c>
      <c r="E20" s="4">
        <v>489</v>
      </c>
      <c r="F20" s="21" t="s">
        <v>138</v>
      </c>
      <c r="G20"/>
      <c r="H20"/>
      <c r="I20"/>
      <c r="J20"/>
      <c r="K20"/>
    </row>
    <row r="21" spans="1:11" x14ac:dyDescent="0.25">
      <c r="A21" s="3" t="s">
        <v>111</v>
      </c>
      <c r="B21" s="4">
        <v>2.97</v>
      </c>
      <c r="C21" s="4">
        <v>12.73</v>
      </c>
      <c r="D21" s="5">
        <f t="shared" si="0"/>
        <v>0.42861952861952868</v>
      </c>
      <c r="E21" s="4">
        <v>491</v>
      </c>
      <c r="F21" s="21" t="s">
        <v>138</v>
      </c>
      <c r="G21"/>
      <c r="H21"/>
      <c r="I21"/>
      <c r="J21"/>
      <c r="K21"/>
    </row>
    <row r="22" spans="1:11" x14ac:dyDescent="0.25">
      <c r="A22" s="3" t="s">
        <v>112</v>
      </c>
      <c r="B22" s="4">
        <v>1.69</v>
      </c>
      <c r="C22" s="4">
        <v>40.909999999999997</v>
      </c>
      <c r="D22" s="5">
        <f t="shared" si="0"/>
        <v>2.4207100591715975</v>
      </c>
      <c r="E22" s="4">
        <v>28</v>
      </c>
      <c r="F22" s="20"/>
      <c r="G22"/>
      <c r="H22"/>
      <c r="I22"/>
      <c r="J22"/>
      <c r="K22"/>
    </row>
    <row r="23" spans="1:11" x14ac:dyDescent="0.25">
      <c r="A23" s="3" t="s">
        <v>113</v>
      </c>
      <c r="B23" s="4">
        <v>1.64</v>
      </c>
      <c r="C23" s="4">
        <v>41.28</v>
      </c>
      <c r="D23" s="5">
        <f t="shared" si="0"/>
        <v>2.5170731707317073</v>
      </c>
      <c r="E23" s="4">
        <v>48</v>
      </c>
      <c r="F23" s="20"/>
      <c r="G23"/>
      <c r="H23"/>
      <c r="I23"/>
      <c r="J23"/>
      <c r="K23"/>
    </row>
    <row r="24" spans="1:11" x14ac:dyDescent="0.25">
      <c r="A24" s="3" t="s">
        <v>114</v>
      </c>
      <c r="B24" s="4">
        <v>1.03</v>
      </c>
      <c r="C24" s="4">
        <v>42.76</v>
      </c>
      <c r="D24" s="5">
        <f t="shared" si="0"/>
        <v>4.1514563106796114</v>
      </c>
      <c r="E24" s="4">
        <v>17</v>
      </c>
      <c r="F24" s="20"/>
      <c r="G24"/>
      <c r="H24"/>
      <c r="I24"/>
      <c r="J24"/>
      <c r="K24"/>
    </row>
    <row r="25" spans="1:11" x14ac:dyDescent="0.25">
      <c r="A25" s="3" t="s">
        <v>115</v>
      </c>
      <c r="B25" s="4">
        <v>1.63</v>
      </c>
      <c r="C25" s="4">
        <v>42.69</v>
      </c>
      <c r="D25" s="5">
        <f t="shared" si="0"/>
        <v>2.6190184049079752</v>
      </c>
      <c r="E25" s="4">
        <v>45</v>
      </c>
      <c r="F25" s="20"/>
      <c r="G25"/>
      <c r="H25"/>
      <c r="I25"/>
      <c r="J25"/>
      <c r="K25"/>
    </row>
    <row r="26" spans="1:11" x14ac:dyDescent="0.25">
      <c r="A26" s="3" t="s">
        <v>116</v>
      </c>
      <c r="B26" s="4">
        <v>1.79</v>
      </c>
      <c r="C26" s="4">
        <v>44.24</v>
      </c>
      <c r="D26" s="5">
        <f t="shared" si="0"/>
        <v>2.471508379888268</v>
      </c>
      <c r="E26" s="4">
        <v>53</v>
      </c>
      <c r="F26" s="20"/>
      <c r="G26"/>
      <c r="H26"/>
      <c r="I26"/>
      <c r="J26"/>
      <c r="K26"/>
    </row>
    <row r="27" spans="1:11" x14ac:dyDescent="0.25">
      <c r="A27" s="3" t="s">
        <v>117</v>
      </c>
      <c r="B27" s="4">
        <v>1.1299999999999999</v>
      </c>
      <c r="C27" s="4">
        <v>45.59</v>
      </c>
      <c r="D27" s="5">
        <f t="shared" si="0"/>
        <v>4.0345132743362839</v>
      </c>
      <c r="E27" s="4">
        <v>107</v>
      </c>
      <c r="F27" s="20"/>
      <c r="G27"/>
      <c r="H27"/>
      <c r="I27"/>
      <c r="J27"/>
      <c r="K27"/>
    </row>
    <row r="28" spans="1:11" x14ac:dyDescent="0.25">
      <c r="A28" s="3" t="s">
        <v>118</v>
      </c>
      <c r="B28" s="4">
        <v>1.83</v>
      </c>
      <c r="C28" s="4">
        <v>34.979999999999997</v>
      </c>
      <c r="D28" s="5">
        <f t="shared" si="0"/>
        <v>1.9114754098360653</v>
      </c>
      <c r="E28" s="4">
        <v>30</v>
      </c>
      <c r="F28" s="20"/>
      <c r="G28"/>
      <c r="H28"/>
      <c r="I28"/>
      <c r="J28"/>
      <c r="K28"/>
    </row>
    <row r="29" spans="1:11" x14ac:dyDescent="0.25">
      <c r="A29" s="3" t="s">
        <v>119</v>
      </c>
      <c r="B29" s="4">
        <v>2.17</v>
      </c>
      <c r="C29" s="4">
        <v>43.49</v>
      </c>
      <c r="D29" s="5">
        <f t="shared" si="0"/>
        <v>2.004147465437788</v>
      </c>
      <c r="E29" s="4">
        <v>47</v>
      </c>
      <c r="F29" s="20"/>
      <c r="G29"/>
      <c r="H29"/>
      <c r="I29"/>
      <c r="J29"/>
      <c r="K29"/>
    </row>
    <row r="30" spans="1:11" x14ac:dyDescent="0.25">
      <c r="A30" s="3" t="s">
        <v>120</v>
      </c>
      <c r="B30" s="4">
        <v>1.95</v>
      </c>
      <c r="C30" s="4">
        <v>48.77</v>
      </c>
      <c r="D30" s="5">
        <f t="shared" si="0"/>
        <v>2.5010256410256408</v>
      </c>
      <c r="E30" s="4">
        <v>52</v>
      </c>
      <c r="F30" s="20"/>
      <c r="G30"/>
      <c r="H30"/>
      <c r="I30"/>
      <c r="J30"/>
      <c r="K30"/>
    </row>
    <row r="31" spans="1:11" x14ac:dyDescent="0.25">
      <c r="A31" s="3" t="s">
        <v>121</v>
      </c>
      <c r="B31" s="4">
        <v>1.92</v>
      </c>
      <c r="C31" s="4">
        <v>41.32</v>
      </c>
      <c r="D31" s="5">
        <f t="shared" si="0"/>
        <v>2.1520833333333331</v>
      </c>
      <c r="E31" s="4">
        <v>39</v>
      </c>
      <c r="F31" s="20"/>
      <c r="G31"/>
      <c r="H31"/>
      <c r="I31"/>
      <c r="J31"/>
      <c r="K31"/>
    </row>
    <row r="32" spans="1:11" x14ac:dyDescent="0.25">
      <c r="A32" s="3" t="s">
        <v>122</v>
      </c>
      <c r="B32" s="4">
        <v>1.75</v>
      </c>
      <c r="C32" s="4">
        <v>45.81</v>
      </c>
      <c r="D32" s="5">
        <f t="shared" si="0"/>
        <v>2.6177142857142859</v>
      </c>
      <c r="E32" s="4">
        <v>52</v>
      </c>
      <c r="F32" s="20"/>
      <c r="G32"/>
      <c r="H32"/>
      <c r="I32"/>
      <c r="J32"/>
      <c r="K32"/>
    </row>
    <row r="33" spans="1:11" x14ac:dyDescent="0.25">
      <c r="A33" s="3" t="s">
        <v>123</v>
      </c>
      <c r="B33" s="4">
        <v>1.54</v>
      </c>
      <c r="C33" s="4">
        <v>43.18</v>
      </c>
      <c r="D33" s="5">
        <f t="shared" si="0"/>
        <v>2.8038961038961041</v>
      </c>
      <c r="E33" s="4">
        <v>76</v>
      </c>
      <c r="F33" s="20"/>
      <c r="G33"/>
      <c r="H33"/>
      <c r="I33"/>
      <c r="J33"/>
      <c r="K33"/>
    </row>
    <row r="34" spans="1:11" x14ac:dyDescent="0.25">
      <c r="A34" s="3" t="s">
        <v>124</v>
      </c>
      <c r="B34" s="4">
        <v>1.76</v>
      </c>
      <c r="C34" s="4">
        <v>31.35</v>
      </c>
      <c r="D34" s="5">
        <f t="shared" si="0"/>
        <v>1.7812500000000002</v>
      </c>
      <c r="E34" s="4">
        <v>54</v>
      </c>
      <c r="F34" s="20"/>
      <c r="G34"/>
      <c r="H34"/>
      <c r="I34"/>
      <c r="J34"/>
      <c r="K34"/>
    </row>
    <row r="35" spans="1:11" x14ac:dyDescent="0.25">
      <c r="A35" s="3" t="s">
        <v>125</v>
      </c>
      <c r="B35" s="4">
        <v>1.82</v>
      </c>
      <c r="C35" s="4">
        <v>45.3</v>
      </c>
      <c r="D35" s="5">
        <f t="shared" si="0"/>
        <v>2.4890109890109891</v>
      </c>
      <c r="E35" s="4">
        <v>12</v>
      </c>
      <c r="F35" s="20"/>
      <c r="G35"/>
      <c r="H35"/>
      <c r="I35"/>
      <c r="J35"/>
      <c r="K35"/>
    </row>
    <row r="36" spans="1:11" x14ac:dyDescent="0.25">
      <c r="A36" s="3" t="s">
        <v>126</v>
      </c>
      <c r="B36" s="4">
        <v>1.68</v>
      </c>
      <c r="C36" s="4">
        <v>27.87</v>
      </c>
      <c r="D36" s="5">
        <f t="shared" si="0"/>
        <v>1.6589285714285715</v>
      </c>
      <c r="E36" s="4">
        <v>65</v>
      </c>
      <c r="F36" s="20"/>
      <c r="G36"/>
      <c r="H36"/>
      <c r="I36"/>
      <c r="J36"/>
      <c r="K36"/>
    </row>
    <row r="37" spans="1:11" x14ac:dyDescent="0.25">
      <c r="A37" s="3" t="s">
        <v>127</v>
      </c>
      <c r="B37" s="4">
        <v>1.89</v>
      </c>
      <c r="C37" s="4">
        <v>33.81</v>
      </c>
      <c r="D37" s="5">
        <f t="shared" si="0"/>
        <v>1.7888888888888892</v>
      </c>
      <c r="E37" s="4">
        <v>57</v>
      </c>
      <c r="F37" s="20"/>
      <c r="G37"/>
      <c r="H37"/>
      <c r="I37"/>
      <c r="J37"/>
      <c r="K37"/>
    </row>
    <row r="38" spans="1:11" x14ac:dyDescent="0.25">
      <c r="A38" s="3" t="s">
        <v>128</v>
      </c>
      <c r="B38" s="4">
        <v>1.61</v>
      </c>
      <c r="C38" s="4">
        <v>36.96</v>
      </c>
      <c r="D38" s="5">
        <f t="shared" si="0"/>
        <v>2.2956521739130435</v>
      </c>
      <c r="E38" s="4">
        <v>114</v>
      </c>
      <c r="F38" s="20"/>
      <c r="G38"/>
      <c r="H38"/>
      <c r="I38"/>
      <c r="J38"/>
      <c r="K38"/>
    </row>
    <row r="39" spans="1:11" x14ac:dyDescent="0.25">
      <c r="A39" s="3" t="s">
        <v>129</v>
      </c>
      <c r="B39" s="4">
        <v>1.84</v>
      </c>
      <c r="C39" s="4">
        <v>28.85</v>
      </c>
      <c r="D39" s="5">
        <f t="shared" si="0"/>
        <v>1.5679347826086958</v>
      </c>
      <c r="E39" s="4">
        <v>36</v>
      </c>
      <c r="F39" s="20"/>
      <c r="G39"/>
      <c r="H39"/>
      <c r="I39"/>
      <c r="J39"/>
      <c r="K39"/>
    </row>
    <row r="40" spans="1:11" x14ac:dyDescent="0.25">
      <c r="A40" s="3" t="s">
        <v>130</v>
      </c>
      <c r="B40" s="4">
        <v>1.82</v>
      </c>
      <c r="C40" s="4">
        <v>47.42</v>
      </c>
      <c r="D40" s="5">
        <f t="shared" si="0"/>
        <v>2.6054945054945056</v>
      </c>
      <c r="E40" s="4">
        <v>36</v>
      </c>
      <c r="F40" s="20"/>
      <c r="G40"/>
      <c r="H40"/>
      <c r="I40"/>
      <c r="J40"/>
      <c r="K40"/>
    </row>
    <row r="41" spans="1:11" x14ac:dyDescent="0.25">
      <c r="A41" s="3" t="s">
        <v>131</v>
      </c>
      <c r="B41" s="4">
        <v>1.7</v>
      </c>
      <c r="C41" s="4">
        <v>32.57</v>
      </c>
      <c r="D41" s="5">
        <f t="shared" si="0"/>
        <v>1.9158823529411766</v>
      </c>
      <c r="E41" s="4">
        <v>33</v>
      </c>
      <c r="F41" s="20"/>
      <c r="G41"/>
      <c r="H41"/>
      <c r="I41"/>
      <c r="J41"/>
      <c r="K41"/>
    </row>
    <row r="42" spans="1:11" x14ac:dyDescent="0.25">
      <c r="B42"/>
      <c r="C42"/>
      <c r="D42"/>
      <c r="E42"/>
      <c r="F42"/>
      <c r="G42"/>
      <c r="H42"/>
      <c r="I42"/>
      <c r="J42"/>
      <c r="K42"/>
    </row>
    <row r="43" spans="1:11" x14ac:dyDescent="0.25">
      <c r="B43"/>
      <c r="C43"/>
      <c r="D43"/>
      <c r="E43"/>
      <c r="F43"/>
      <c r="G43"/>
      <c r="H43"/>
      <c r="I43"/>
      <c r="J43"/>
      <c r="K43"/>
    </row>
    <row r="44" spans="1:11" x14ac:dyDescent="0.25">
      <c r="B44"/>
      <c r="C44"/>
      <c r="D44"/>
      <c r="E44"/>
      <c r="F44"/>
      <c r="G44"/>
      <c r="H44"/>
      <c r="I44"/>
      <c r="J44"/>
      <c r="K44"/>
    </row>
    <row r="45" spans="1:11" x14ac:dyDescent="0.25">
      <c r="B45"/>
      <c r="C45"/>
      <c r="D45"/>
      <c r="E45"/>
      <c r="F45"/>
      <c r="G45"/>
      <c r="H45"/>
      <c r="I45"/>
      <c r="J45"/>
      <c r="K45"/>
    </row>
    <row r="46" spans="1:11" x14ac:dyDescent="0.25">
      <c r="B46"/>
      <c r="C46"/>
      <c r="D46"/>
      <c r="E46"/>
      <c r="F46"/>
      <c r="G46"/>
      <c r="H46"/>
      <c r="I46"/>
      <c r="J46"/>
      <c r="K46"/>
    </row>
    <row r="47" spans="1:11" x14ac:dyDescent="0.25">
      <c r="B47"/>
      <c r="C47"/>
      <c r="D47"/>
      <c r="E47"/>
      <c r="F47"/>
      <c r="G47"/>
      <c r="H47"/>
      <c r="I47"/>
      <c r="J47"/>
      <c r="K47"/>
    </row>
    <row r="48" spans="1:11" x14ac:dyDescent="0.25">
      <c r="B48"/>
      <c r="C48"/>
      <c r="D48"/>
      <c r="E48"/>
      <c r="F48"/>
      <c r="G48"/>
      <c r="H48"/>
      <c r="I48"/>
      <c r="J48"/>
      <c r="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A65" s="1"/>
      <c r="E65"/>
      <c r="F65"/>
      <c r="G65"/>
      <c r="H65"/>
      <c r="I65"/>
      <c r="J65"/>
      <c r="K65"/>
    </row>
    <row r="66" spans="1:11" x14ac:dyDescent="0.25">
      <c r="B66"/>
      <c r="C66"/>
      <c r="D66"/>
      <c r="E66"/>
      <c r="F66"/>
      <c r="G66"/>
      <c r="H66"/>
      <c r="I66"/>
      <c r="J66"/>
      <c r="K66"/>
    </row>
    <row r="67" spans="1:11" x14ac:dyDescent="0.25">
      <c r="B67"/>
      <c r="C67"/>
      <c r="D67"/>
      <c r="E67"/>
      <c r="F67"/>
      <c r="G67"/>
      <c r="H67"/>
      <c r="I67"/>
      <c r="J67"/>
      <c r="K67"/>
    </row>
    <row r="68" spans="1:11" x14ac:dyDescent="0.25">
      <c r="B68"/>
      <c r="C68"/>
      <c r="D68"/>
      <c r="E68"/>
      <c r="F68"/>
      <c r="G68"/>
      <c r="H68"/>
      <c r="I68"/>
      <c r="J68"/>
      <c r="K68"/>
    </row>
    <row r="69" spans="1:11" x14ac:dyDescent="0.25">
      <c r="B69"/>
      <c r="C69"/>
      <c r="D69"/>
      <c r="E69"/>
      <c r="F69"/>
      <c r="G69"/>
      <c r="H69"/>
      <c r="I69"/>
      <c r="J69"/>
      <c r="K69"/>
    </row>
    <row r="70" spans="1:11" x14ac:dyDescent="0.25">
      <c r="B70"/>
      <c r="C70"/>
      <c r="D70"/>
      <c r="E70"/>
      <c r="F70"/>
      <c r="G70"/>
      <c r="H70"/>
      <c r="I70"/>
      <c r="J70"/>
      <c r="K70"/>
    </row>
    <row r="71" spans="1:11" x14ac:dyDescent="0.25">
      <c r="B71"/>
      <c r="C71"/>
      <c r="D71"/>
      <c r="E71"/>
      <c r="F71"/>
      <c r="G71"/>
      <c r="H71"/>
      <c r="I71"/>
      <c r="J71"/>
      <c r="K71"/>
    </row>
    <row r="72" spans="1:11" x14ac:dyDescent="0.25">
      <c r="B72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A74" s="1"/>
      <c r="C74"/>
      <c r="D74"/>
      <c r="E74"/>
      <c r="F74"/>
      <c r="G74"/>
      <c r="H74"/>
      <c r="I74"/>
      <c r="J74"/>
      <c r="K74"/>
    </row>
    <row r="75" spans="1:11" x14ac:dyDescent="0.25">
      <c r="A75" s="1"/>
      <c r="C75"/>
      <c r="D75"/>
      <c r="E75"/>
      <c r="F75"/>
      <c r="G75"/>
      <c r="H75"/>
      <c r="I75"/>
      <c r="J75"/>
      <c r="K75"/>
    </row>
    <row r="76" spans="1:11" x14ac:dyDescent="0.25">
      <c r="A76" s="1"/>
      <c r="C76"/>
      <c r="D76"/>
      <c r="E76"/>
      <c r="F76"/>
      <c r="G76"/>
      <c r="H76"/>
      <c r="I76"/>
      <c r="J76"/>
      <c r="K76"/>
    </row>
    <row r="77" spans="1:11" x14ac:dyDescent="0.25">
      <c r="A77" s="1"/>
      <c r="C77"/>
      <c r="D77"/>
      <c r="E77"/>
      <c r="F77"/>
      <c r="G77"/>
      <c r="H77"/>
      <c r="I77"/>
      <c r="J77"/>
      <c r="K77"/>
    </row>
    <row r="78" spans="1:11" x14ac:dyDescent="0.25">
      <c r="A78" s="1"/>
      <c r="C78"/>
      <c r="D78"/>
      <c r="E78"/>
      <c r="F78"/>
      <c r="G78"/>
      <c r="H78"/>
      <c r="I78"/>
      <c r="J78"/>
      <c r="K78"/>
    </row>
    <row r="79" spans="1:11" x14ac:dyDescent="0.25">
      <c r="A79" s="1"/>
      <c r="D79"/>
      <c r="E79"/>
      <c r="F79"/>
      <c r="G79"/>
      <c r="H79"/>
      <c r="I79"/>
      <c r="J79"/>
      <c r="K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  <c r="G83"/>
      <c r="H83"/>
    </row>
    <row r="84" spans="1:11" x14ac:dyDescent="0.25">
      <c r="A84" s="1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0"/>
  <sheetViews>
    <sheetView topLeftCell="A13" workbookViewId="0">
      <selection activeCell="P9" sqref="P9"/>
    </sheetView>
  </sheetViews>
  <sheetFormatPr defaultRowHeight="15" x14ac:dyDescent="0.25"/>
  <cols>
    <col min="1" max="1" width="27.7109375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55</v>
      </c>
      <c r="C2" s="2" t="s">
        <v>56</v>
      </c>
      <c r="D2" s="2" t="s">
        <v>57</v>
      </c>
      <c r="E2" s="2" t="s">
        <v>58</v>
      </c>
    </row>
    <row r="3" spans="1:12" x14ac:dyDescent="0.25">
      <c r="A3" t="s">
        <v>59</v>
      </c>
      <c r="B3" s="13">
        <v>2.5110000000000001</v>
      </c>
      <c r="C3" s="13">
        <f>B3-B9</f>
        <v>2.4810000000000003</v>
      </c>
      <c r="D3" s="13">
        <v>100</v>
      </c>
      <c r="E3" s="14">
        <f>(11.04*C3*C3)+(11.948*C3)+(1.5134)</f>
        <v>99.111573440000015</v>
      </c>
    </row>
    <row r="4" spans="1:12" x14ac:dyDescent="0.25">
      <c r="A4" t="s">
        <v>60</v>
      </c>
      <c r="B4" s="13">
        <v>1.7030000000000001</v>
      </c>
      <c r="C4" s="13">
        <f>B4-B9</f>
        <v>1.673</v>
      </c>
      <c r="D4" s="13">
        <v>50</v>
      </c>
      <c r="E4" s="14">
        <f t="shared" ref="E4:E9" si="0">(11.04*C4*C4)+(11.948*C4)+(1.5134)</f>
        <v>52.402580159999992</v>
      </c>
    </row>
    <row r="5" spans="1:12" x14ac:dyDescent="0.25">
      <c r="A5" t="s">
        <v>61</v>
      </c>
      <c r="B5" s="13">
        <v>1.024</v>
      </c>
      <c r="C5" s="13">
        <f>B5-B9</f>
        <v>0.99399999999999999</v>
      </c>
      <c r="D5" s="13">
        <v>25</v>
      </c>
      <c r="E5" s="14">
        <f t="shared" si="0"/>
        <v>24.297629439999998</v>
      </c>
    </row>
    <row r="6" spans="1:12" x14ac:dyDescent="0.25">
      <c r="A6" t="s">
        <v>62</v>
      </c>
      <c r="B6" s="13">
        <v>0.54300000000000004</v>
      </c>
      <c r="C6" s="13">
        <f>B6-B9</f>
        <v>0.51300000000000001</v>
      </c>
      <c r="D6" s="13">
        <v>12.5</v>
      </c>
      <c r="E6" s="14">
        <f t="shared" si="0"/>
        <v>10.548109760000001</v>
      </c>
    </row>
    <row r="7" spans="1:12" x14ac:dyDescent="0.25">
      <c r="A7" t="s">
        <v>63</v>
      </c>
      <c r="B7" s="13">
        <v>0.318</v>
      </c>
      <c r="C7" s="13">
        <f>B7-B9</f>
        <v>0.28800000000000003</v>
      </c>
      <c r="D7" s="13">
        <v>6.25</v>
      </c>
      <c r="E7" s="14">
        <f t="shared" si="0"/>
        <v>5.8701257600000005</v>
      </c>
    </row>
    <row r="8" spans="1:12" x14ac:dyDescent="0.25">
      <c r="A8" t="s">
        <v>64</v>
      </c>
      <c r="B8" s="13">
        <v>0.152</v>
      </c>
      <c r="C8" s="13">
        <f>B8-B9</f>
        <v>0.122</v>
      </c>
      <c r="D8" s="13">
        <v>3.125</v>
      </c>
      <c r="E8" s="14">
        <f t="shared" si="0"/>
        <v>3.1353753600000003</v>
      </c>
    </row>
    <row r="9" spans="1:12" x14ac:dyDescent="0.25">
      <c r="A9" t="s">
        <v>65</v>
      </c>
      <c r="B9" s="13">
        <v>0.03</v>
      </c>
      <c r="C9" s="13">
        <f>B9-B9</f>
        <v>0</v>
      </c>
      <c r="D9" s="13">
        <v>0</v>
      </c>
      <c r="E9" s="14">
        <f t="shared" si="0"/>
        <v>1.5134000000000001</v>
      </c>
    </row>
    <row r="15" spans="1:12" x14ac:dyDescent="0.25">
      <c r="J15" s="15" t="s">
        <v>66</v>
      </c>
      <c r="K15" s="15"/>
      <c r="L15" s="15"/>
    </row>
    <row r="20" spans="1:5" x14ac:dyDescent="0.25">
      <c r="A20" s="2" t="s">
        <v>67</v>
      </c>
      <c r="B20" s="2" t="s">
        <v>55</v>
      </c>
      <c r="C20" s="2" t="s">
        <v>65</v>
      </c>
      <c r="D20" s="2" t="s">
        <v>56</v>
      </c>
      <c r="E20" s="2" t="s">
        <v>68</v>
      </c>
    </row>
    <row r="21" spans="1:5" x14ac:dyDescent="0.25">
      <c r="A21" s="3" t="s">
        <v>92</v>
      </c>
      <c r="B21" s="13">
        <v>0.17399999999999999</v>
      </c>
      <c r="C21" s="13">
        <v>0.03</v>
      </c>
      <c r="D21" s="13">
        <f t="shared" ref="D21:D44" si="1">(B21-C21)</f>
        <v>0.14399999999999999</v>
      </c>
      <c r="E21" s="16">
        <f t="shared" ref="E21:E44" si="2">(11.04*D21*D21)+(11.948*D21)+(1.5134)</f>
        <v>3.4628374399999999</v>
      </c>
    </row>
    <row r="22" spans="1:5" x14ac:dyDescent="0.25">
      <c r="A22" s="3" t="s">
        <v>93</v>
      </c>
      <c r="B22" s="13">
        <v>0.223</v>
      </c>
      <c r="C22" s="13">
        <v>0.03</v>
      </c>
      <c r="D22" s="13">
        <f t="shared" si="1"/>
        <v>0.193</v>
      </c>
      <c r="E22" s="16">
        <f t="shared" si="2"/>
        <v>4.2305929600000001</v>
      </c>
    </row>
    <row r="23" spans="1:5" x14ac:dyDescent="0.25">
      <c r="A23" s="3" t="s">
        <v>94</v>
      </c>
      <c r="B23" s="13">
        <v>0.32300000000000001</v>
      </c>
      <c r="C23" s="13">
        <v>0.03</v>
      </c>
      <c r="D23" s="13">
        <f t="shared" si="1"/>
        <v>0.29300000000000004</v>
      </c>
      <c r="E23" s="16">
        <f t="shared" si="2"/>
        <v>5.961936960000001</v>
      </c>
    </row>
    <row r="24" spans="1:5" x14ac:dyDescent="0.25">
      <c r="A24" s="3" t="s">
        <v>95</v>
      </c>
      <c r="B24" s="13">
        <v>0.251</v>
      </c>
      <c r="C24" s="13">
        <v>0.03</v>
      </c>
      <c r="D24" s="13">
        <f t="shared" si="1"/>
        <v>0.221</v>
      </c>
      <c r="E24" s="16">
        <f t="shared" si="2"/>
        <v>4.6931126399999998</v>
      </c>
    </row>
    <row r="25" spans="1:5" x14ac:dyDescent="0.25">
      <c r="A25" s="3" t="s">
        <v>96</v>
      </c>
      <c r="B25" s="13">
        <v>0.14799999999999999</v>
      </c>
      <c r="C25" s="13">
        <v>0.03</v>
      </c>
      <c r="D25" s="13">
        <f t="shared" si="1"/>
        <v>0.11799999999999999</v>
      </c>
      <c r="E25" s="16">
        <f t="shared" si="2"/>
        <v>3.0769849599999999</v>
      </c>
    </row>
    <row r="26" spans="1:5" x14ac:dyDescent="0.25">
      <c r="A26" s="3" t="s">
        <v>97</v>
      </c>
      <c r="B26" s="13">
        <v>0.21199999999999999</v>
      </c>
      <c r="C26" s="13">
        <v>0.03</v>
      </c>
      <c r="D26" s="13">
        <f t="shared" si="1"/>
        <v>0.182</v>
      </c>
      <c r="E26" s="16">
        <f t="shared" si="2"/>
        <v>4.0536249599999996</v>
      </c>
    </row>
    <row r="27" spans="1:5" x14ac:dyDescent="0.25">
      <c r="A27" s="3" t="s">
        <v>98</v>
      </c>
      <c r="B27" s="13">
        <v>0.39</v>
      </c>
      <c r="C27" s="13">
        <v>0.03</v>
      </c>
      <c r="D27" s="13">
        <f t="shared" si="1"/>
        <v>0.36</v>
      </c>
      <c r="E27" s="16">
        <f t="shared" si="2"/>
        <v>7.2454640000000001</v>
      </c>
    </row>
    <row r="28" spans="1:5" x14ac:dyDescent="0.25">
      <c r="A28" s="3" t="s">
        <v>99</v>
      </c>
      <c r="B28" s="13">
        <v>0.315</v>
      </c>
      <c r="C28" s="13">
        <v>0.03</v>
      </c>
      <c r="D28" s="13">
        <f t="shared" si="1"/>
        <v>0.28500000000000003</v>
      </c>
      <c r="E28" s="16">
        <f t="shared" si="2"/>
        <v>5.8153040000000003</v>
      </c>
    </row>
    <row r="29" spans="1:5" x14ac:dyDescent="0.25">
      <c r="A29" s="3" t="s">
        <v>100</v>
      </c>
      <c r="B29" s="13">
        <v>0.254</v>
      </c>
      <c r="C29" s="13">
        <v>0.03</v>
      </c>
      <c r="D29" s="13">
        <f t="shared" si="1"/>
        <v>0.224</v>
      </c>
      <c r="E29" s="16">
        <f t="shared" si="2"/>
        <v>4.7436950400000004</v>
      </c>
    </row>
    <row r="30" spans="1:5" x14ac:dyDescent="0.25">
      <c r="A30" s="3" t="s">
        <v>101</v>
      </c>
      <c r="B30" s="13">
        <v>0.157</v>
      </c>
      <c r="C30" s="13">
        <v>0.03</v>
      </c>
      <c r="D30" s="13">
        <f t="shared" si="1"/>
        <v>0.127</v>
      </c>
      <c r="E30" s="16">
        <f t="shared" si="2"/>
        <v>3.20886016</v>
      </c>
    </row>
    <row r="31" spans="1:5" x14ac:dyDescent="0.25">
      <c r="A31" s="3" t="s">
        <v>102</v>
      </c>
      <c r="B31" s="13">
        <v>0.31</v>
      </c>
      <c r="C31" s="13">
        <v>0.03</v>
      </c>
      <c r="D31" s="13">
        <f t="shared" si="1"/>
        <v>0.28000000000000003</v>
      </c>
      <c r="E31" s="16">
        <f t="shared" si="2"/>
        <v>5.7243760000000004</v>
      </c>
    </row>
    <row r="32" spans="1:5" x14ac:dyDescent="0.25">
      <c r="A32" s="3" t="s">
        <v>103</v>
      </c>
      <c r="B32" s="13">
        <v>0.67500000000000004</v>
      </c>
      <c r="C32" s="13">
        <v>0.03</v>
      </c>
      <c r="D32" s="13">
        <f t="shared" si="1"/>
        <v>0.64500000000000002</v>
      </c>
      <c r="E32" s="16">
        <f t="shared" si="2"/>
        <v>13.812776000000001</v>
      </c>
    </row>
    <row r="33" spans="1:5" x14ac:dyDescent="0.25">
      <c r="A33" s="3" t="s">
        <v>104</v>
      </c>
      <c r="B33" s="13">
        <v>0.35399999999999998</v>
      </c>
      <c r="C33" s="13">
        <v>0.03</v>
      </c>
      <c r="D33" s="13">
        <f t="shared" si="1"/>
        <v>0.32399999999999995</v>
      </c>
      <c r="E33" s="16">
        <f t="shared" si="2"/>
        <v>6.5434870399999987</v>
      </c>
    </row>
    <row r="34" spans="1:5" x14ac:dyDescent="0.25">
      <c r="A34" s="3" t="s">
        <v>105</v>
      </c>
      <c r="B34" s="13">
        <v>0.191</v>
      </c>
      <c r="C34" s="13">
        <v>0.03</v>
      </c>
      <c r="D34" s="13">
        <f t="shared" si="1"/>
        <v>0.161</v>
      </c>
      <c r="E34" s="16">
        <f t="shared" si="2"/>
        <v>3.7231958399999998</v>
      </c>
    </row>
    <row r="35" spans="1:5" x14ac:dyDescent="0.25">
      <c r="A35" s="3" t="s">
        <v>106</v>
      </c>
      <c r="B35" s="13">
        <v>0.30099999999999999</v>
      </c>
      <c r="C35" s="13">
        <v>0.03</v>
      </c>
      <c r="D35" s="13">
        <f t="shared" si="1"/>
        <v>0.27100000000000002</v>
      </c>
      <c r="E35" s="16">
        <f t="shared" si="2"/>
        <v>5.56209664</v>
      </c>
    </row>
    <row r="36" spans="1:5" x14ac:dyDescent="0.25">
      <c r="A36" s="3" t="s">
        <v>107</v>
      </c>
      <c r="B36" s="13">
        <v>0.122</v>
      </c>
      <c r="C36" s="13">
        <v>0.03</v>
      </c>
      <c r="D36" s="13">
        <f t="shared" si="1"/>
        <v>9.1999999999999998E-2</v>
      </c>
      <c r="E36" s="16">
        <f t="shared" si="2"/>
        <v>2.7060585599999998</v>
      </c>
    </row>
    <row r="37" spans="1:5" x14ac:dyDescent="0.25">
      <c r="A37" s="3" t="s">
        <v>108</v>
      </c>
      <c r="B37" s="13">
        <v>0.435</v>
      </c>
      <c r="C37" s="13">
        <v>0.03</v>
      </c>
      <c r="D37" s="13">
        <f t="shared" si="1"/>
        <v>0.40500000000000003</v>
      </c>
      <c r="E37" s="16">
        <f t="shared" si="2"/>
        <v>8.1631760000000018</v>
      </c>
    </row>
    <row r="38" spans="1:5" x14ac:dyDescent="0.25">
      <c r="A38" s="3" t="s">
        <v>109</v>
      </c>
      <c r="B38" s="13">
        <v>0.33400000000000002</v>
      </c>
      <c r="C38" s="13">
        <v>0.03</v>
      </c>
      <c r="D38" s="13">
        <f t="shared" si="1"/>
        <v>0.30400000000000005</v>
      </c>
      <c r="E38" s="16">
        <f t="shared" si="2"/>
        <v>6.1658646400000015</v>
      </c>
    </row>
    <row r="39" spans="1:5" x14ac:dyDescent="0.25">
      <c r="A39" s="3" t="s">
        <v>110</v>
      </c>
      <c r="B39" s="13">
        <v>0.373</v>
      </c>
      <c r="C39" s="13">
        <v>0.03</v>
      </c>
      <c r="D39" s="13">
        <f t="shared" si="1"/>
        <v>0.34299999999999997</v>
      </c>
      <c r="E39" s="16">
        <f t="shared" si="2"/>
        <v>6.9104089599999989</v>
      </c>
    </row>
    <row r="40" spans="1:5" x14ac:dyDescent="0.25">
      <c r="A40" s="3" t="s">
        <v>111</v>
      </c>
      <c r="B40" s="13">
        <v>0.40300000000000002</v>
      </c>
      <c r="C40" s="13">
        <v>0.03</v>
      </c>
      <c r="D40" s="13">
        <f t="shared" si="1"/>
        <v>0.373</v>
      </c>
      <c r="E40" s="16">
        <f t="shared" si="2"/>
        <v>7.5059881600000002</v>
      </c>
    </row>
    <row r="41" spans="1:5" x14ac:dyDescent="0.25">
      <c r="A41" s="3" t="s">
        <v>112</v>
      </c>
      <c r="B41" s="13">
        <v>0.47699999999999998</v>
      </c>
      <c r="C41" s="13">
        <v>0.03</v>
      </c>
      <c r="D41" s="13">
        <f t="shared" si="1"/>
        <v>0.44699999999999995</v>
      </c>
      <c r="E41" s="16">
        <f t="shared" si="2"/>
        <v>9.0600473600000004</v>
      </c>
    </row>
    <row r="42" spans="1:5" x14ac:dyDescent="0.25">
      <c r="A42" s="3" t="s">
        <v>113</v>
      </c>
      <c r="B42" s="13">
        <v>0.39300000000000002</v>
      </c>
      <c r="C42" s="13">
        <v>0.03</v>
      </c>
      <c r="D42" s="13">
        <f t="shared" si="1"/>
        <v>0.36299999999999999</v>
      </c>
      <c r="E42" s="16">
        <f t="shared" si="2"/>
        <v>7.3052537600000003</v>
      </c>
    </row>
    <row r="43" spans="1:5" x14ac:dyDescent="0.25">
      <c r="A43" s="3" t="s">
        <v>114</v>
      </c>
      <c r="B43" s="13">
        <v>0.63900000000000001</v>
      </c>
      <c r="C43" s="13">
        <v>0.03</v>
      </c>
      <c r="D43" s="13">
        <f t="shared" si="1"/>
        <v>0.60899999999999999</v>
      </c>
      <c r="E43" s="16">
        <f t="shared" si="2"/>
        <v>12.884258240000001</v>
      </c>
    </row>
    <row r="44" spans="1:5" x14ac:dyDescent="0.25">
      <c r="A44" s="3" t="s">
        <v>115</v>
      </c>
      <c r="B44" s="13">
        <v>0.504</v>
      </c>
      <c r="C44" s="13">
        <v>0.03</v>
      </c>
      <c r="D44" s="13">
        <f t="shared" si="1"/>
        <v>0.47399999999999998</v>
      </c>
      <c r="E44" s="16">
        <f t="shared" si="2"/>
        <v>9.6571750400000003</v>
      </c>
    </row>
    <row r="45" spans="1:5" x14ac:dyDescent="0.25">
      <c r="A45" s="3" t="s">
        <v>116</v>
      </c>
      <c r="B45" s="13">
        <v>0.43099999999999999</v>
      </c>
      <c r="C45" s="13">
        <v>0.03</v>
      </c>
      <c r="D45" s="13">
        <f t="shared" ref="D45:D60" si="3">(B45-C45)</f>
        <v>0.40100000000000002</v>
      </c>
      <c r="E45" s="16">
        <f t="shared" ref="E45:E60" si="4">(11.04*D45*D45)+(11.948*D45)+(1.5134)</f>
        <v>8.0797910400000017</v>
      </c>
    </row>
    <row r="46" spans="1:5" x14ac:dyDescent="0.25">
      <c r="A46" s="3" t="s">
        <v>117</v>
      </c>
      <c r="B46" s="13">
        <v>0.27400000000000002</v>
      </c>
      <c r="C46" s="13">
        <v>0.03</v>
      </c>
      <c r="D46" s="13">
        <f t="shared" si="3"/>
        <v>0.24400000000000002</v>
      </c>
      <c r="E46" s="16">
        <f t="shared" si="4"/>
        <v>5.0859894400000005</v>
      </c>
    </row>
    <row r="47" spans="1:5" x14ac:dyDescent="0.25">
      <c r="A47" s="3" t="s">
        <v>118</v>
      </c>
      <c r="B47" s="13">
        <v>0.75600000000000001</v>
      </c>
      <c r="C47" s="13">
        <v>0.03</v>
      </c>
      <c r="D47" s="13">
        <f t="shared" si="3"/>
        <v>0.72599999999999998</v>
      </c>
      <c r="E47" s="16">
        <f t="shared" si="4"/>
        <v>16.00656704</v>
      </c>
    </row>
    <row r="48" spans="1:5" x14ac:dyDescent="0.25">
      <c r="A48" s="3" t="s">
        <v>119</v>
      </c>
      <c r="B48" s="13">
        <v>0.22</v>
      </c>
      <c r="C48" s="13">
        <v>0.03</v>
      </c>
      <c r="D48" s="13">
        <f t="shared" si="3"/>
        <v>0.19</v>
      </c>
      <c r="E48" s="16">
        <f t="shared" si="4"/>
        <v>4.1820639999999996</v>
      </c>
    </row>
    <row r="49" spans="1:5" x14ac:dyDescent="0.25">
      <c r="A49" s="3" t="s">
        <v>120</v>
      </c>
      <c r="B49" s="13">
        <v>0.55500000000000005</v>
      </c>
      <c r="C49" s="13">
        <v>0.03</v>
      </c>
      <c r="D49" s="13">
        <f t="shared" si="3"/>
        <v>0.52500000000000002</v>
      </c>
      <c r="E49" s="16">
        <f t="shared" si="4"/>
        <v>10.829000000000001</v>
      </c>
    </row>
    <row r="50" spans="1:5" x14ac:dyDescent="0.25">
      <c r="A50" s="3" t="s">
        <v>121</v>
      </c>
      <c r="B50" s="13">
        <v>0.88600000000000001</v>
      </c>
      <c r="C50" s="13">
        <v>0.03</v>
      </c>
      <c r="D50" s="13">
        <f t="shared" si="3"/>
        <v>0.85599999999999998</v>
      </c>
      <c r="E50" s="16">
        <f t="shared" si="4"/>
        <v>19.830293440000002</v>
      </c>
    </row>
    <row r="51" spans="1:5" x14ac:dyDescent="0.25">
      <c r="A51" s="3" t="s">
        <v>122</v>
      </c>
      <c r="B51" s="13">
        <v>1.169</v>
      </c>
      <c r="C51" s="13">
        <v>0.03</v>
      </c>
      <c r="D51" s="13">
        <f t="shared" si="3"/>
        <v>1.139</v>
      </c>
      <c r="E51" s="16">
        <f t="shared" si="4"/>
        <v>29.444595840000002</v>
      </c>
    </row>
    <row r="52" spans="1:5" x14ac:dyDescent="0.25">
      <c r="A52" s="3" t="s">
        <v>123</v>
      </c>
      <c r="B52" s="13">
        <v>1.823</v>
      </c>
      <c r="C52" s="13">
        <v>0.03</v>
      </c>
      <c r="D52" s="13">
        <f t="shared" si="3"/>
        <v>1.7929999999999999</v>
      </c>
      <c r="E52" s="16">
        <f t="shared" si="4"/>
        <v>58.428096959999991</v>
      </c>
    </row>
    <row r="53" spans="1:5" x14ac:dyDescent="0.25">
      <c r="A53" s="3" t="s">
        <v>124</v>
      </c>
      <c r="B53" s="13">
        <v>1.155</v>
      </c>
      <c r="C53" s="13">
        <v>0.03</v>
      </c>
      <c r="D53" s="13">
        <f t="shared" si="3"/>
        <v>1.125</v>
      </c>
      <c r="E53" s="16">
        <f t="shared" si="4"/>
        <v>28.927400000000002</v>
      </c>
    </row>
    <row r="54" spans="1:5" x14ac:dyDescent="0.25">
      <c r="A54" s="3" t="s">
        <v>125</v>
      </c>
      <c r="B54" s="13">
        <v>0.77600000000000002</v>
      </c>
      <c r="C54" s="13">
        <v>0.03</v>
      </c>
      <c r="D54" s="13">
        <f t="shared" si="3"/>
        <v>0.746</v>
      </c>
      <c r="E54" s="16">
        <f t="shared" si="4"/>
        <v>16.570544640000001</v>
      </c>
    </row>
    <row r="55" spans="1:5" x14ac:dyDescent="0.25">
      <c r="A55" s="3" t="s">
        <v>126</v>
      </c>
      <c r="B55" s="13">
        <v>1.7729999999999999</v>
      </c>
      <c r="C55" s="13">
        <v>0.03</v>
      </c>
      <c r="D55" s="13">
        <f t="shared" si="3"/>
        <v>1.7429999999999999</v>
      </c>
      <c r="E55" s="16">
        <f t="shared" si="4"/>
        <v>55.878824959999996</v>
      </c>
    </row>
    <row r="56" spans="1:5" x14ac:dyDescent="0.25">
      <c r="A56" s="3" t="s">
        <v>127</v>
      </c>
      <c r="B56" s="13">
        <v>0.81200000000000006</v>
      </c>
      <c r="C56" s="13">
        <v>0.03</v>
      </c>
      <c r="D56" s="13">
        <f t="shared" si="3"/>
        <v>0.78200000000000003</v>
      </c>
      <c r="E56" s="16">
        <f t="shared" si="4"/>
        <v>17.60796096</v>
      </c>
    </row>
    <row r="57" spans="1:5" x14ac:dyDescent="0.25">
      <c r="A57" s="3" t="s">
        <v>128</v>
      </c>
      <c r="B57" s="13">
        <v>0.51300000000000001</v>
      </c>
      <c r="C57" s="13">
        <v>0.03</v>
      </c>
      <c r="D57" s="13">
        <f t="shared" si="3"/>
        <v>0.48299999999999998</v>
      </c>
      <c r="E57" s="16">
        <f t="shared" si="4"/>
        <v>9.859794560000001</v>
      </c>
    </row>
    <row r="58" spans="1:5" x14ac:dyDescent="0.25">
      <c r="A58" s="3" t="s">
        <v>129</v>
      </c>
      <c r="B58" s="13">
        <v>0.29399999999999998</v>
      </c>
      <c r="C58" s="13">
        <v>0.03</v>
      </c>
      <c r="D58" s="13">
        <f t="shared" si="3"/>
        <v>0.26400000000000001</v>
      </c>
      <c r="E58" s="16">
        <f t="shared" si="4"/>
        <v>5.4371158400000006</v>
      </c>
    </row>
    <row r="59" spans="1:5" x14ac:dyDescent="0.25">
      <c r="A59" s="3" t="s">
        <v>130</v>
      </c>
      <c r="B59" s="13">
        <v>0.33900000000000002</v>
      </c>
      <c r="C59" s="13">
        <v>0.03</v>
      </c>
      <c r="D59" s="13">
        <f t="shared" si="3"/>
        <v>0.30900000000000005</v>
      </c>
      <c r="E59" s="16">
        <f t="shared" si="4"/>
        <v>6.2594422400000012</v>
      </c>
    </row>
    <row r="60" spans="1:5" x14ac:dyDescent="0.25">
      <c r="A60" s="3" t="s">
        <v>131</v>
      </c>
      <c r="B60" s="13">
        <v>0.97</v>
      </c>
      <c r="C60" s="13">
        <v>0.03</v>
      </c>
      <c r="D60" s="13">
        <f t="shared" si="3"/>
        <v>0.94</v>
      </c>
      <c r="E60" s="16">
        <f t="shared" si="4"/>
        <v>22.499464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"/>
  <sheetViews>
    <sheetView tabSelected="1" workbookViewId="0">
      <selection activeCell="K18" sqref="J17:K18"/>
    </sheetView>
  </sheetViews>
  <sheetFormatPr defaultRowHeight="15" x14ac:dyDescent="0.25"/>
  <cols>
    <col min="1" max="1" width="32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90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135</v>
      </c>
      <c r="E2" s="8" t="s">
        <v>12</v>
      </c>
      <c r="F2" s="8" t="s">
        <v>13</v>
      </c>
      <c r="G2" s="8" t="s">
        <v>52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135</v>
      </c>
      <c r="E3" s="8" t="s">
        <v>15</v>
      </c>
      <c r="F3" s="8" t="s">
        <v>13</v>
      </c>
      <c r="G3" s="8" t="s">
        <v>52</v>
      </c>
    </row>
    <row r="4" spans="1:7" ht="16.5" thickTop="1" thickBot="1" x14ac:dyDescent="0.3">
      <c r="A4" s="11" t="s">
        <v>133</v>
      </c>
      <c r="B4" s="7" t="s">
        <v>10</v>
      </c>
      <c r="C4" s="8" t="s">
        <v>51</v>
      </c>
      <c r="D4" s="8" t="s">
        <v>135</v>
      </c>
      <c r="E4" s="12" t="s">
        <v>53</v>
      </c>
      <c r="F4" s="8" t="s">
        <v>13</v>
      </c>
      <c r="G4" s="8" t="s">
        <v>52</v>
      </c>
    </row>
    <row r="5" spans="1:7" ht="16.5" thickTop="1" thickBot="1" x14ac:dyDescent="0.3">
      <c r="A5" s="11" t="s">
        <v>134</v>
      </c>
      <c r="B5" s="7" t="s">
        <v>10</v>
      </c>
      <c r="C5" s="8" t="s">
        <v>51</v>
      </c>
      <c r="D5" s="8" t="s">
        <v>135</v>
      </c>
      <c r="E5" s="8" t="s">
        <v>54</v>
      </c>
      <c r="F5" s="8" t="s">
        <v>13</v>
      </c>
      <c r="G5" s="8" t="s">
        <v>49</v>
      </c>
    </row>
    <row r="6" spans="1:7" ht="15.75" thickTop="1" x14ac:dyDescent="0.25">
      <c r="A6" s="17" t="s">
        <v>132</v>
      </c>
      <c r="B6" s="17"/>
      <c r="C6" s="17"/>
      <c r="D6" s="17"/>
      <c r="E6" s="17"/>
      <c r="F6" s="17"/>
      <c r="G6" s="18"/>
    </row>
    <row r="7" spans="1:7" x14ac:dyDescent="0.25">
      <c r="A7" t="s">
        <v>139</v>
      </c>
    </row>
    <row r="78" spans="1:5" ht="15.75" x14ac:dyDescent="0.25">
      <c r="A78" s="9" t="s">
        <v>17</v>
      </c>
      <c r="B78" s="10"/>
      <c r="C78" s="10"/>
      <c r="D78" s="10"/>
      <c r="E78" s="10"/>
    </row>
    <row r="79" spans="1:5" ht="15.75" x14ac:dyDescent="0.25">
      <c r="A79" s="10" t="s">
        <v>18</v>
      </c>
      <c r="B79" s="10"/>
      <c r="C79" s="10"/>
      <c r="D79" s="10"/>
      <c r="E79" s="10"/>
    </row>
    <row r="80" spans="1:5" ht="15.75" x14ac:dyDescent="0.25">
      <c r="A80" s="10" t="s">
        <v>19</v>
      </c>
      <c r="B80" s="10"/>
      <c r="C80" s="10"/>
      <c r="D80" s="10"/>
      <c r="E80" s="10"/>
    </row>
    <row r="81" spans="1:6" ht="15.75" x14ac:dyDescent="0.25">
      <c r="A81" s="10" t="s">
        <v>20</v>
      </c>
      <c r="B81" s="10"/>
      <c r="C81" s="10"/>
      <c r="D81" s="10"/>
      <c r="E81" s="10"/>
    </row>
    <row r="82" spans="1:6" ht="15.75" x14ac:dyDescent="0.25">
      <c r="A82" s="10" t="s">
        <v>21</v>
      </c>
      <c r="B82" s="10"/>
      <c r="C82" s="10"/>
      <c r="D82" s="10"/>
      <c r="E82" s="10"/>
    </row>
    <row r="83" spans="1:6" ht="15.75" x14ac:dyDescent="0.25">
      <c r="A83" s="10" t="s">
        <v>22</v>
      </c>
      <c r="B83" s="10"/>
      <c r="C83" s="10"/>
      <c r="D83" s="10"/>
      <c r="E83" s="10"/>
    </row>
    <row r="84" spans="1:6" ht="15.75" x14ac:dyDescent="0.25">
      <c r="A84" s="10" t="s">
        <v>23</v>
      </c>
      <c r="B84" s="10"/>
      <c r="C84" s="10"/>
      <c r="D84" s="10"/>
      <c r="E84" s="10"/>
    </row>
    <row r="85" spans="1:6" ht="15.75" x14ac:dyDescent="0.25">
      <c r="A85" s="10" t="s">
        <v>24</v>
      </c>
      <c r="B85" s="10"/>
      <c r="C85" s="10"/>
      <c r="D85" s="10"/>
      <c r="E85" s="10"/>
    </row>
    <row r="86" spans="1:6" ht="15.75" x14ac:dyDescent="0.25">
      <c r="A86" s="10" t="s">
        <v>25</v>
      </c>
      <c r="B86" s="10"/>
      <c r="C86" s="10"/>
      <c r="D86" s="10"/>
      <c r="E86" s="10"/>
    </row>
    <row r="87" spans="1:6" ht="15.75" x14ac:dyDescent="0.25">
      <c r="A87" s="10"/>
      <c r="B87" s="10"/>
      <c r="C87" s="10"/>
      <c r="D87" s="10"/>
      <c r="E87" s="10"/>
    </row>
    <row r="88" spans="1:6" ht="15.75" x14ac:dyDescent="0.25">
      <c r="A88" s="9" t="s">
        <v>26</v>
      </c>
      <c r="B88" s="10"/>
      <c r="C88" s="10"/>
      <c r="D88" s="10"/>
      <c r="E88" s="10"/>
    </row>
    <row r="89" spans="1:6" ht="15.75" x14ac:dyDescent="0.25">
      <c r="A89" s="10" t="s">
        <v>27</v>
      </c>
      <c r="B89" s="10"/>
      <c r="C89" s="10"/>
      <c r="D89" s="10"/>
      <c r="E89" s="10"/>
      <c r="F89" s="10"/>
    </row>
    <row r="90" spans="1:6" ht="15.75" x14ac:dyDescent="0.25">
      <c r="A90" s="10" t="s">
        <v>28</v>
      </c>
      <c r="B90" s="10"/>
      <c r="C90" s="10"/>
      <c r="D90" s="10"/>
      <c r="E90" s="10"/>
      <c r="F90" s="10"/>
    </row>
    <row r="91" spans="1:6" ht="15.75" x14ac:dyDescent="0.25">
      <c r="A91" s="10" t="s">
        <v>29</v>
      </c>
      <c r="B91" s="10"/>
      <c r="C91" s="10"/>
      <c r="D91" s="10"/>
      <c r="E91" s="10"/>
      <c r="F91" s="10"/>
    </row>
    <row r="92" spans="1:6" ht="15.75" x14ac:dyDescent="0.25">
      <c r="A92" s="10" t="s">
        <v>30</v>
      </c>
      <c r="B92" s="10"/>
      <c r="C92" s="10"/>
      <c r="D92" s="10"/>
      <c r="E92" s="10"/>
      <c r="F92" s="10"/>
    </row>
    <row r="93" spans="1:6" ht="15.75" x14ac:dyDescent="0.25">
      <c r="A93" s="10" t="s">
        <v>31</v>
      </c>
      <c r="B93" s="10"/>
      <c r="C93" s="10"/>
      <c r="D93" s="10"/>
      <c r="E93" s="10"/>
      <c r="F93" s="10"/>
    </row>
    <row r="94" spans="1:6" ht="15.75" x14ac:dyDescent="0.25">
      <c r="A94" s="10" t="s">
        <v>32</v>
      </c>
      <c r="B94" s="10"/>
      <c r="C94" s="10"/>
      <c r="D94" s="10"/>
      <c r="E94" s="10"/>
      <c r="F94" s="10"/>
    </row>
    <row r="95" spans="1:6" ht="15.75" x14ac:dyDescent="0.25">
      <c r="A95" s="10" t="s">
        <v>33</v>
      </c>
      <c r="B95" s="10"/>
      <c r="C95" s="10"/>
      <c r="D95" s="10"/>
      <c r="E95" s="10"/>
      <c r="F95" s="10"/>
    </row>
    <row r="96" spans="1:6" ht="15.75" x14ac:dyDescent="0.25">
      <c r="A96" s="10" t="s">
        <v>34</v>
      </c>
      <c r="B96" s="10"/>
      <c r="C96" s="10"/>
      <c r="D96" s="10"/>
      <c r="E96" s="10"/>
      <c r="F96" s="10"/>
    </row>
    <row r="97" spans="1:6" ht="15.75" x14ac:dyDescent="0.25">
      <c r="A97" s="10" t="s">
        <v>35</v>
      </c>
      <c r="B97" s="10"/>
      <c r="C97" s="10"/>
      <c r="D97" s="10"/>
      <c r="E97" s="10"/>
      <c r="F97" s="10"/>
    </row>
    <row r="98" spans="1:6" ht="15.75" x14ac:dyDescent="0.25">
      <c r="A98" s="10" t="s">
        <v>36</v>
      </c>
      <c r="B98" s="10"/>
      <c r="C98" s="10"/>
      <c r="D98" s="10"/>
      <c r="E98" s="10"/>
      <c r="F98" s="10"/>
    </row>
    <row r="99" spans="1:6" ht="15.75" x14ac:dyDescent="0.25">
      <c r="A99" s="10" t="s">
        <v>25</v>
      </c>
      <c r="B99" s="10"/>
      <c r="C99" s="10"/>
      <c r="D99" s="10"/>
      <c r="E99" s="10"/>
      <c r="F99" s="10"/>
    </row>
    <row r="100" spans="1:6" ht="15.75" x14ac:dyDescent="0.25">
      <c r="A100" s="10"/>
      <c r="B100" s="10"/>
      <c r="C100" s="10"/>
      <c r="D100" s="10"/>
      <c r="E100" s="10"/>
      <c r="F100" s="10"/>
    </row>
    <row r="101" spans="1:6" ht="15.75" x14ac:dyDescent="0.25">
      <c r="A101" s="9" t="s">
        <v>37</v>
      </c>
      <c r="B101" s="10"/>
      <c r="C101" s="10"/>
      <c r="D101" s="10"/>
      <c r="E101" s="10"/>
      <c r="F101" s="10"/>
    </row>
    <row r="102" spans="1:6" ht="15.75" x14ac:dyDescent="0.25">
      <c r="A102" s="10" t="s">
        <v>38</v>
      </c>
      <c r="B102" s="10"/>
      <c r="C102" s="10"/>
      <c r="D102" s="10"/>
      <c r="E102" s="10"/>
    </row>
    <row r="103" spans="1:6" ht="15.75" x14ac:dyDescent="0.25">
      <c r="A103" s="10" t="s">
        <v>39</v>
      </c>
      <c r="B103" s="10"/>
      <c r="C103" s="10"/>
      <c r="D103" s="10"/>
      <c r="E103" s="10"/>
    </row>
    <row r="104" spans="1:6" ht="15.75" x14ac:dyDescent="0.25">
      <c r="A104" s="10" t="s">
        <v>40</v>
      </c>
      <c r="B104" s="10"/>
      <c r="C104" s="10"/>
      <c r="D104" s="10"/>
      <c r="E104" s="10"/>
      <c r="F104" s="10"/>
    </row>
    <row r="105" spans="1:6" ht="15.75" x14ac:dyDescent="0.25">
      <c r="A105" s="10" t="s">
        <v>41</v>
      </c>
      <c r="B105" s="10"/>
      <c r="C105" s="10"/>
      <c r="D105" s="10"/>
      <c r="E105" s="10"/>
      <c r="F105" s="10"/>
    </row>
    <row r="106" spans="1:6" ht="15.75" x14ac:dyDescent="0.25">
      <c r="A106" s="10" t="s">
        <v>42</v>
      </c>
      <c r="B106" s="10"/>
      <c r="C106" s="10"/>
      <c r="D106" s="10"/>
      <c r="E106" s="10"/>
      <c r="F106" s="10"/>
    </row>
    <row r="107" spans="1:6" ht="15.75" x14ac:dyDescent="0.25">
      <c r="A107" s="10" t="s">
        <v>43</v>
      </c>
      <c r="B107" s="10"/>
      <c r="C107" s="10"/>
      <c r="D107" s="10"/>
      <c r="E107" s="10"/>
      <c r="F107" s="10"/>
    </row>
    <row r="108" spans="1:6" ht="15.75" x14ac:dyDescent="0.25">
      <c r="A108" s="10" t="s">
        <v>44</v>
      </c>
      <c r="B108" s="10"/>
      <c r="C108" s="10"/>
      <c r="D108" s="10"/>
      <c r="E108" s="10"/>
      <c r="F108" s="10"/>
    </row>
    <row r="109" spans="1:6" ht="15.75" x14ac:dyDescent="0.25">
      <c r="A109" s="10" t="s">
        <v>45</v>
      </c>
      <c r="B109" s="10"/>
      <c r="C109" s="10"/>
      <c r="D109" s="10"/>
      <c r="E109" s="10"/>
      <c r="F109" s="10"/>
    </row>
    <row r="110" spans="1:6" ht="15.75" x14ac:dyDescent="0.25">
      <c r="A110" s="10" t="s">
        <v>46</v>
      </c>
      <c r="B110" s="10"/>
      <c r="C110" s="10"/>
      <c r="D110" s="10"/>
      <c r="E110" s="10"/>
      <c r="F110" s="10"/>
    </row>
    <row r="111" spans="1:6" ht="15.75" x14ac:dyDescent="0.25">
      <c r="A111" s="10" t="s">
        <v>47</v>
      </c>
      <c r="B111" s="10"/>
      <c r="C111" s="10"/>
      <c r="D111" s="10"/>
      <c r="E111" s="10"/>
      <c r="F111" s="10"/>
    </row>
    <row r="112" spans="1:6" ht="15.75" x14ac:dyDescent="0.25">
      <c r="A112" s="10" t="s">
        <v>48</v>
      </c>
      <c r="B112" s="10"/>
      <c r="C112" s="10"/>
      <c r="D112" s="10"/>
      <c r="E112" s="10"/>
      <c r="F112" s="10"/>
    </row>
    <row r="113" spans="1:6" ht="15.75" x14ac:dyDescent="0.25">
      <c r="F113" s="10"/>
    </row>
    <row r="114" spans="1:6" ht="15.75" x14ac:dyDescent="0.25">
      <c r="A114" s="9" t="s">
        <v>81</v>
      </c>
      <c r="B114" s="10"/>
      <c r="C114" s="10"/>
      <c r="D114" s="10"/>
      <c r="E114" s="10"/>
      <c r="F114" s="10"/>
    </row>
    <row r="115" spans="1:6" ht="15.75" x14ac:dyDescent="0.25">
      <c r="A115" s="10" t="s">
        <v>82</v>
      </c>
      <c r="B115" s="10"/>
      <c r="C115" s="10"/>
      <c r="D115" s="10"/>
      <c r="E115" s="10"/>
      <c r="F115" s="10"/>
    </row>
    <row r="116" spans="1:6" ht="15.75" x14ac:dyDescent="0.25">
      <c r="A116" s="10" t="s">
        <v>83</v>
      </c>
      <c r="B116" s="10"/>
      <c r="C116" s="10"/>
      <c r="D116" s="10"/>
      <c r="E116" s="10"/>
      <c r="F116" s="10"/>
    </row>
    <row r="117" spans="1:6" ht="15.75" x14ac:dyDescent="0.25">
      <c r="A117" s="10" t="s">
        <v>84</v>
      </c>
      <c r="B117" s="10"/>
      <c r="C117" s="10"/>
      <c r="D117" s="10"/>
      <c r="E117" s="10"/>
      <c r="F117" s="10"/>
    </row>
    <row r="118" spans="1:6" ht="15.75" x14ac:dyDescent="0.25">
      <c r="A118" s="10" t="s">
        <v>85</v>
      </c>
      <c r="B118" s="10"/>
      <c r="C118" s="10"/>
      <c r="D118" s="10"/>
      <c r="E118" s="10"/>
      <c r="F118" s="10"/>
    </row>
    <row r="119" spans="1:6" ht="15.75" x14ac:dyDescent="0.25">
      <c r="A119" s="10" t="s">
        <v>86</v>
      </c>
      <c r="B119" s="10"/>
      <c r="C119" s="10"/>
      <c r="D119" s="10"/>
      <c r="E119" s="10"/>
      <c r="F119" s="10"/>
    </row>
    <row r="120" spans="1:6" ht="15.75" x14ac:dyDescent="0.25">
      <c r="A120" s="10" t="s">
        <v>87</v>
      </c>
      <c r="B120" s="10"/>
      <c r="C120" s="10"/>
      <c r="D120" s="10"/>
      <c r="E120" s="10"/>
      <c r="F120" s="10"/>
    </row>
    <row r="121" spans="1:6" ht="15.75" x14ac:dyDescent="0.25">
      <c r="A121" s="10" t="s">
        <v>88</v>
      </c>
      <c r="B121" s="10"/>
      <c r="C121" s="10"/>
      <c r="D121" s="10"/>
      <c r="E121" s="10"/>
      <c r="F121" s="10"/>
    </row>
    <row r="122" spans="1:6" ht="15.75" x14ac:dyDescent="0.25">
      <c r="A122" s="10" t="s">
        <v>89</v>
      </c>
      <c r="B122" s="10"/>
      <c r="C122" s="10"/>
      <c r="D122" s="10"/>
      <c r="E122" s="10"/>
      <c r="F122" s="10"/>
    </row>
    <row r="124" spans="1:6" ht="15.75" x14ac:dyDescent="0.25">
      <c r="A124" s="9" t="s">
        <v>91</v>
      </c>
      <c r="B124" s="10"/>
      <c r="C124" s="10"/>
    </row>
    <row r="125" spans="1:6" ht="15.75" x14ac:dyDescent="0.25">
      <c r="A125" s="10" t="s">
        <v>69</v>
      </c>
      <c r="B125" s="10"/>
      <c r="C125" s="10"/>
    </row>
    <row r="126" spans="1:6" ht="15.75" x14ac:dyDescent="0.25">
      <c r="A126" s="10" t="s">
        <v>70</v>
      </c>
      <c r="B126" s="10"/>
      <c r="C126" s="10"/>
    </row>
    <row r="127" spans="1:6" ht="15.75" x14ac:dyDescent="0.25">
      <c r="A127" s="10" t="s">
        <v>71</v>
      </c>
      <c r="B127" s="10"/>
      <c r="C127" s="10"/>
    </row>
    <row r="128" spans="1:6" ht="15.75" x14ac:dyDescent="0.25">
      <c r="A128" s="10" t="s">
        <v>72</v>
      </c>
      <c r="B128" s="10"/>
      <c r="C128" s="10"/>
      <c r="D128" s="10"/>
    </row>
    <row r="129" spans="1:3" ht="15.75" x14ac:dyDescent="0.25">
      <c r="A129" s="10" t="s">
        <v>73</v>
      </c>
      <c r="B129" s="10"/>
      <c r="C129" s="10"/>
    </row>
    <row r="130" spans="1:3" ht="15.75" x14ac:dyDescent="0.25">
      <c r="A130" s="10" t="s">
        <v>74</v>
      </c>
      <c r="B130" s="10"/>
      <c r="C130" s="10"/>
    </row>
    <row r="131" spans="1:3" ht="15.75" x14ac:dyDescent="0.25">
      <c r="A131" s="10" t="s">
        <v>75</v>
      </c>
      <c r="B131" s="10"/>
      <c r="C131" s="10"/>
    </row>
    <row r="132" spans="1:3" ht="15.75" x14ac:dyDescent="0.25">
      <c r="A132" s="10" t="s">
        <v>76</v>
      </c>
      <c r="B132" s="10"/>
      <c r="C132" s="10"/>
    </row>
    <row r="133" spans="1:3" ht="15.75" x14ac:dyDescent="0.25">
      <c r="A133" s="10" t="s">
        <v>77</v>
      </c>
      <c r="B133" s="10"/>
      <c r="C133" s="10"/>
    </row>
    <row r="134" spans="1:3" ht="15.75" x14ac:dyDescent="0.25">
      <c r="A134" s="10" t="s">
        <v>78</v>
      </c>
      <c r="B134" s="10"/>
      <c r="C134" s="10"/>
    </row>
    <row r="135" spans="1:3" ht="15.75" x14ac:dyDescent="0.25">
      <c r="A135" s="10" t="s">
        <v>79</v>
      </c>
      <c r="B135" s="10"/>
      <c r="C135" s="10"/>
    </row>
    <row r="136" spans="1:3" ht="15.75" x14ac:dyDescent="0.25">
      <c r="A136" s="10" t="s">
        <v>80</v>
      </c>
      <c r="B136" s="10"/>
      <c r="C136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2023-02-13T06:15:13Z</dcterms:modified>
</cp:coreProperties>
</file>