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ownloads\"/>
    </mc:Choice>
  </mc:AlternateContent>
  <bookViews>
    <workbookView xWindow="0" yWindow="0" windowWidth="23040" windowHeight="9204"/>
  </bookViews>
  <sheets>
    <sheet name="IL-6 PLATE -1" sheetId="1" r:id="rId1"/>
    <sheet name="IL-6 PLATE-2" sheetId="2" r:id="rId2"/>
    <sheet name="TNF-ALFA PLATE-1" sheetId="3" r:id="rId3"/>
    <sheet name="TNF-ALFA PLATE-2" sheetId="4" r:id="rId4"/>
    <sheet name="TAS-TOS-HS-CRP" sheetId="5" r:id="rId5"/>
    <sheet name="Materyal-metod" sheetId="6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2" i="5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14" i="4"/>
  <c r="E14" i="4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14" i="3"/>
  <c r="E14" i="3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14" i="2"/>
  <c r="E14" i="2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13" i="1"/>
  <c r="E13" i="1"/>
</calcChain>
</file>

<file path=xl/sharedStrings.xml><?xml version="1.0" encoding="utf-8"?>
<sst xmlns="http://schemas.openxmlformats.org/spreadsheetml/2006/main" count="169" uniqueCount="95">
  <si>
    <t xml:space="preserve"> </t>
  </si>
  <si>
    <t>std1</t>
  </si>
  <si>
    <t>srd2</t>
  </si>
  <si>
    <t>srd3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</si>
  <si>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</si>
  <si>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</si>
  <si>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</si>
  <si>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</si>
  <si>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</si>
  <si>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</si>
  <si>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</si>
  <si>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</si>
  <si>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</si>
  <si>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</si>
  <si>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</si>
  <si>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</si>
  <si>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Numune Adı</t>
  </si>
  <si>
    <t>TAS(mmol/L)</t>
  </si>
  <si>
    <t>TOS (µmol/L)</t>
  </si>
  <si>
    <t>OSI</t>
  </si>
  <si>
    <t>NOT</t>
  </si>
  <si>
    <t>hemolizli</t>
  </si>
  <si>
    <t>KİT ADI</t>
  </si>
  <si>
    <t>TÜR</t>
  </si>
  <si>
    <t>MARKA</t>
  </si>
  <si>
    <t>LOT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</si>
  <si>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</si>
  <si>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</si>
  <si>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</si>
  <si>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</si>
  <si>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</si>
  <si>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</si>
  <si>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</si>
  <si>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</si>
  <si>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</si>
  <si>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Elabscience</t>
  </si>
  <si>
    <t>Elisa</t>
  </si>
  <si>
    <t>IL-6(Interleukin 6)</t>
  </si>
  <si>
    <t>Centrifuge: HETTICH Mıcro 200-R</t>
  </si>
  <si>
    <t>Microplate Reader: BIO-TEK EL X 800</t>
  </si>
  <si>
    <t>Auto Strip Washer: BIO-TEK EL X 50</t>
  </si>
  <si>
    <t>MINDRAY BS-300 Tam Otomatik Analizör</t>
  </si>
  <si>
    <t>HS-CRP</t>
  </si>
  <si>
    <t>TNF-ALFA</t>
  </si>
  <si>
    <t>Human</t>
  </si>
  <si>
    <t>461HWZQ8V2</t>
  </si>
  <si>
    <t>E-EL-H0109</t>
  </si>
  <si>
    <t>3L459KSER7</t>
  </si>
  <si>
    <t>E-EL-H0102</t>
  </si>
  <si>
    <t>IL-6 Test Principle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</si>
  <si>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</si>
  <si>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</si>
  <si>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</si>
  <si>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</si>
  <si>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</si>
  <si>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</si>
  <si>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</si>
  <si>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</si>
  <si>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</si>
  <si>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</si>
  <si>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</si>
  <si>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</si>
  <si>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</si>
  <si>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</si>
  <si>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</si>
  <si>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</si>
  <si>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</si>
  <si>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</si>
  <si>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</si>
  <si>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</si>
  <si>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</si>
  <si>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</si>
  <si>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</si>
  <si>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</si>
  <si>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</si>
  <si>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</si>
  <si>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</si>
  <si>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</si>
  <si>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</si>
  <si>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</si>
  <si>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</si>
  <si>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</si>
  <si>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This ELISA kit uses the Sandwich-ELISA principle. The micro ELISA plate provided in this kit has been pre-coated with an antibody specific to Human IL-6. Standards or samples are added to the micro ELISA plate wells and combined with the specific antibody</t>
  </si>
  <si>
    <t>Then a biotinylated detection antibody specific for Human IL-6 and Avidin-Horseradish Peroxidase (HRP) conjugate are added successively to each micro plate well and incubated. Free components are washed away</t>
  </si>
  <si>
    <t>The substrate solution is added to each well. Only those wells that contain Human IL-6, biotinylated detection antibody and Avidin-HRP conjugate will appear blue in color</t>
  </si>
  <si>
    <t>The enzyme-substrate reaction is terminated by the addition of stop solution and the color turns yellow. The optical density (OD) is measured spectrophotometrically at a wavelength of 450 nm ± 2 nm. The OD value is proportional to the concentration of Human IL-6.</t>
  </si>
  <si>
    <t>The OD value is proportional to the concentration of Human IL-6. You can calculate the concentration of Human IL-6 in the samples by comparing the OD of the samples to the standard curve.</t>
  </si>
  <si>
    <t>This ELISA kit uses the Sandwich-ELISA principle. The micro ELISA plate provided in this kit has been pre-coated with an antibody specific to Human TNF-α.</t>
  </si>
  <si>
    <t>Samples (or Standards) are added to the micro ELISA plate wells and combined with the specific antibody.</t>
  </si>
  <si>
    <t>Then a biotinylated detection antibody specific for Human TNF-α and Avidin-Horseradish Peroxidase (HRP) conjugate are added successively to each micro plate well and incubated.</t>
  </si>
  <si>
    <t>Free components are washed away. The substrate solution is added to each well. Only those wells that contain Human TNF-α, biotinylated detection antibody and Avidin-HRP conjugate will appear blue in color.</t>
  </si>
  <si>
    <t>The enzyme-substrate reaction is terminated by the addition of stop solution and the color turns yellow. The optical density (OD) is measured spectrophotometrically at a wavelength of 450 nm ± 2 nm.</t>
  </si>
  <si>
    <t>The OD value is proportional to the concentration of Human TNF-α. You can calculate the concentration of Human TNF-α in the samples by comparing the OD of the samples to the standard curve.</t>
  </si>
  <si>
    <t>TNF-ALFA Test Principle</t>
  </si>
  <si>
    <t>HS-CRP(mg/L)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</si>
</sst>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5" borderId="0" xfId="0" applyFont="1" applyFill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2" fillId="9" borderId="3" xfId="0" applyFont="1" applyFill="1" applyBorder="1"/>
    <xf numFmtId="0" fontId="2" fillId="9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3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0" xfId="0" applyFont="1" applyFill="1" applyBorder="1"/>
    <xf numFmtId="0" fontId="0" fillId="5" borderId="0" xfId="0" applyFill="1"/>
    <xf numFmtId="0" fontId="0" fillId="2" borderId="2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6286089238846"/>
                  <c:y val="-0.200469524642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 PLATE -1'!$C$13:$C$20</c:f>
              <c:numCache>
                <c:formatCode>General</c:formatCode>
                <c:ptCount val="8"/>
                <c:pt idx="0">
                  <c:v>2.2890000000000001</c:v>
                </c:pt>
                <c:pt idx="1">
                  <c:v>1.3560000000000001</c:v>
                </c:pt>
                <c:pt idx="2">
                  <c:v>0.8889999999999999</c:v>
                </c:pt>
                <c:pt idx="3">
                  <c:v>0.371</c:v>
                </c:pt>
                <c:pt idx="4">
                  <c:v>0.20500000000000002</c:v>
                </c:pt>
                <c:pt idx="5">
                  <c:v>0.12</c:v>
                </c:pt>
                <c:pt idx="6">
                  <c:v>6.7000000000000004E-2</c:v>
                </c:pt>
                <c:pt idx="7">
                  <c:v>0</c:v>
                </c:pt>
              </c:numCache>
            </c:numRef>
          </c:xVal>
          <c:yVal>
            <c:numRef>
              <c:f>'IL-6 PLATE -1'!$D$13:$D$20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4207-A64C-D4B65D3C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19136"/>
        <c:axId val="387814216"/>
      </c:scatterChart>
      <c:valAx>
        <c:axId val="3878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814216"/>
        <c:crosses val="autoZero"/>
        <c:crossBetween val="midCat"/>
      </c:valAx>
      <c:valAx>
        <c:axId val="3878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8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744120734908136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99212598425197"/>
                  <c:y val="-0.17111439195100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 PLATE-2'!$C$14:$C$21</c:f>
              <c:numCache>
                <c:formatCode>General</c:formatCode>
                <c:ptCount val="8"/>
                <c:pt idx="0">
                  <c:v>2.3420000000000001</c:v>
                </c:pt>
                <c:pt idx="1">
                  <c:v>1.5189999999999999</c:v>
                </c:pt>
                <c:pt idx="2">
                  <c:v>0.90199999999999991</c:v>
                </c:pt>
                <c:pt idx="3">
                  <c:v>0.51400000000000001</c:v>
                </c:pt>
                <c:pt idx="4">
                  <c:v>0.30399999999999999</c:v>
                </c:pt>
                <c:pt idx="5">
                  <c:v>0.16900000000000001</c:v>
                </c:pt>
                <c:pt idx="6">
                  <c:v>5.6999999999999995E-2</c:v>
                </c:pt>
                <c:pt idx="7">
                  <c:v>0</c:v>
                </c:pt>
              </c:numCache>
            </c:numRef>
          </c:xVal>
          <c:yVal>
            <c:numRef>
              <c:f>'IL-6 PLATE-2'!$D$14:$D$21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1-4BF3-8605-47390598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96480"/>
        <c:axId val="387197136"/>
      </c:scatterChart>
      <c:valAx>
        <c:axId val="3871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197136"/>
        <c:crosses val="autoZero"/>
        <c:crossBetween val="midCat"/>
      </c:valAx>
      <c:valAx>
        <c:axId val="3871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1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 PLATE-1'!$C$14:$C$21</c:f>
              <c:numCache>
                <c:formatCode>General</c:formatCode>
                <c:ptCount val="8"/>
                <c:pt idx="0">
                  <c:v>2.4050000000000002</c:v>
                </c:pt>
                <c:pt idx="1">
                  <c:v>1.54</c:v>
                </c:pt>
                <c:pt idx="2">
                  <c:v>0.79299999999999993</c:v>
                </c:pt>
                <c:pt idx="3">
                  <c:v>0.42099999999999999</c:v>
                </c:pt>
                <c:pt idx="4">
                  <c:v>0.24299999999999999</c:v>
                </c:pt>
                <c:pt idx="5">
                  <c:v>0.13</c:v>
                </c:pt>
                <c:pt idx="6">
                  <c:v>8.4999999999999992E-2</c:v>
                </c:pt>
                <c:pt idx="7">
                  <c:v>0</c:v>
                </c:pt>
              </c:numCache>
            </c:numRef>
          </c:xVal>
          <c:yVal>
            <c:numRef>
              <c:f>'TNF-ALFA PLATE-1'!$D$14:$D$21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98A-BD1B-F54FDB8D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71208"/>
        <c:axId val="392068912"/>
      </c:scatterChart>
      <c:valAx>
        <c:axId val="3920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068912"/>
        <c:crosses val="autoZero"/>
        <c:crossBetween val="midCat"/>
      </c:valAx>
      <c:valAx>
        <c:axId val="3920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0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259623797025372E-2"/>
                  <c:y val="-0.21073891805191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 PLATE-2'!$C$14:$C$21</c:f>
              <c:numCache>
                <c:formatCode>General</c:formatCode>
                <c:ptCount val="8"/>
                <c:pt idx="0">
                  <c:v>2.3459999999999996</c:v>
                </c:pt>
                <c:pt idx="1">
                  <c:v>1.3880000000000001</c:v>
                </c:pt>
                <c:pt idx="2">
                  <c:v>0.79600000000000004</c:v>
                </c:pt>
                <c:pt idx="3">
                  <c:v>0.43</c:v>
                </c:pt>
                <c:pt idx="4">
                  <c:v>0.20600000000000002</c:v>
                </c:pt>
                <c:pt idx="5">
                  <c:v>0.10800000000000001</c:v>
                </c:pt>
                <c:pt idx="6">
                  <c:v>6.4000000000000001E-2</c:v>
                </c:pt>
                <c:pt idx="7">
                  <c:v>0</c:v>
                </c:pt>
              </c:numCache>
            </c:numRef>
          </c:xVal>
          <c:yVal>
            <c:numRef>
              <c:f>'TNF-ALFA PLATE-2'!$D$14:$D$21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4-4FEE-95FC-4446A518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35208"/>
        <c:axId val="387234552"/>
      </c:scatterChart>
      <c:valAx>
        <c:axId val="38723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234552"/>
        <c:crosses val="autoZero"/>
        <c:crossBetween val="midCat"/>
      </c:valAx>
      <c:valAx>
        <c:axId val="3872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723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22860</xdr:rowOff>
    </xdr:from>
    <xdr:to>
      <xdr:col>13</xdr:col>
      <xdr:colOff>152400</xdr:colOff>
      <xdr:row>26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175260</xdr:rowOff>
    </xdr:from>
    <xdr:to>
      <xdr:col>15</xdr:col>
      <xdr:colOff>68580</xdr:colOff>
      <xdr:row>22</xdr:row>
      <xdr:rowOff>175260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11</xdr:row>
      <xdr:rowOff>0</xdr:rowOff>
    </xdr:from>
    <xdr:to>
      <xdr:col>14</xdr:col>
      <xdr:colOff>205740</xdr:colOff>
      <xdr:row>26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160020</xdr:rowOff>
    </xdr:from>
    <xdr:to>
      <xdr:col>14</xdr:col>
      <xdr:colOff>579120</xdr:colOff>
      <xdr:row>22</xdr:row>
      <xdr:rowOff>160020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167640</xdr:rowOff>
    </xdr:from>
    <xdr:to>
      <xdr:col>4</xdr:col>
      <xdr:colOff>7434</xdr:colOff>
      <xdr:row>37</xdr:row>
      <xdr:rowOff>121920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5249994" cy="489204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11</xdr:row>
      <xdr:rowOff>7620</xdr:rowOff>
    </xdr:from>
    <xdr:to>
      <xdr:col>16</xdr:col>
      <xdr:colOff>68420</xdr:colOff>
      <xdr:row>53</xdr:row>
      <xdr:rowOff>68580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0180" y="2118360"/>
          <a:ext cx="826754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0"/>
  <sheetViews>
    <sheetView tabSelected="1" workbookViewId="0">
      <selection activeCell="E68" sqref="E68"/>
    </sheetView>
  </sheetViews>
  <sheetFormatPr defaultRowHeight="14.4" x14ac:dyDescent="0.3"/>
  <cols>
    <col min="1" max="1" width="10.33203125" customWidth="1"/>
    <col min="2" max="2" width="11.5546875" customWidth="1"/>
    <col min="3" max="3" width="12.77734375" customWidth="1"/>
    <col min="4" max="4" width="9.5546875" customWidth="1"/>
  </cols>
  <sheetData>
    <row r="2" spans="1:12" x14ac:dyDescent="0.3">
      <c r="A2" s="5">
        <v>2.3460000000000001</v>
      </c>
      <c r="B2" s="3">
        <v>1.4950000000000001</v>
      </c>
      <c r="C2" s="3">
        <v>0.17</v>
      </c>
      <c r="D2" s="3">
        <v>0.20800000000000002</v>
      </c>
      <c r="E2" s="3">
        <v>0.189</v>
      </c>
      <c r="F2" s="3">
        <v>0.13900000000000001</v>
      </c>
      <c r="G2" s="3">
        <v>0.16400000000000001</v>
      </c>
      <c r="H2" s="3">
        <v>0.311</v>
      </c>
      <c r="I2" s="3">
        <v>0.32400000000000001</v>
      </c>
      <c r="J2" s="3">
        <v>0.11600000000000001</v>
      </c>
      <c r="K2" s="3">
        <v>0.17399999999999999</v>
      </c>
      <c r="L2" s="3">
        <v>0.189</v>
      </c>
    </row>
    <row r="3" spans="1:12" x14ac:dyDescent="0.3">
      <c r="A3" s="5">
        <v>1.413</v>
      </c>
      <c r="B3" s="3">
        <v>1.5</v>
      </c>
      <c r="C3" s="3">
        <v>0.185</v>
      </c>
      <c r="D3" s="3">
        <v>0.19500000000000001</v>
      </c>
      <c r="E3" s="3">
        <v>0.182</v>
      </c>
      <c r="F3" s="3">
        <v>0.20699999999999999</v>
      </c>
      <c r="G3" s="3">
        <v>0.16700000000000001</v>
      </c>
      <c r="H3" s="3">
        <v>0.33</v>
      </c>
      <c r="I3" s="3">
        <v>0.39700000000000002</v>
      </c>
      <c r="J3" s="3">
        <v>0.11900000000000001</v>
      </c>
      <c r="K3" s="3">
        <v>0.17100000000000001</v>
      </c>
      <c r="L3" s="3">
        <v>0.19900000000000001</v>
      </c>
    </row>
    <row r="4" spans="1:12" x14ac:dyDescent="0.3">
      <c r="A4" s="5">
        <v>0.94599999999999995</v>
      </c>
      <c r="B4" s="3">
        <v>2.0060000000000002</v>
      </c>
      <c r="C4" s="3">
        <v>0.187</v>
      </c>
      <c r="D4" s="3">
        <v>0.19</v>
      </c>
      <c r="E4" s="3">
        <v>0.438</v>
      </c>
      <c r="F4" s="3">
        <v>0.72799999999999998</v>
      </c>
      <c r="G4" s="3">
        <v>0.69500000000000006</v>
      </c>
      <c r="H4" s="3">
        <v>0.16800000000000001</v>
      </c>
      <c r="I4" s="3">
        <v>9.8000000000000004E-2</v>
      </c>
      <c r="J4" s="3">
        <v>0.13700000000000001</v>
      </c>
      <c r="K4" s="3">
        <v>0.106</v>
      </c>
      <c r="L4" s="3">
        <v>0.34500000000000003</v>
      </c>
    </row>
    <row r="5" spans="1:12" x14ac:dyDescent="0.3">
      <c r="A5" s="5">
        <v>0.42799999999999999</v>
      </c>
      <c r="B5" s="3">
        <v>2.02</v>
      </c>
      <c r="C5" s="3">
        <v>0.188</v>
      </c>
      <c r="D5" s="3">
        <v>0.18</v>
      </c>
      <c r="E5" s="3">
        <v>0.5</v>
      </c>
      <c r="F5" s="3">
        <v>0.82500000000000007</v>
      </c>
      <c r="G5" s="3">
        <v>0.66300000000000003</v>
      </c>
      <c r="H5" s="3">
        <v>0.17899999999999999</v>
      </c>
      <c r="I5" s="3">
        <v>0.10100000000000001</v>
      </c>
      <c r="J5" s="3">
        <v>0.183</v>
      </c>
      <c r="K5" s="3">
        <v>0.108</v>
      </c>
      <c r="L5" s="3">
        <v>0.318</v>
      </c>
    </row>
    <row r="6" spans="1:12" x14ac:dyDescent="0.3">
      <c r="A6" s="5">
        <v>0.26200000000000001</v>
      </c>
      <c r="B6" s="3">
        <v>0.253</v>
      </c>
      <c r="C6" s="3">
        <v>0.31900000000000001</v>
      </c>
      <c r="D6" s="3">
        <v>0.40600000000000003</v>
      </c>
      <c r="E6" s="3">
        <v>0.13200000000000001</v>
      </c>
      <c r="F6" s="3">
        <v>0.161</v>
      </c>
      <c r="G6" s="3">
        <v>0.17799999999999999</v>
      </c>
      <c r="H6" s="3">
        <v>0.55900000000000005</v>
      </c>
      <c r="I6" s="3">
        <v>0.10400000000000001</v>
      </c>
      <c r="J6" s="3">
        <v>0.17500000000000002</v>
      </c>
      <c r="K6" s="3">
        <v>0.191</v>
      </c>
      <c r="L6" s="3">
        <v>0.36599999999999999</v>
      </c>
    </row>
    <row r="7" spans="1:12" x14ac:dyDescent="0.3">
      <c r="A7" s="5">
        <v>0.17699999999999999</v>
      </c>
      <c r="B7" s="3">
        <v>0.19600000000000001</v>
      </c>
      <c r="C7" s="3">
        <v>0.36199999999999999</v>
      </c>
      <c r="D7" s="3">
        <v>0.48499999999999999</v>
      </c>
      <c r="E7" s="3">
        <v>0.13</v>
      </c>
      <c r="F7" s="3">
        <v>0.16600000000000001</v>
      </c>
      <c r="G7" s="3">
        <v>0.17599999999999999</v>
      </c>
      <c r="H7" s="3">
        <v>0.56800000000000006</v>
      </c>
      <c r="I7" s="3">
        <v>0.185</v>
      </c>
      <c r="J7" s="3">
        <v>0.188</v>
      </c>
      <c r="K7" s="3">
        <v>0.19900000000000001</v>
      </c>
      <c r="L7" s="3">
        <v>0.311</v>
      </c>
    </row>
    <row r="8" spans="1:12" x14ac:dyDescent="0.3">
      <c r="A8" s="5">
        <v>0.124</v>
      </c>
      <c r="B8" s="3">
        <v>0.18099999999999999</v>
      </c>
      <c r="C8" s="3">
        <v>0.40700000000000003</v>
      </c>
      <c r="D8" s="3">
        <v>0.375</v>
      </c>
      <c r="E8" s="3">
        <v>0.186</v>
      </c>
      <c r="F8" s="3">
        <v>0.153</v>
      </c>
      <c r="G8" s="3">
        <v>0.17499999999999999</v>
      </c>
      <c r="H8" s="3">
        <v>0.16900000000000001</v>
      </c>
      <c r="I8" s="3">
        <v>0.17399999999999999</v>
      </c>
      <c r="J8" s="3">
        <v>0.435</v>
      </c>
      <c r="K8" s="3">
        <v>0.16900000000000001</v>
      </c>
      <c r="L8" s="3">
        <v>0.159</v>
      </c>
    </row>
    <row r="9" spans="1:12" x14ac:dyDescent="0.3">
      <c r="A9" s="6">
        <v>5.7000000000000002E-2</v>
      </c>
      <c r="B9" s="3">
        <v>0.186</v>
      </c>
      <c r="C9" s="3">
        <v>0.44500000000000001</v>
      </c>
      <c r="D9" s="3">
        <v>0.3</v>
      </c>
      <c r="E9" s="3">
        <v>0.20300000000000001</v>
      </c>
      <c r="F9" s="3">
        <v>0.191</v>
      </c>
      <c r="G9" s="3">
        <v>0.17799999999999999</v>
      </c>
      <c r="H9" s="3">
        <v>0.16200000000000001</v>
      </c>
      <c r="I9" s="3">
        <v>0.157</v>
      </c>
      <c r="J9" s="3">
        <v>0.48699999999999999</v>
      </c>
      <c r="K9" s="3">
        <v>0.16800000000000001</v>
      </c>
      <c r="L9" s="3">
        <v>0.157</v>
      </c>
    </row>
    <row r="12" spans="1:12" x14ac:dyDescent="0.3">
      <c r="A12" t="s">
        <v>0</v>
      </c>
      <c r="B12" s="8" t="s">
        <v>9</v>
      </c>
      <c r="C12" s="8" t="s">
        <v>10</v>
      </c>
      <c r="D12" s="8" t="s">
        <v>11</v>
      </c>
      <c r="E12" s="8" t="s">
        <v>12</v>
      </c>
    </row>
    <row r="13" spans="1:12" x14ac:dyDescent="0.3">
      <c r="A13" t="s">
        <v>1</v>
      </c>
      <c r="B13" s="5">
        <v>2.3460000000000001</v>
      </c>
      <c r="C13" s="1">
        <f>B13-B20</f>
        <v>2.2890000000000001</v>
      </c>
      <c r="D13" s="1">
        <v>500</v>
      </c>
      <c r="E13" s="9">
        <f>(44.568*C13*C13)+(115.8*C13)+(2.4094)</f>
        <v>500.99057192800007</v>
      </c>
    </row>
    <row r="14" spans="1:12" x14ac:dyDescent="0.3">
      <c r="A14" t="s">
        <v>2</v>
      </c>
      <c r="B14" s="5">
        <v>1.413</v>
      </c>
      <c r="C14" s="1">
        <f>B14-B20</f>
        <v>1.3560000000000001</v>
      </c>
      <c r="D14" s="1">
        <v>250</v>
      </c>
      <c r="E14" s="9">
        <f t="shared" ref="E14:E77" si="0">(44.568*C14*C14)+(115.8*C14)+(2.4094)</f>
        <v>241.38298604800002</v>
      </c>
    </row>
    <row r="15" spans="1:12" x14ac:dyDescent="0.3">
      <c r="A15" t="s">
        <v>3</v>
      </c>
      <c r="B15" s="5">
        <v>0.94599999999999995</v>
      </c>
      <c r="C15" s="1">
        <f>B15-B20</f>
        <v>0.8889999999999999</v>
      </c>
      <c r="D15" s="1">
        <v>125</v>
      </c>
      <c r="E15" s="9">
        <f t="shared" si="0"/>
        <v>140.57862632799998</v>
      </c>
    </row>
    <row r="16" spans="1:12" x14ac:dyDescent="0.3">
      <c r="A16" t="s">
        <v>4</v>
      </c>
      <c r="B16" s="5">
        <v>0.42799999999999999</v>
      </c>
      <c r="C16" s="1">
        <f>B16-B20</f>
        <v>0.371</v>
      </c>
      <c r="D16" s="1">
        <v>62.5</v>
      </c>
      <c r="E16" s="9">
        <f t="shared" si="0"/>
        <v>51.505584087999992</v>
      </c>
    </row>
    <row r="17" spans="1:10" x14ac:dyDescent="0.3">
      <c r="A17" t="s">
        <v>5</v>
      </c>
      <c r="B17" s="5">
        <v>0.26200000000000001</v>
      </c>
      <c r="C17" s="1">
        <f>B17-B20</f>
        <v>0.20500000000000002</v>
      </c>
      <c r="D17" s="1">
        <v>31.25</v>
      </c>
      <c r="E17" s="9">
        <f t="shared" si="0"/>
        <v>28.021370200000003</v>
      </c>
    </row>
    <row r="18" spans="1:10" x14ac:dyDescent="0.3">
      <c r="A18" t="s">
        <v>6</v>
      </c>
      <c r="B18" s="5">
        <v>0.17699999999999999</v>
      </c>
      <c r="C18" s="1">
        <f>B18-B20</f>
        <v>0.12</v>
      </c>
      <c r="D18" s="1">
        <v>15.63</v>
      </c>
      <c r="E18" s="9">
        <f t="shared" si="0"/>
        <v>16.947179200000001</v>
      </c>
    </row>
    <row r="19" spans="1:10" x14ac:dyDescent="0.3">
      <c r="A19" t="s">
        <v>7</v>
      </c>
      <c r="B19" s="5">
        <v>0.124</v>
      </c>
      <c r="C19" s="1">
        <f>B19-B20</f>
        <v>6.7000000000000004E-2</v>
      </c>
      <c r="D19" s="1">
        <v>7.81</v>
      </c>
      <c r="E19" s="9">
        <f t="shared" si="0"/>
        <v>10.368065752000001</v>
      </c>
    </row>
    <row r="20" spans="1:10" x14ac:dyDescent="0.3">
      <c r="A20" t="s">
        <v>8</v>
      </c>
      <c r="B20" s="6">
        <v>5.7000000000000002E-2</v>
      </c>
      <c r="C20" s="1">
        <f>B20-B20</f>
        <v>0</v>
      </c>
      <c r="D20" s="1">
        <v>0</v>
      </c>
      <c r="E20" s="9">
        <f t="shared" si="0"/>
        <v>2.4094000000000002</v>
      </c>
    </row>
    <row r="27" spans="1:10" x14ac:dyDescent="0.3">
      <c r="I27" s="7" t="s">
        <v>13</v>
      </c>
      <c r="J27" s="7"/>
    </row>
    <row r="32" spans="1:10" x14ac:dyDescent="0.3">
      <c r="A32" s="11" t="s">
        <v>14</v>
      </c>
      <c r="B32" s="3" t="s">
        <v>15</v>
      </c>
      <c r="C32" s="4" t="s">
        <v>8</v>
      </c>
      <c r="D32" s="1" t="s">
        <v>10</v>
      </c>
      <c r="E32" s="12" t="s">
        <v>12</v>
      </c>
    </row>
    <row r="33" spans="1:5" x14ac:dyDescent="0.3">
      <c r="A33" s="11">
        <v>1</v>
      </c>
      <c r="B33" s="3">
        <v>1.4950000000000001</v>
      </c>
      <c r="C33" s="6">
        <v>5.7000000000000002E-2</v>
      </c>
      <c r="D33" s="1">
        <f>(B33-C33)</f>
        <v>1.4380000000000002</v>
      </c>
      <c r="E33" s="9">
        <f>(44.568*D33*D33)+(115.8*D33)+(2.4094)</f>
        <v>261.08947139200006</v>
      </c>
    </row>
    <row r="34" spans="1:5" x14ac:dyDescent="0.3">
      <c r="A34" s="11">
        <v>1</v>
      </c>
      <c r="B34" s="3">
        <v>1.5</v>
      </c>
      <c r="C34" s="6">
        <v>5.7000000000000002E-2</v>
      </c>
      <c r="D34" s="1">
        <f>(B34-C34)</f>
        <v>1.4430000000000001</v>
      </c>
      <c r="E34" s="9">
        <f>(44.568*D34*D34)+(115.8*D34)+(2.4094)</f>
        <v>262.31047343199998</v>
      </c>
    </row>
    <row r="35" spans="1:5" x14ac:dyDescent="0.3">
      <c r="A35" s="11">
        <v>2</v>
      </c>
      <c r="B35" s="3">
        <v>2.0060000000000002</v>
      </c>
      <c r="C35" s="6">
        <v>5.7000000000000002E-2</v>
      </c>
      <c r="D35" s="1">
        <f>(B35-C35)</f>
        <v>1.9490000000000003</v>
      </c>
      <c r="E35" s="9">
        <f>(44.568*D35*D35)+(115.8*D35)+(2.4094)</f>
        <v>397.39964936800004</v>
      </c>
    </row>
    <row r="36" spans="1:5" x14ac:dyDescent="0.3">
      <c r="A36" s="11">
        <v>2</v>
      </c>
      <c r="B36" s="3">
        <v>2.02</v>
      </c>
      <c r="C36" s="6">
        <v>5.7000000000000002E-2</v>
      </c>
      <c r="D36" s="1">
        <f>(B36-C36)</f>
        <v>1.9630000000000001</v>
      </c>
      <c r="E36" s="9">
        <f>(44.568*D36*D36)+(115.8*D36)+(2.4094)</f>
        <v>401.46174959200005</v>
      </c>
    </row>
    <row r="37" spans="1:5" x14ac:dyDescent="0.3">
      <c r="A37" s="11">
        <v>3</v>
      </c>
      <c r="B37" s="3">
        <v>0.253</v>
      </c>
      <c r="C37" s="6">
        <v>5.7000000000000002E-2</v>
      </c>
      <c r="D37" s="1">
        <f>(B37-C37)</f>
        <v>0.19600000000000001</v>
      </c>
      <c r="E37" s="9">
        <f>(44.568*D37*D37)+(115.8*D37)+(2.4094)</f>
        <v>26.818324287999999</v>
      </c>
    </row>
    <row r="38" spans="1:5" x14ac:dyDescent="0.3">
      <c r="A38" s="11">
        <v>3</v>
      </c>
      <c r="B38" s="3">
        <v>0.19600000000000001</v>
      </c>
      <c r="C38" s="6">
        <v>5.7000000000000002E-2</v>
      </c>
      <c r="D38" s="1">
        <f>(B38-C38)</f>
        <v>0.13900000000000001</v>
      </c>
      <c r="E38" s="9">
        <f>(44.568*D38*D38)+(115.8*D38)+(2.4094)</f>
        <v>19.366698328000002</v>
      </c>
    </row>
    <row r="39" spans="1:5" x14ac:dyDescent="0.3">
      <c r="A39" s="11">
        <v>4</v>
      </c>
      <c r="B39" s="3">
        <v>0.18099999999999999</v>
      </c>
      <c r="C39" s="6">
        <v>5.7000000000000002E-2</v>
      </c>
      <c r="D39" s="1">
        <f>(B39-C39)</f>
        <v>0.124</v>
      </c>
      <c r="E39" s="9">
        <f>(44.568*D39*D39)+(115.8*D39)+(2.4094)</f>
        <v>17.453877567999999</v>
      </c>
    </row>
    <row r="40" spans="1:5" x14ac:dyDescent="0.3">
      <c r="A40" s="11">
        <v>4</v>
      </c>
      <c r="B40" s="3">
        <v>0.186</v>
      </c>
      <c r="C40" s="6">
        <v>5.7000000000000002E-2</v>
      </c>
      <c r="D40" s="1">
        <f>(B40-C40)</f>
        <v>0.129</v>
      </c>
      <c r="E40" s="9">
        <f>(44.568*D40*D40)+(115.8*D40)+(2.4094)</f>
        <v>18.089256087999999</v>
      </c>
    </row>
    <row r="41" spans="1:5" x14ac:dyDescent="0.3">
      <c r="A41" s="11">
        <v>5</v>
      </c>
      <c r="B41" s="3">
        <v>0.17</v>
      </c>
      <c r="C41" s="6">
        <v>5.7000000000000002E-2</v>
      </c>
      <c r="D41" s="1">
        <f>(B41-C41)</f>
        <v>0.11300000000000002</v>
      </c>
      <c r="E41" s="9">
        <f>(44.568*D41*D41)+(115.8*D41)+(2.4094)</f>
        <v>16.063888792000004</v>
      </c>
    </row>
    <row r="42" spans="1:5" x14ac:dyDescent="0.3">
      <c r="A42" s="11">
        <v>5</v>
      </c>
      <c r="B42" s="3">
        <v>0.185</v>
      </c>
      <c r="C42" s="6">
        <v>5.7000000000000002E-2</v>
      </c>
      <c r="D42" s="1">
        <f>(B42-C42)</f>
        <v>0.128</v>
      </c>
      <c r="E42" s="9">
        <f>(44.568*D42*D42)+(115.8*D42)+(2.4094)</f>
        <v>17.962002112</v>
      </c>
    </row>
    <row r="43" spans="1:5" x14ac:dyDescent="0.3">
      <c r="A43" s="11">
        <v>6</v>
      </c>
      <c r="B43" s="3">
        <v>0.187</v>
      </c>
      <c r="C43" s="6">
        <v>5.7000000000000002E-2</v>
      </c>
      <c r="D43" s="1">
        <f>(B43-C43)</f>
        <v>0.13</v>
      </c>
      <c r="E43" s="9">
        <f>(44.568*D43*D43)+(115.8*D43)+(2.4094)</f>
        <v>18.216599200000001</v>
      </c>
    </row>
    <row r="44" spans="1:5" x14ac:dyDescent="0.3">
      <c r="A44" s="11">
        <v>6</v>
      </c>
      <c r="B44" s="3">
        <v>0.188</v>
      </c>
      <c r="C44" s="6">
        <v>5.7000000000000002E-2</v>
      </c>
      <c r="D44" s="1">
        <f>(B44-C44)</f>
        <v>0.13100000000000001</v>
      </c>
      <c r="E44" s="9">
        <f>(44.568*D44*D44)+(115.8*D44)+(2.4094)</f>
        <v>18.344031448000003</v>
      </c>
    </row>
    <row r="45" spans="1:5" x14ac:dyDescent="0.3">
      <c r="A45" s="11">
        <v>7</v>
      </c>
      <c r="B45" s="3">
        <v>0.31900000000000001</v>
      </c>
      <c r="C45" s="6">
        <v>5.7000000000000002E-2</v>
      </c>
      <c r="D45" s="1">
        <f>(B45-C45)</f>
        <v>0.26200000000000001</v>
      </c>
      <c r="E45" s="9">
        <f>(44.568*D45*D45)+(115.8*D45)+(2.4094)</f>
        <v>35.808325791999998</v>
      </c>
    </row>
    <row r="46" spans="1:5" x14ac:dyDescent="0.3">
      <c r="A46" s="11">
        <v>7</v>
      </c>
      <c r="B46" s="3">
        <v>0.36199999999999999</v>
      </c>
      <c r="C46" s="6">
        <v>5.7000000000000002E-2</v>
      </c>
      <c r="D46" s="1">
        <f>(B46-C46)</f>
        <v>0.30499999999999999</v>
      </c>
      <c r="E46" s="9">
        <f>(44.568*D46*D46)+(115.8*D46)+(2.4094)</f>
        <v>41.87433819999999</v>
      </c>
    </row>
    <row r="47" spans="1:5" x14ac:dyDescent="0.3">
      <c r="A47" s="11">
        <v>8</v>
      </c>
      <c r="B47" s="3">
        <v>0.40700000000000003</v>
      </c>
      <c r="C47" s="6">
        <v>5.7000000000000002E-2</v>
      </c>
      <c r="D47" s="1">
        <f>(B47-C47)</f>
        <v>0.35000000000000003</v>
      </c>
      <c r="E47" s="9">
        <f>(44.568*D47*D47)+(115.8*D47)+(2.4094)</f>
        <v>48.398980000000002</v>
      </c>
    </row>
    <row r="48" spans="1:5" x14ac:dyDescent="0.3">
      <c r="A48" s="11">
        <v>8</v>
      </c>
      <c r="B48" s="3">
        <v>0.44500000000000001</v>
      </c>
      <c r="C48" s="6">
        <v>5.7000000000000002E-2</v>
      </c>
      <c r="D48" s="1">
        <f>(B48-C48)</f>
        <v>0.38800000000000001</v>
      </c>
      <c r="E48" s="9">
        <f>(44.568*D48*D48)+(115.8*D48)+(2.4094)</f>
        <v>54.049244991999998</v>
      </c>
    </row>
    <row r="49" spans="1:5" x14ac:dyDescent="0.3">
      <c r="A49" s="11">
        <v>9</v>
      </c>
      <c r="B49" s="3">
        <v>0.20800000000000002</v>
      </c>
      <c r="C49" s="6">
        <v>5.7000000000000002E-2</v>
      </c>
      <c r="D49" s="1">
        <f>(B49-C49)</f>
        <v>0.15100000000000002</v>
      </c>
      <c r="E49" s="9">
        <f>(44.568*D49*D49)+(115.8*D49)+(2.4094)</f>
        <v>20.911394968000003</v>
      </c>
    </row>
    <row r="50" spans="1:5" x14ac:dyDescent="0.3">
      <c r="A50" s="11">
        <v>9</v>
      </c>
      <c r="B50" s="3">
        <v>0.19500000000000001</v>
      </c>
      <c r="C50" s="6">
        <v>5.7000000000000002E-2</v>
      </c>
      <c r="D50" s="1">
        <f>(B50-C50)</f>
        <v>0.13800000000000001</v>
      </c>
      <c r="E50" s="9">
        <f>(44.568*D50*D50)+(115.8*D50)+(2.4094)</f>
        <v>19.238552992000002</v>
      </c>
    </row>
    <row r="51" spans="1:5" x14ac:dyDescent="0.3">
      <c r="A51" s="11">
        <v>10</v>
      </c>
      <c r="B51" s="3">
        <v>0.19</v>
      </c>
      <c r="C51" s="6">
        <v>5.7000000000000002E-2</v>
      </c>
      <c r="D51" s="1">
        <f>(B51-C51)</f>
        <v>0.13300000000000001</v>
      </c>
      <c r="E51" s="9">
        <f>(44.568*D51*D51)+(115.8*D51)+(2.4094)</f>
        <v>18.599163352000001</v>
      </c>
    </row>
    <row r="52" spans="1:5" x14ac:dyDescent="0.3">
      <c r="A52" s="11">
        <v>10</v>
      </c>
      <c r="B52" s="3">
        <v>0.18</v>
      </c>
      <c r="C52" s="6">
        <v>5.7000000000000002E-2</v>
      </c>
      <c r="D52" s="1">
        <f>(B52-C52)</f>
        <v>0.123</v>
      </c>
      <c r="E52" s="9">
        <f>(44.568*D52*D52)+(115.8*D52)+(2.4094)</f>
        <v>17.327069271999999</v>
      </c>
    </row>
    <row r="53" spans="1:5" x14ac:dyDescent="0.3">
      <c r="A53" s="11">
        <v>11</v>
      </c>
      <c r="B53" s="3">
        <v>0.40600000000000003</v>
      </c>
      <c r="C53" s="6">
        <v>5.7000000000000002E-2</v>
      </c>
      <c r="D53" s="1">
        <f>(B53-C53)</f>
        <v>0.34900000000000003</v>
      </c>
      <c r="E53" s="9">
        <f>(44.568*D53*D53)+(115.8*D53)+(2.4094)</f>
        <v>48.252026968000003</v>
      </c>
    </row>
    <row r="54" spans="1:5" x14ac:dyDescent="0.3">
      <c r="A54" s="11">
        <v>11</v>
      </c>
      <c r="B54" s="3">
        <v>0.48499999999999999</v>
      </c>
      <c r="C54" s="6">
        <v>5.7000000000000002E-2</v>
      </c>
      <c r="D54" s="1">
        <f>(B54-C54)</f>
        <v>0.42799999999999999</v>
      </c>
      <c r="E54" s="9">
        <f>(44.568*D54*D54)+(115.8*D54)+(2.4094)</f>
        <v>60.135944511999995</v>
      </c>
    </row>
    <row r="55" spans="1:5" x14ac:dyDescent="0.3">
      <c r="A55" s="11">
        <v>12</v>
      </c>
      <c r="B55" s="3">
        <v>0.375</v>
      </c>
      <c r="C55" s="6">
        <v>5.7000000000000002E-2</v>
      </c>
      <c r="D55" s="1">
        <f>(B55-C55)</f>
        <v>0.318</v>
      </c>
      <c r="E55" s="9">
        <f>(44.568*D55*D55)+(115.8*D55)+(2.4094)</f>
        <v>43.740694431999998</v>
      </c>
    </row>
    <row r="56" spans="1:5" x14ac:dyDescent="0.3">
      <c r="A56" s="11">
        <v>12</v>
      </c>
      <c r="B56" s="3">
        <v>0.3</v>
      </c>
      <c r="C56" s="6">
        <v>5.7000000000000002E-2</v>
      </c>
      <c r="D56" s="1">
        <f>(B56-C56)</f>
        <v>0.24299999999999999</v>
      </c>
      <c r="E56" s="9">
        <f>(44.568*D56*D56)+(115.8*D56)+(2.4094)</f>
        <v>33.180495831999998</v>
      </c>
    </row>
    <row r="57" spans="1:5" x14ac:dyDescent="0.3">
      <c r="A57" s="11">
        <v>13</v>
      </c>
      <c r="B57" s="3">
        <v>0.189</v>
      </c>
      <c r="C57" s="6">
        <v>5.7000000000000002E-2</v>
      </c>
      <c r="D57" s="1">
        <f>(B57-C57)</f>
        <v>0.13200000000000001</v>
      </c>
      <c r="E57" s="9">
        <f>(44.568*D57*D57)+(115.8*D57)+(2.4094)</f>
        <v>18.471552832</v>
      </c>
    </row>
    <row r="58" spans="1:5" x14ac:dyDescent="0.3">
      <c r="A58" s="11">
        <v>13</v>
      </c>
      <c r="B58" s="3">
        <v>0.182</v>
      </c>
      <c r="C58" s="6">
        <v>5.7000000000000002E-2</v>
      </c>
      <c r="D58" s="1">
        <f>(B58-C58)</f>
        <v>0.125</v>
      </c>
      <c r="E58" s="9">
        <f>(44.568*D58*D58)+(115.8*D58)+(2.4094)</f>
        <v>17.580774999999999</v>
      </c>
    </row>
    <row r="59" spans="1:5" x14ac:dyDescent="0.3">
      <c r="A59" s="11">
        <v>14</v>
      </c>
      <c r="B59" s="3">
        <v>0.438</v>
      </c>
      <c r="C59" s="6">
        <v>5.7000000000000002E-2</v>
      </c>
      <c r="D59" s="1">
        <f>(B59-C59)</f>
        <v>0.38100000000000001</v>
      </c>
      <c r="E59" s="9">
        <f>(44.568*D59*D59)+(115.8*D59)+(2.4094)</f>
        <v>52.998735447999998</v>
      </c>
    </row>
    <row r="60" spans="1:5" x14ac:dyDescent="0.3">
      <c r="A60" s="11">
        <v>14</v>
      </c>
      <c r="B60" s="3">
        <v>0.5</v>
      </c>
      <c r="C60" s="6">
        <v>5.7000000000000002E-2</v>
      </c>
      <c r="D60" s="1">
        <f>(B60-C60)</f>
        <v>0.443</v>
      </c>
      <c r="E60" s="9">
        <f>(44.568*D60*D60)+(115.8*D60)+(2.4094)</f>
        <v>62.455225431999999</v>
      </c>
    </row>
    <row r="61" spans="1:5" x14ac:dyDescent="0.3">
      <c r="A61" s="11">
        <v>15</v>
      </c>
      <c r="B61" s="3">
        <v>0.13200000000000001</v>
      </c>
      <c r="C61" s="6">
        <v>5.7000000000000002E-2</v>
      </c>
      <c r="D61" s="1">
        <f>(B61-C61)</f>
        <v>7.5000000000000011E-2</v>
      </c>
      <c r="E61" s="9">
        <f>(44.568*D61*D61)+(115.8*D61)+(2.4094)</f>
        <v>11.345095000000001</v>
      </c>
    </row>
    <row r="62" spans="1:5" x14ac:dyDescent="0.3">
      <c r="A62" s="11">
        <v>15</v>
      </c>
      <c r="B62" s="3">
        <v>0.13</v>
      </c>
      <c r="C62" s="6">
        <v>5.7000000000000002E-2</v>
      </c>
      <c r="D62" s="1">
        <f>(B62-C62)</f>
        <v>7.3000000000000009E-2</v>
      </c>
      <c r="E62" s="9">
        <f>(44.568*D62*D62)+(115.8*D62)+(2.4094)</f>
        <v>11.100302872</v>
      </c>
    </row>
    <row r="63" spans="1:5" x14ac:dyDescent="0.3">
      <c r="A63" s="11">
        <v>16</v>
      </c>
      <c r="B63" s="3">
        <v>0.186</v>
      </c>
      <c r="C63" s="6">
        <v>5.7000000000000002E-2</v>
      </c>
      <c r="D63" s="1">
        <f>(B63-C63)</f>
        <v>0.129</v>
      </c>
      <c r="E63" s="9">
        <f>(44.568*D63*D63)+(115.8*D63)+(2.4094)</f>
        <v>18.089256087999999</v>
      </c>
    </row>
    <row r="64" spans="1:5" x14ac:dyDescent="0.3">
      <c r="A64" s="11">
        <v>16</v>
      </c>
      <c r="B64" s="3">
        <v>0.20300000000000001</v>
      </c>
      <c r="C64" s="6">
        <v>5.7000000000000002E-2</v>
      </c>
      <c r="D64" s="1">
        <f>(B64-C64)</f>
        <v>0.14600000000000002</v>
      </c>
      <c r="E64" s="9">
        <f>(44.568*D64*D64)+(115.8*D64)+(2.4094)</f>
        <v>20.266211488000003</v>
      </c>
    </row>
    <row r="65" spans="1:5" x14ac:dyDescent="0.3">
      <c r="A65" s="11">
        <v>17</v>
      </c>
      <c r="B65" s="3">
        <v>0.13900000000000001</v>
      </c>
      <c r="C65" s="6">
        <v>5.7000000000000002E-2</v>
      </c>
      <c r="D65" s="1">
        <f>(B65-C65)</f>
        <v>8.2000000000000017E-2</v>
      </c>
      <c r="E65" s="9">
        <f>(44.568*D65*D65)+(115.8*D65)+(2.4094)</f>
        <v>12.204675232000001</v>
      </c>
    </row>
    <row r="66" spans="1:5" x14ac:dyDescent="0.3">
      <c r="A66" s="11">
        <v>17</v>
      </c>
      <c r="B66" s="3">
        <v>0.20699999999999999</v>
      </c>
      <c r="C66" s="6">
        <v>5.7000000000000002E-2</v>
      </c>
      <c r="D66" s="1">
        <f>(B66-C66)</f>
        <v>0.15</v>
      </c>
      <c r="E66" s="9">
        <f>(44.568*D66*D66)+(115.8*D66)+(2.4094)</f>
        <v>20.78218</v>
      </c>
    </row>
    <row r="67" spans="1:5" x14ac:dyDescent="0.3">
      <c r="A67" s="11">
        <v>18</v>
      </c>
      <c r="B67" s="3">
        <v>0.72799999999999998</v>
      </c>
      <c r="C67" s="6">
        <v>5.7000000000000002E-2</v>
      </c>
      <c r="D67" s="1">
        <f>(B67-C67)</f>
        <v>0.67099999999999993</v>
      </c>
      <c r="E67" s="9">
        <f>(44.568*D67*D67)+(115.8*D67)+(2.4094)</f>
        <v>100.177540888</v>
      </c>
    </row>
    <row r="68" spans="1:5" x14ac:dyDescent="0.3">
      <c r="A68" s="11">
        <v>18</v>
      </c>
      <c r="B68" s="3">
        <v>0.82500000000000007</v>
      </c>
      <c r="C68" s="6">
        <v>5.7000000000000002E-2</v>
      </c>
      <c r="D68" s="1">
        <f>(B68-C68)</f>
        <v>0.76800000000000002</v>
      </c>
      <c r="E68" s="9">
        <f>(44.568*D68*D68)+(115.8*D68)+(2.4094)</f>
        <v>117.631076032</v>
      </c>
    </row>
    <row r="69" spans="1:5" x14ac:dyDescent="0.3">
      <c r="A69" s="11">
        <v>19</v>
      </c>
      <c r="B69" s="3">
        <v>0.161</v>
      </c>
      <c r="C69" s="6">
        <v>5.7000000000000002E-2</v>
      </c>
      <c r="D69" s="1">
        <f>(B69-C69)</f>
        <v>0.10400000000000001</v>
      </c>
      <c r="E69" s="9">
        <f>(44.568*D69*D69)+(115.8*D69)+(2.4094)</f>
        <v>14.934647488</v>
      </c>
    </row>
    <row r="70" spans="1:5" x14ac:dyDescent="0.3">
      <c r="A70" s="11">
        <v>19</v>
      </c>
      <c r="B70" s="3">
        <v>0.16600000000000001</v>
      </c>
      <c r="C70" s="6">
        <v>5.7000000000000002E-2</v>
      </c>
      <c r="D70" s="1">
        <f>(B70-C70)</f>
        <v>0.10900000000000001</v>
      </c>
      <c r="E70" s="9">
        <f>(44.568*D70*D70)+(115.8*D70)+(2.4094)</f>
        <v>15.561112408000001</v>
      </c>
    </row>
    <row r="71" spans="1:5" x14ac:dyDescent="0.3">
      <c r="A71" s="11">
        <v>20</v>
      </c>
      <c r="B71" s="3">
        <v>0.153</v>
      </c>
      <c r="C71" s="6">
        <v>5.7000000000000002E-2</v>
      </c>
      <c r="D71" s="1">
        <f>(B71-C71)</f>
        <v>9.6000000000000002E-2</v>
      </c>
      <c r="E71" s="9">
        <f>(44.568*D71*D71)+(115.8*D71)+(2.4094)</f>
        <v>13.936938688</v>
      </c>
    </row>
    <row r="72" spans="1:5" x14ac:dyDescent="0.3">
      <c r="A72" s="11">
        <v>20</v>
      </c>
      <c r="B72" s="3">
        <v>0.191</v>
      </c>
      <c r="C72" s="6">
        <v>5.7000000000000002E-2</v>
      </c>
      <c r="D72" s="1">
        <f>(B72-C72)</f>
        <v>0.13400000000000001</v>
      </c>
      <c r="E72" s="9">
        <f>(44.568*D72*D72)+(115.8*D72)+(2.4094)</f>
        <v>18.726863008000002</v>
      </c>
    </row>
    <row r="73" spans="1:5" x14ac:dyDescent="0.3">
      <c r="A73" s="11">
        <v>21</v>
      </c>
      <c r="B73" s="3">
        <v>0.16400000000000001</v>
      </c>
      <c r="C73" s="6">
        <v>5.7000000000000002E-2</v>
      </c>
      <c r="D73" s="1">
        <f>(B73-C73)</f>
        <v>0.10700000000000001</v>
      </c>
      <c r="E73" s="9">
        <f>(44.568*D73*D73)+(115.8*D73)+(2.4094)</f>
        <v>15.310259032000001</v>
      </c>
    </row>
    <row r="74" spans="1:5" x14ac:dyDescent="0.3">
      <c r="A74" s="11">
        <v>21</v>
      </c>
      <c r="B74" s="3">
        <v>0.16700000000000001</v>
      </c>
      <c r="C74" s="6">
        <v>5.7000000000000002E-2</v>
      </c>
      <c r="D74" s="1">
        <f>(B74-C74)</f>
        <v>0.11000000000000001</v>
      </c>
      <c r="E74" s="9">
        <f>(44.568*D74*D74)+(115.8*D74)+(2.4094)</f>
        <v>15.686672800000002</v>
      </c>
    </row>
    <row r="75" spans="1:5" x14ac:dyDescent="0.3">
      <c r="A75" s="11">
        <v>22</v>
      </c>
      <c r="B75" s="3">
        <v>0.69500000000000006</v>
      </c>
      <c r="C75" s="6">
        <v>5.7000000000000002E-2</v>
      </c>
      <c r="D75" s="1">
        <f>(B75-C75)</f>
        <v>0.63800000000000001</v>
      </c>
      <c r="E75" s="9">
        <f>(44.568*D75*D75)+(115.8*D75)+(2.4094)</f>
        <v>94.430936991999999</v>
      </c>
    </row>
    <row r="76" spans="1:5" x14ac:dyDescent="0.3">
      <c r="A76" s="11">
        <v>22</v>
      </c>
      <c r="B76" s="3">
        <v>0.66300000000000003</v>
      </c>
      <c r="C76" s="6">
        <v>5.7000000000000002E-2</v>
      </c>
      <c r="D76" s="1">
        <f>(B76-C76)</f>
        <v>0.60599999999999998</v>
      </c>
      <c r="E76" s="9">
        <f>(44.568*D76*D76)+(115.8*D76)+(2.4094)</f>
        <v>88.951174047999984</v>
      </c>
    </row>
    <row r="77" spans="1:5" x14ac:dyDescent="0.3">
      <c r="A77" s="11">
        <v>23</v>
      </c>
      <c r="B77" s="3">
        <v>0.17799999999999999</v>
      </c>
      <c r="C77" s="6">
        <v>5.7000000000000002E-2</v>
      </c>
      <c r="D77" s="1">
        <f>(B77-C77)</f>
        <v>0.121</v>
      </c>
      <c r="E77" s="9">
        <f>(44.568*D77*D77)+(115.8*D77)+(2.4094)</f>
        <v>17.073720087999998</v>
      </c>
    </row>
    <row r="78" spans="1:5" x14ac:dyDescent="0.3">
      <c r="A78" s="11">
        <v>23</v>
      </c>
      <c r="B78" s="3">
        <v>0.17599999999999999</v>
      </c>
      <c r="C78" s="6">
        <v>5.7000000000000002E-2</v>
      </c>
      <c r="D78" s="1">
        <f>(B78-C78)</f>
        <v>0.11899999999999999</v>
      </c>
      <c r="E78" s="9">
        <f>(44.568*D78*D78)+(115.8*D78)+(2.4094)</f>
        <v>16.820727448</v>
      </c>
    </row>
    <row r="79" spans="1:5" x14ac:dyDescent="0.3">
      <c r="A79" s="11">
        <v>24</v>
      </c>
      <c r="B79" s="3">
        <v>0.17499999999999999</v>
      </c>
      <c r="C79" s="6">
        <v>5.7000000000000002E-2</v>
      </c>
      <c r="D79" s="1">
        <f>(B79-C79)</f>
        <v>0.11799999999999999</v>
      </c>
      <c r="E79" s="9">
        <f>(44.568*D79*D79)+(115.8*D79)+(2.4094)</f>
        <v>16.694364831999998</v>
      </c>
    </row>
    <row r="80" spans="1:5" x14ac:dyDescent="0.3">
      <c r="A80" s="11">
        <v>24</v>
      </c>
      <c r="B80" s="3">
        <v>0.17799999999999999</v>
      </c>
      <c r="C80" s="6">
        <v>5.7000000000000002E-2</v>
      </c>
      <c r="D80" s="1">
        <f>(B80-C80)</f>
        <v>0.121</v>
      </c>
      <c r="E80" s="9">
        <f>(44.568*D80*D80)+(115.8*D80)+(2.4094)</f>
        <v>17.073720087999998</v>
      </c>
    </row>
    <row r="81" spans="1:5" x14ac:dyDescent="0.3">
      <c r="A81" s="11">
        <v>25</v>
      </c>
      <c r="B81" s="3">
        <v>0.311</v>
      </c>
      <c r="C81" s="6">
        <v>5.7000000000000002E-2</v>
      </c>
      <c r="D81" s="1">
        <f>(B81-C81)</f>
        <v>0.254</v>
      </c>
      <c r="E81" s="9">
        <f>(44.568*D81*D81)+(115.8*D81)+(2.4094)</f>
        <v>34.697949087999994</v>
      </c>
    </row>
    <row r="82" spans="1:5" x14ac:dyDescent="0.3">
      <c r="A82" s="11">
        <v>25</v>
      </c>
      <c r="B82" s="3">
        <v>0.33</v>
      </c>
      <c r="C82" s="6">
        <v>5.7000000000000002E-2</v>
      </c>
      <c r="D82" s="1">
        <f>(B82-C82)</f>
        <v>0.27300000000000002</v>
      </c>
      <c r="E82" s="9">
        <f>(44.568*D82*D82)+(115.8*D82)+(2.4094)</f>
        <v>37.344408471999998</v>
      </c>
    </row>
    <row r="83" spans="1:5" x14ac:dyDescent="0.3">
      <c r="A83" s="11">
        <v>26</v>
      </c>
      <c r="B83" s="3">
        <v>0.16800000000000001</v>
      </c>
      <c r="C83" s="6">
        <v>5.7000000000000002E-2</v>
      </c>
      <c r="D83" s="1">
        <f>(B83-C83)</f>
        <v>0.11100000000000002</v>
      </c>
      <c r="E83" s="9">
        <f>(44.568*D83*D83)+(115.8*D83)+(2.4094)</f>
        <v>15.812322328000002</v>
      </c>
    </row>
    <row r="84" spans="1:5" x14ac:dyDescent="0.3">
      <c r="A84" s="11">
        <v>26</v>
      </c>
      <c r="B84" s="3">
        <v>0.17899999999999999</v>
      </c>
      <c r="C84" s="6">
        <v>5.7000000000000002E-2</v>
      </c>
      <c r="D84" s="1">
        <f>(B84-C84)</f>
        <v>0.122</v>
      </c>
      <c r="E84" s="9">
        <f>(44.568*D84*D84)+(115.8*D84)+(2.4094)</f>
        <v>17.200350111999999</v>
      </c>
    </row>
    <row r="85" spans="1:5" x14ac:dyDescent="0.3">
      <c r="A85" s="11">
        <v>27</v>
      </c>
      <c r="B85" s="3">
        <v>0.55900000000000005</v>
      </c>
      <c r="C85" s="6">
        <v>5.7000000000000002E-2</v>
      </c>
      <c r="D85" s="1">
        <f>(B85-C85)</f>
        <v>0.502</v>
      </c>
      <c r="E85" s="9">
        <f>(44.568*D85*D85)+(115.8*D85)+(2.4094)</f>
        <v>71.772314272000003</v>
      </c>
    </row>
    <row r="86" spans="1:5" x14ac:dyDescent="0.3">
      <c r="A86" s="11">
        <v>27</v>
      </c>
      <c r="B86" s="3">
        <v>0.56800000000000006</v>
      </c>
      <c r="C86" s="6">
        <v>5.7000000000000002E-2</v>
      </c>
      <c r="D86" s="1">
        <f>(B86-C86)</f>
        <v>0.51100000000000001</v>
      </c>
      <c r="E86" s="9">
        <f>(44.568*D86*D86)+(115.8*D86)+(2.4094)</f>
        <v>73.220840728000013</v>
      </c>
    </row>
    <row r="87" spans="1:5" x14ac:dyDescent="0.3">
      <c r="A87" s="11">
        <v>28</v>
      </c>
      <c r="B87" s="3">
        <v>0.16900000000000001</v>
      </c>
      <c r="C87" s="6">
        <v>5.7000000000000002E-2</v>
      </c>
      <c r="D87" s="1">
        <f>(B87-C87)</f>
        <v>0.11200000000000002</v>
      </c>
      <c r="E87" s="9">
        <f>(44.568*D87*D87)+(115.8*D87)+(2.4094)</f>
        <v>15.938060992000002</v>
      </c>
    </row>
    <row r="88" spans="1:5" x14ac:dyDescent="0.3">
      <c r="A88" s="11">
        <v>28</v>
      </c>
      <c r="B88" s="3">
        <v>0.16200000000000001</v>
      </c>
      <c r="C88" s="6">
        <v>5.7000000000000002E-2</v>
      </c>
      <c r="D88" s="1">
        <f>(B88-C88)</f>
        <v>0.10500000000000001</v>
      </c>
      <c r="E88" s="9">
        <f>(44.568*D88*D88)+(115.8*D88)+(2.4094)</f>
        <v>15.0597622</v>
      </c>
    </row>
    <row r="89" spans="1:5" x14ac:dyDescent="0.3">
      <c r="A89" s="11">
        <v>29</v>
      </c>
      <c r="B89" s="3">
        <v>0.32400000000000001</v>
      </c>
      <c r="C89" s="6">
        <v>5.7000000000000002E-2</v>
      </c>
      <c r="D89" s="1">
        <f>(B89-C89)</f>
        <v>0.26700000000000002</v>
      </c>
      <c r="E89" s="9">
        <f>(44.568*D89*D89)+(115.8*D89)+(2.4094)</f>
        <v>36.505208152000002</v>
      </c>
    </row>
    <row r="90" spans="1:5" x14ac:dyDescent="0.3">
      <c r="A90" s="11">
        <v>29</v>
      </c>
      <c r="B90" s="3">
        <v>0.39700000000000002</v>
      </c>
      <c r="C90" s="6">
        <v>5.7000000000000002E-2</v>
      </c>
      <c r="D90" s="1">
        <f>(B90-C90)</f>
        <v>0.34</v>
      </c>
      <c r="E90" s="9">
        <f>(44.568*D90*D90)+(115.8*D90)+(2.4094)</f>
        <v>46.933460799999999</v>
      </c>
    </row>
    <row r="91" spans="1:5" x14ac:dyDescent="0.3">
      <c r="A91" s="11">
        <v>30</v>
      </c>
      <c r="B91" s="3">
        <v>9.8000000000000004E-2</v>
      </c>
      <c r="C91" s="6">
        <v>5.7000000000000002E-2</v>
      </c>
      <c r="D91" s="1">
        <f>(B91-C91)</f>
        <v>4.1000000000000002E-2</v>
      </c>
      <c r="E91" s="9">
        <f>(44.568*D91*D91)+(115.8*D91)+(2.4094)</f>
        <v>7.2321188079999992</v>
      </c>
    </row>
    <row r="92" spans="1:5" x14ac:dyDescent="0.3">
      <c r="A92" s="11">
        <v>30</v>
      </c>
      <c r="B92" s="3">
        <v>0.10100000000000001</v>
      </c>
      <c r="C92" s="6">
        <v>5.7000000000000002E-2</v>
      </c>
      <c r="D92" s="1">
        <f>(B92-C92)</f>
        <v>4.4000000000000004E-2</v>
      </c>
      <c r="E92" s="9">
        <f>(44.568*D92*D92)+(115.8*D92)+(2.4094)</f>
        <v>7.5908836480000002</v>
      </c>
    </row>
    <row r="93" spans="1:5" x14ac:dyDescent="0.3">
      <c r="A93" s="11">
        <v>31</v>
      </c>
      <c r="B93" s="3">
        <v>0.10400000000000001</v>
      </c>
      <c r="C93" s="6">
        <v>5.7000000000000002E-2</v>
      </c>
      <c r="D93" s="1">
        <f>(B93-C93)</f>
        <v>4.7000000000000007E-2</v>
      </c>
      <c r="E93" s="9">
        <f>(44.568*D93*D93)+(115.8*D93)+(2.4094)</f>
        <v>7.9504507120000003</v>
      </c>
    </row>
    <row r="94" spans="1:5" x14ac:dyDescent="0.3">
      <c r="A94" s="11">
        <v>31</v>
      </c>
      <c r="B94" s="3">
        <v>0.185</v>
      </c>
      <c r="C94" s="6">
        <v>5.7000000000000002E-2</v>
      </c>
      <c r="D94" s="1">
        <f>(B94-C94)</f>
        <v>0.128</v>
      </c>
      <c r="E94" s="9">
        <f>(44.568*D94*D94)+(115.8*D94)+(2.4094)</f>
        <v>17.962002112</v>
      </c>
    </row>
    <row r="95" spans="1:5" x14ac:dyDescent="0.3">
      <c r="A95" s="11">
        <v>32</v>
      </c>
      <c r="B95" s="3">
        <v>0.17399999999999999</v>
      </c>
      <c r="C95" s="6">
        <v>5.7000000000000002E-2</v>
      </c>
      <c r="D95" s="1">
        <f>(B95-C95)</f>
        <v>0.11699999999999999</v>
      </c>
      <c r="E95" s="9">
        <f>(44.568*D95*D95)+(115.8*D95)+(2.4094)</f>
        <v>16.568091352</v>
      </c>
    </row>
    <row r="96" spans="1:5" x14ac:dyDescent="0.3">
      <c r="A96" s="11">
        <v>32</v>
      </c>
      <c r="B96" s="3">
        <v>0.157</v>
      </c>
      <c r="C96" s="6">
        <v>5.7000000000000002E-2</v>
      </c>
      <c r="D96" s="1">
        <f>(B96-C96)</f>
        <v>0.1</v>
      </c>
      <c r="E96" s="9">
        <f>(44.568*D96*D96)+(115.8*D96)+(2.4094)</f>
        <v>14.435079999999999</v>
      </c>
    </row>
    <row r="97" spans="1:5" x14ac:dyDescent="0.3">
      <c r="A97" s="11">
        <v>33</v>
      </c>
      <c r="B97" s="3">
        <v>0.11600000000000001</v>
      </c>
      <c r="C97" s="6">
        <v>5.7000000000000002E-2</v>
      </c>
      <c r="D97" s="1">
        <f>(B97-C97)</f>
        <v>5.9000000000000004E-2</v>
      </c>
      <c r="E97" s="9">
        <f>(44.568*D97*D97)+(115.8*D97)+(2.4094)</f>
        <v>9.3967412079999999</v>
      </c>
    </row>
    <row r="98" spans="1:5" x14ac:dyDescent="0.3">
      <c r="A98" s="11">
        <v>33</v>
      </c>
      <c r="B98" s="3">
        <v>0.11900000000000001</v>
      </c>
      <c r="C98" s="6">
        <v>5.7000000000000002E-2</v>
      </c>
      <c r="D98" s="1">
        <f>(B98-C98)</f>
        <v>6.2000000000000006E-2</v>
      </c>
      <c r="E98" s="9">
        <f>(44.568*D98*D98)+(115.8*D98)+(2.4094)</f>
        <v>9.7603193920000013</v>
      </c>
    </row>
    <row r="99" spans="1:5" x14ac:dyDescent="0.3">
      <c r="A99" s="11">
        <v>34</v>
      </c>
      <c r="B99" s="3">
        <v>0.13700000000000001</v>
      </c>
      <c r="C99" s="6">
        <v>5.7000000000000002E-2</v>
      </c>
      <c r="D99" s="1">
        <f>(B99-C99)</f>
        <v>8.0000000000000016E-2</v>
      </c>
      <c r="E99" s="9">
        <f>(44.568*D99*D99)+(115.8*D99)+(2.4094)</f>
        <v>11.958635200000002</v>
      </c>
    </row>
    <row r="100" spans="1:5" x14ac:dyDescent="0.3">
      <c r="A100" s="11">
        <v>34</v>
      </c>
      <c r="B100" s="3">
        <v>0.183</v>
      </c>
      <c r="C100" s="6">
        <v>5.7000000000000002E-2</v>
      </c>
      <c r="D100" s="1">
        <f>(B100-C100)</f>
        <v>0.126</v>
      </c>
      <c r="E100" s="9">
        <f>(44.568*D100*D100)+(115.8*D100)+(2.4094)</f>
        <v>17.707761567999999</v>
      </c>
    </row>
    <row r="101" spans="1:5" x14ac:dyDescent="0.3">
      <c r="A101" s="11">
        <v>35</v>
      </c>
      <c r="B101" s="3">
        <v>0.17500000000000002</v>
      </c>
      <c r="C101" s="6">
        <v>5.7000000000000002E-2</v>
      </c>
      <c r="D101" s="1">
        <f>(B101-C101)</f>
        <v>0.11800000000000002</v>
      </c>
      <c r="E101" s="9">
        <f>(44.568*D101*D101)+(115.8*D101)+(2.4094)</f>
        <v>16.694364832000002</v>
      </c>
    </row>
    <row r="102" spans="1:5" x14ac:dyDescent="0.3">
      <c r="A102" s="11">
        <v>35</v>
      </c>
      <c r="B102" s="3">
        <v>0.188</v>
      </c>
      <c r="C102" s="6">
        <v>5.7000000000000002E-2</v>
      </c>
      <c r="D102" s="1">
        <f>(B102-C102)</f>
        <v>0.13100000000000001</v>
      </c>
      <c r="E102" s="9">
        <f>(44.568*D102*D102)+(115.8*D102)+(2.4094)</f>
        <v>18.344031448000003</v>
      </c>
    </row>
    <row r="103" spans="1:5" x14ac:dyDescent="0.3">
      <c r="A103" s="11">
        <v>36</v>
      </c>
      <c r="B103" s="3">
        <v>0.435</v>
      </c>
      <c r="C103" s="6">
        <v>5.7000000000000002E-2</v>
      </c>
      <c r="D103" s="1">
        <f>(B103-C103)</f>
        <v>0.378</v>
      </c>
      <c r="E103" s="9">
        <f>(44.568*D103*D103)+(115.8*D103)+(2.4094)</f>
        <v>52.549854111999998</v>
      </c>
    </row>
    <row r="104" spans="1:5" x14ac:dyDescent="0.3">
      <c r="A104" s="11">
        <v>36</v>
      </c>
      <c r="B104" s="3">
        <v>0.48699999999999999</v>
      </c>
      <c r="C104" s="6">
        <v>5.7000000000000002E-2</v>
      </c>
      <c r="D104" s="1">
        <f>(B104-C104)</f>
        <v>0.43</v>
      </c>
      <c r="E104" s="9">
        <f>(44.568*D104*D104)+(115.8*D104)+(2.4094)</f>
        <v>60.444023199999997</v>
      </c>
    </row>
    <row r="105" spans="1:5" x14ac:dyDescent="0.3">
      <c r="A105" s="11">
        <v>37</v>
      </c>
      <c r="B105" s="3">
        <v>0.17399999999999999</v>
      </c>
      <c r="C105" s="6">
        <v>5.7000000000000002E-2</v>
      </c>
      <c r="D105" s="1">
        <f>(B105-C105)</f>
        <v>0.11699999999999999</v>
      </c>
      <c r="E105" s="9">
        <f>(44.568*D105*D105)+(115.8*D105)+(2.4094)</f>
        <v>16.568091352</v>
      </c>
    </row>
    <row r="106" spans="1:5" x14ac:dyDescent="0.3">
      <c r="A106" s="11">
        <v>37</v>
      </c>
      <c r="B106" s="3">
        <v>0.17100000000000001</v>
      </c>
      <c r="C106" s="6">
        <v>5.7000000000000002E-2</v>
      </c>
      <c r="D106" s="1">
        <f>(B106-C106)</f>
        <v>0.11400000000000002</v>
      </c>
      <c r="E106" s="9">
        <f>(44.568*D106*D106)+(115.8*D106)+(2.4094)</f>
        <v>16.189805728000003</v>
      </c>
    </row>
    <row r="107" spans="1:5" x14ac:dyDescent="0.3">
      <c r="A107" s="11">
        <v>38</v>
      </c>
      <c r="B107" s="3">
        <v>0.106</v>
      </c>
      <c r="C107" s="6">
        <v>5.7000000000000002E-2</v>
      </c>
      <c r="D107" s="1">
        <f>(B107-C107)</f>
        <v>4.8999999999999995E-2</v>
      </c>
      <c r="E107" s="9">
        <f>(44.568*D107*D107)+(115.8*D107)+(2.4094)</f>
        <v>8.1906077679999996</v>
      </c>
    </row>
    <row r="108" spans="1:5" x14ac:dyDescent="0.3">
      <c r="A108" s="11">
        <v>38</v>
      </c>
      <c r="B108" s="3">
        <v>0.108</v>
      </c>
      <c r="C108" s="6">
        <v>5.7000000000000002E-2</v>
      </c>
      <c r="D108" s="1">
        <f>(B108-C108)</f>
        <v>5.0999999999999997E-2</v>
      </c>
      <c r="E108" s="9">
        <f>(44.568*D108*D108)+(115.8*D108)+(2.4094)</f>
        <v>8.4311213679999994</v>
      </c>
    </row>
    <row r="109" spans="1:5" x14ac:dyDescent="0.3">
      <c r="A109" s="11">
        <v>39</v>
      </c>
      <c r="B109" s="3">
        <v>0.191</v>
      </c>
      <c r="C109" s="6">
        <v>5.7000000000000002E-2</v>
      </c>
      <c r="D109" s="1">
        <f>(B109-C109)</f>
        <v>0.13400000000000001</v>
      </c>
      <c r="E109" s="9">
        <f>(44.568*D109*D109)+(115.8*D109)+(2.4094)</f>
        <v>18.726863008000002</v>
      </c>
    </row>
    <row r="110" spans="1:5" x14ac:dyDescent="0.3">
      <c r="A110" s="11">
        <v>39</v>
      </c>
      <c r="B110" s="3">
        <v>0.19900000000000001</v>
      </c>
      <c r="C110" s="6">
        <v>5.7000000000000002E-2</v>
      </c>
      <c r="D110" s="1">
        <f>(B110-C110)</f>
        <v>0.14200000000000002</v>
      </c>
      <c r="E110" s="9">
        <f>(44.568*D110*D110)+(115.8*D110)+(2.4094)</f>
        <v>19.751669152000002</v>
      </c>
    </row>
    <row r="111" spans="1:5" x14ac:dyDescent="0.3">
      <c r="A111" s="11">
        <v>40</v>
      </c>
      <c r="B111" s="3">
        <v>0.16900000000000001</v>
      </c>
      <c r="C111" s="6">
        <v>5.7000000000000002E-2</v>
      </c>
      <c r="D111" s="1">
        <f>(B111-C111)</f>
        <v>0.11200000000000002</v>
      </c>
      <c r="E111" s="9">
        <f>(44.568*D111*D111)+(115.8*D111)+(2.4094)</f>
        <v>15.938060992000002</v>
      </c>
    </row>
    <row r="112" spans="1:5" x14ac:dyDescent="0.3">
      <c r="A112" s="11">
        <v>40</v>
      </c>
      <c r="B112" s="3">
        <v>0.16800000000000001</v>
      </c>
      <c r="C112" s="6">
        <v>5.7000000000000002E-2</v>
      </c>
      <c r="D112" s="1">
        <f>(B112-C112)</f>
        <v>0.11100000000000002</v>
      </c>
      <c r="E112" s="9">
        <f>(44.568*D112*D112)+(115.8*D112)+(2.4094)</f>
        <v>15.812322328000002</v>
      </c>
    </row>
    <row r="113" spans="1:5" x14ac:dyDescent="0.3">
      <c r="A113" s="11">
        <v>41</v>
      </c>
      <c r="B113" s="3">
        <v>0.189</v>
      </c>
      <c r="C113" s="6">
        <v>5.7000000000000002E-2</v>
      </c>
      <c r="D113" s="1">
        <f>(B113-C113)</f>
        <v>0.13200000000000001</v>
      </c>
      <c r="E113" s="9">
        <f>(44.568*D113*D113)+(115.8*D113)+(2.4094)</f>
        <v>18.471552832</v>
      </c>
    </row>
    <row r="114" spans="1:5" x14ac:dyDescent="0.3">
      <c r="A114" s="11">
        <v>41</v>
      </c>
      <c r="B114" s="3">
        <v>0.19900000000000001</v>
      </c>
      <c r="C114" s="6">
        <v>5.7000000000000002E-2</v>
      </c>
      <c r="D114" s="1">
        <f>(B114-C114)</f>
        <v>0.14200000000000002</v>
      </c>
      <c r="E114" s="9">
        <f>(44.568*D114*D114)+(115.8*D114)+(2.4094)</f>
        <v>19.751669152000002</v>
      </c>
    </row>
    <row r="115" spans="1:5" x14ac:dyDescent="0.3">
      <c r="A115" s="11">
        <v>42</v>
      </c>
      <c r="B115" s="3">
        <v>0.34500000000000003</v>
      </c>
      <c r="C115" s="6">
        <v>5.7000000000000002E-2</v>
      </c>
      <c r="D115" s="1">
        <f>(B115-C115)</f>
        <v>0.28800000000000003</v>
      </c>
      <c r="E115" s="9">
        <f>(44.568*D115*D115)+(115.8*D115)+(2.4094)</f>
        <v>39.456448191999996</v>
      </c>
    </row>
    <row r="116" spans="1:5" x14ac:dyDescent="0.3">
      <c r="A116" s="11">
        <v>42</v>
      </c>
      <c r="B116" s="3">
        <v>0.318</v>
      </c>
      <c r="C116" s="6">
        <v>5.7000000000000002E-2</v>
      </c>
      <c r="D116" s="1">
        <f>(B116-C116)</f>
        <v>0.26100000000000001</v>
      </c>
      <c r="E116" s="9">
        <f>(44.568*D116*D116)+(115.8*D116)+(2.4094)</f>
        <v>35.669216728000002</v>
      </c>
    </row>
    <row r="117" spans="1:5" x14ac:dyDescent="0.3">
      <c r="A117" s="11">
        <v>43</v>
      </c>
      <c r="B117" s="3">
        <v>0.36599999999999999</v>
      </c>
      <c r="C117" s="6">
        <v>5.7000000000000002E-2</v>
      </c>
      <c r="D117" s="1">
        <f>(B117-C117)</f>
        <v>0.309</v>
      </c>
      <c r="E117" s="9">
        <f>(44.568*D117*D117)+(115.8*D117)+(2.4094)</f>
        <v>42.446997207999992</v>
      </c>
    </row>
    <row r="118" spans="1:5" x14ac:dyDescent="0.3">
      <c r="A118" s="11">
        <v>43</v>
      </c>
      <c r="B118" s="3">
        <v>0.311</v>
      </c>
      <c r="C118" s="6">
        <v>5.7000000000000002E-2</v>
      </c>
      <c r="D118" s="1">
        <f>(B118-C118)</f>
        <v>0.254</v>
      </c>
      <c r="E118" s="9">
        <f>(44.568*D118*D118)+(115.8*D118)+(2.4094)</f>
        <v>34.697949087999994</v>
      </c>
    </row>
    <row r="119" spans="1:5" x14ac:dyDescent="0.3">
      <c r="A119" s="11">
        <v>44</v>
      </c>
      <c r="B119" s="3">
        <v>0.159</v>
      </c>
      <c r="C119" s="6">
        <v>5.7000000000000002E-2</v>
      </c>
      <c r="D119" s="1">
        <f>(B119-C119)</f>
        <v>0.10200000000000001</v>
      </c>
      <c r="E119" s="9">
        <f>(44.568*D119*D119)+(115.8*D119)+(2.4094)</f>
        <v>14.684685472</v>
      </c>
    </row>
    <row r="120" spans="1:5" x14ac:dyDescent="0.3">
      <c r="A120" s="11">
        <v>44</v>
      </c>
      <c r="B120" s="3">
        <v>0.157</v>
      </c>
      <c r="C120" s="6">
        <v>5.7000000000000002E-2</v>
      </c>
      <c r="D120" s="1">
        <f>(B120-C120)</f>
        <v>0.1</v>
      </c>
      <c r="E120" s="9">
        <f>(44.568*D120*D120)+(115.8*D120)+(2.4094)</f>
        <v>14.435079999999999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workbookViewId="0">
      <selection activeCell="G62" sqref="G62"/>
    </sheetView>
  </sheetViews>
  <sheetFormatPr defaultRowHeight="14.4" x14ac:dyDescent="0.3"/>
  <cols>
    <col min="2" max="2" width="10.6640625" customWidth="1"/>
    <col min="3" max="3" width="9.88671875" customWidth="1"/>
    <col min="4" max="4" width="10.6640625" customWidth="1"/>
  </cols>
  <sheetData>
    <row r="2" spans="1:6" x14ac:dyDescent="0.3">
      <c r="A2" s="5">
        <v>2.4039999999999999</v>
      </c>
      <c r="B2" s="3">
        <v>0.10100000000000001</v>
      </c>
      <c r="C2" s="3">
        <v>0.17100000000000001</v>
      </c>
      <c r="D2" s="3">
        <v>0.191</v>
      </c>
      <c r="E2" s="3">
        <v>0.16300000000000001</v>
      </c>
      <c r="F2" s="3">
        <v>0.16900000000000001</v>
      </c>
    </row>
    <row r="3" spans="1:6" x14ac:dyDescent="0.3">
      <c r="A3" s="5">
        <v>1.581</v>
      </c>
      <c r="B3" s="3">
        <v>0.113</v>
      </c>
      <c r="C3" s="3">
        <v>0.17899999999999999</v>
      </c>
      <c r="D3" s="3">
        <v>0.16800000000000001</v>
      </c>
      <c r="E3" s="3">
        <v>0.156</v>
      </c>
      <c r="F3" s="3">
        <v>0.17599999999999999</v>
      </c>
    </row>
    <row r="4" spans="1:6" x14ac:dyDescent="0.3">
      <c r="A4" s="5">
        <v>0.96399999999999997</v>
      </c>
      <c r="B4" s="3">
        <v>0.16700000000000001</v>
      </c>
      <c r="C4" s="3">
        <v>0.157</v>
      </c>
      <c r="D4" s="3">
        <v>0.188</v>
      </c>
      <c r="E4" s="3">
        <v>0.251</v>
      </c>
      <c r="F4" s="3">
        <v>0.19600000000000001</v>
      </c>
    </row>
    <row r="5" spans="1:6" x14ac:dyDescent="0.3">
      <c r="A5" s="5">
        <v>0.57600000000000007</v>
      </c>
      <c r="B5" s="3">
        <v>0.16600000000000001</v>
      </c>
      <c r="C5" s="3">
        <v>0.125</v>
      </c>
      <c r="D5" s="3">
        <v>0.19600000000000001</v>
      </c>
      <c r="E5" s="3">
        <v>0.26300000000000001</v>
      </c>
      <c r="F5" s="3">
        <v>0.193</v>
      </c>
    </row>
    <row r="6" spans="1:6" x14ac:dyDescent="0.3">
      <c r="A6" s="5">
        <v>0.36599999999999999</v>
      </c>
      <c r="B6" s="3">
        <v>0.186</v>
      </c>
      <c r="C6" s="3">
        <v>0.17699999999999999</v>
      </c>
      <c r="D6" s="3">
        <v>0.161</v>
      </c>
      <c r="E6" s="3">
        <v>0.182</v>
      </c>
      <c r="F6" s="3">
        <v>0.17199999999999999</v>
      </c>
    </row>
    <row r="7" spans="1:6" x14ac:dyDescent="0.3">
      <c r="A7" s="5">
        <v>0.23100000000000001</v>
      </c>
      <c r="B7" s="3">
        <v>0.185</v>
      </c>
      <c r="C7" s="3">
        <v>0.187</v>
      </c>
      <c r="D7" s="3">
        <v>0.16700000000000001</v>
      </c>
      <c r="E7" s="3">
        <v>0.17899999999999999</v>
      </c>
      <c r="F7" s="3">
        <v>0.188</v>
      </c>
    </row>
    <row r="8" spans="1:6" x14ac:dyDescent="0.3">
      <c r="A8" s="5">
        <v>0.11899999999999999</v>
      </c>
      <c r="B8" s="3">
        <v>0.10300000000000001</v>
      </c>
      <c r="C8" s="3">
        <v>0.56800000000000006</v>
      </c>
      <c r="D8" s="3">
        <v>0.109</v>
      </c>
      <c r="E8" s="3">
        <v>0.20499999999999999</v>
      </c>
    </row>
    <row r="9" spans="1:6" x14ac:dyDescent="0.3">
      <c r="A9" s="6">
        <v>6.2E-2</v>
      </c>
      <c r="B9" s="3">
        <v>0.108</v>
      </c>
      <c r="C9" s="3">
        <v>0.61299999999999999</v>
      </c>
      <c r="D9" s="3">
        <v>0.11</v>
      </c>
      <c r="E9" s="3">
        <v>0.19700000000000001</v>
      </c>
    </row>
    <row r="10" spans="1:6" x14ac:dyDescent="0.3">
      <c r="A10" s="13" t="s">
        <v>0</v>
      </c>
      <c r="B10" s="13"/>
      <c r="C10" s="13"/>
      <c r="D10" s="13"/>
      <c r="E10" s="13"/>
      <c r="F10" s="13"/>
    </row>
    <row r="13" spans="1:6" x14ac:dyDescent="0.3">
      <c r="A13" s="13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6" x14ac:dyDescent="0.3">
      <c r="A14" s="13" t="s">
        <v>1</v>
      </c>
      <c r="B14" s="5">
        <v>2.4039999999999999</v>
      </c>
      <c r="C14" s="1">
        <f>B14-B21</f>
        <v>2.3420000000000001</v>
      </c>
      <c r="D14" s="1">
        <v>500</v>
      </c>
      <c r="E14" s="9">
        <f>(54.927*C14*C14)+(83.473*C14)+(1.679)</f>
        <v>498.445383628</v>
      </c>
    </row>
    <row r="15" spans="1:6" x14ac:dyDescent="0.3">
      <c r="A15" s="13" t="s">
        <v>2</v>
      </c>
      <c r="B15" s="5">
        <v>1.581</v>
      </c>
      <c r="C15" s="1">
        <f>B15-B21</f>
        <v>1.5189999999999999</v>
      </c>
      <c r="D15" s="1">
        <v>250</v>
      </c>
      <c r="E15" s="9">
        <f t="shared" ref="E15:E21" si="0">(54.927*C15*C15)+(83.473*C15)+(1.679)</f>
        <v>255.21090464699998</v>
      </c>
    </row>
    <row r="16" spans="1:6" x14ac:dyDescent="0.3">
      <c r="A16" s="13" t="s">
        <v>3</v>
      </c>
      <c r="B16" s="5">
        <v>0.96399999999999997</v>
      </c>
      <c r="C16" s="1">
        <f>B16-B21</f>
        <v>0.90199999999999991</v>
      </c>
      <c r="D16" s="1">
        <v>125</v>
      </c>
      <c r="E16" s="9">
        <f t="shared" si="0"/>
        <v>121.66047290799997</v>
      </c>
    </row>
    <row r="17" spans="1:13" x14ac:dyDescent="0.3">
      <c r="A17" s="13" t="s">
        <v>4</v>
      </c>
      <c r="B17" s="5">
        <v>0.57600000000000007</v>
      </c>
      <c r="C17" s="1">
        <f>B17-B21</f>
        <v>0.51400000000000001</v>
      </c>
      <c r="D17" s="1">
        <v>62.5</v>
      </c>
      <c r="E17" s="9">
        <f t="shared" si="0"/>
        <v>59.095615692000003</v>
      </c>
    </row>
    <row r="18" spans="1:13" x14ac:dyDescent="0.3">
      <c r="A18" s="13" t="s">
        <v>5</v>
      </c>
      <c r="B18" s="5">
        <v>0.36599999999999999</v>
      </c>
      <c r="C18" s="1">
        <f>B18-B21</f>
        <v>0.30399999999999999</v>
      </c>
      <c r="D18" s="1">
        <v>31.25</v>
      </c>
      <c r="E18" s="9">
        <f t="shared" si="0"/>
        <v>32.130925632</v>
      </c>
    </row>
    <row r="19" spans="1:13" x14ac:dyDescent="0.3">
      <c r="A19" s="13" t="s">
        <v>6</v>
      </c>
      <c r="B19" s="5">
        <v>0.23100000000000001</v>
      </c>
      <c r="C19" s="1">
        <f>B19-B21</f>
        <v>0.16900000000000001</v>
      </c>
      <c r="D19" s="1">
        <v>15.63</v>
      </c>
      <c r="E19" s="9">
        <f t="shared" si="0"/>
        <v>17.354707047000002</v>
      </c>
    </row>
    <row r="20" spans="1:13" x14ac:dyDescent="0.3">
      <c r="A20" s="13" t="s">
        <v>7</v>
      </c>
      <c r="B20" s="5">
        <v>0.11899999999999999</v>
      </c>
      <c r="C20" s="1">
        <f>B20-B21</f>
        <v>5.6999999999999995E-2</v>
      </c>
      <c r="D20" s="1">
        <v>7.81</v>
      </c>
      <c r="E20" s="9">
        <f t="shared" si="0"/>
        <v>6.6154188229999997</v>
      </c>
    </row>
    <row r="21" spans="1:13" x14ac:dyDescent="0.3">
      <c r="A21" s="13" t="s">
        <v>8</v>
      </c>
      <c r="B21" s="6">
        <v>6.2E-2</v>
      </c>
      <c r="C21" s="1">
        <f>B21-B21</f>
        <v>0</v>
      </c>
      <c r="D21" s="1">
        <v>0</v>
      </c>
      <c r="E21" s="9">
        <f t="shared" si="0"/>
        <v>1.679</v>
      </c>
    </row>
    <row r="24" spans="1:13" x14ac:dyDescent="0.3">
      <c r="I24" s="13"/>
      <c r="K24" s="7" t="s">
        <v>13</v>
      </c>
      <c r="L24" s="7"/>
      <c r="M24" s="13"/>
    </row>
    <row r="29" spans="1:13" x14ac:dyDescent="0.3">
      <c r="A29" s="11" t="s">
        <v>14</v>
      </c>
      <c r="B29" s="3" t="s">
        <v>15</v>
      </c>
      <c r="C29" s="4" t="s">
        <v>8</v>
      </c>
      <c r="D29" s="1" t="s">
        <v>10</v>
      </c>
      <c r="E29" s="12" t="s">
        <v>12</v>
      </c>
    </row>
    <row r="30" spans="1:13" x14ac:dyDescent="0.3">
      <c r="A30" s="11">
        <v>45</v>
      </c>
      <c r="B30" s="3">
        <v>0.10100000000000001</v>
      </c>
      <c r="C30" s="6">
        <v>6.2E-2</v>
      </c>
      <c r="D30" s="1">
        <f>(B30-C30)</f>
        <v>3.9000000000000007E-2</v>
      </c>
      <c r="E30" s="9">
        <f>(54.927*D30*D30)+(83.473*D30)+(1.679)</f>
        <v>5.0179909670000011</v>
      </c>
    </row>
    <row r="31" spans="1:13" x14ac:dyDescent="0.3">
      <c r="A31" s="11">
        <v>45</v>
      </c>
      <c r="B31" s="3">
        <v>0.113</v>
      </c>
      <c r="C31" s="6">
        <v>6.2E-2</v>
      </c>
      <c r="D31" s="1">
        <f>(B31-C31)</f>
        <v>5.1000000000000004E-2</v>
      </c>
      <c r="E31" s="9">
        <f>(54.927*D31*D31)+(83.473*D31)+(1.679)</f>
        <v>6.0789881270000006</v>
      </c>
    </row>
    <row r="32" spans="1:13" x14ac:dyDescent="0.3">
      <c r="A32" s="11">
        <v>46</v>
      </c>
      <c r="B32" s="3">
        <v>0.16700000000000001</v>
      </c>
      <c r="C32" s="6">
        <v>6.2E-2</v>
      </c>
      <c r="D32" s="1">
        <f>(B32-C32)</f>
        <v>0.10500000000000001</v>
      </c>
      <c r="E32" s="9">
        <f>(54.927*D32*D32)+(83.473*D32)+(1.679)</f>
        <v>11.049235175000002</v>
      </c>
    </row>
    <row r="33" spans="1:5" x14ac:dyDescent="0.3">
      <c r="A33" s="11">
        <v>46</v>
      </c>
      <c r="B33" s="3">
        <v>0.16600000000000001</v>
      </c>
      <c r="C33" s="6">
        <v>6.2E-2</v>
      </c>
      <c r="D33" s="1">
        <f>(B33-C33)</f>
        <v>0.10400000000000001</v>
      </c>
      <c r="E33" s="9">
        <f>(54.927*D33*D33)+(83.473*D33)+(1.679)</f>
        <v>10.954282432000001</v>
      </c>
    </row>
    <row r="34" spans="1:5" x14ac:dyDescent="0.3">
      <c r="A34" s="11">
        <v>47</v>
      </c>
      <c r="B34" s="3">
        <v>0.186</v>
      </c>
      <c r="C34" s="6">
        <v>6.2E-2</v>
      </c>
      <c r="D34" s="1">
        <f>(B34-C34)</f>
        <v>0.124</v>
      </c>
      <c r="E34" s="9">
        <f>(54.927*D34*D34)+(83.473*D34)+(1.679)</f>
        <v>12.874209552</v>
      </c>
    </row>
    <row r="35" spans="1:5" x14ac:dyDescent="0.3">
      <c r="A35" s="11">
        <v>47</v>
      </c>
      <c r="B35" s="3">
        <v>0.185</v>
      </c>
      <c r="C35" s="6">
        <v>6.2E-2</v>
      </c>
      <c r="D35" s="1">
        <f>(B35-C35)</f>
        <v>0.123</v>
      </c>
      <c r="E35" s="9">
        <f>(54.927*D35*D35)+(83.473*D35)+(1.679)</f>
        <v>12.777169583000001</v>
      </c>
    </row>
    <row r="36" spans="1:5" x14ac:dyDescent="0.3">
      <c r="A36" s="11">
        <v>48</v>
      </c>
      <c r="B36" s="3">
        <v>0.10300000000000001</v>
      </c>
      <c r="C36" s="6">
        <v>6.2E-2</v>
      </c>
      <c r="D36" s="1">
        <f>(B36-C36)</f>
        <v>4.1000000000000009E-2</v>
      </c>
      <c r="E36" s="9">
        <f>(54.927*D36*D36)+(83.473*D36)+(1.679)</f>
        <v>5.1937252870000004</v>
      </c>
    </row>
    <row r="37" spans="1:5" x14ac:dyDescent="0.3">
      <c r="A37" s="11">
        <v>48</v>
      </c>
      <c r="B37" s="3">
        <v>0.108</v>
      </c>
      <c r="C37" s="6">
        <v>6.2E-2</v>
      </c>
      <c r="D37" s="1">
        <f>(B37-C37)</f>
        <v>4.5999999999999999E-2</v>
      </c>
      <c r="E37" s="9">
        <f>(54.927*D37*D37)+(83.473*D37)+(1.679)</f>
        <v>5.6349835319999997</v>
      </c>
    </row>
    <row r="38" spans="1:5" x14ac:dyDescent="0.3">
      <c r="A38" s="11">
        <v>49</v>
      </c>
      <c r="B38" s="3">
        <v>0.17100000000000001</v>
      </c>
      <c r="C38" s="6">
        <v>6.2E-2</v>
      </c>
      <c r="D38" s="1">
        <f>(B38-C38)</f>
        <v>0.10900000000000001</v>
      </c>
      <c r="E38" s="9">
        <f>(54.927*D38*D38)+(83.473*D38)+(1.679)</f>
        <v>11.430144687000002</v>
      </c>
    </row>
    <row r="39" spans="1:5" x14ac:dyDescent="0.3">
      <c r="A39" s="11">
        <v>49</v>
      </c>
      <c r="B39" s="3">
        <v>0.17899999999999999</v>
      </c>
      <c r="C39" s="6">
        <v>6.2E-2</v>
      </c>
      <c r="D39" s="1">
        <f>(B39-C39)</f>
        <v>0.11699999999999999</v>
      </c>
      <c r="E39" s="9">
        <f>(54.927*D39*D39)+(83.473*D39)+(1.679)</f>
        <v>12.197236703</v>
      </c>
    </row>
    <row r="40" spans="1:5" x14ac:dyDescent="0.3">
      <c r="A40" s="11">
        <v>50</v>
      </c>
      <c r="B40" s="3">
        <v>0.157</v>
      </c>
      <c r="C40" s="6">
        <v>6.2E-2</v>
      </c>
      <c r="D40" s="1">
        <f>(B40-C40)</f>
        <v>9.5000000000000001E-2</v>
      </c>
      <c r="E40" s="9">
        <f>(54.927*D40*D40)+(83.473*D40)+(1.679)</f>
        <v>10.104651175000001</v>
      </c>
    </row>
    <row r="41" spans="1:5" x14ac:dyDescent="0.3">
      <c r="A41" s="11">
        <v>50</v>
      </c>
      <c r="B41" s="3">
        <v>0.125</v>
      </c>
      <c r="C41" s="6">
        <v>6.2E-2</v>
      </c>
      <c r="D41" s="1">
        <f>(B41-C41)</f>
        <v>6.3E-2</v>
      </c>
      <c r="E41" s="9">
        <f>(54.927*D41*D41)+(83.473*D41)+(1.679)</f>
        <v>7.1558042630000003</v>
      </c>
    </row>
    <row r="42" spans="1:5" x14ac:dyDescent="0.3">
      <c r="A42" s="11">
        <v>51</v>
      </c>
      <c r="B42" s="3">
        <v>0.17699999999999999</v>
      </c>
      <c r="C42" s="6">
        <v>6.2E-2</v>
      </c>
      <c r="D42" s="1">
        <f>(B42-C42)</f>
        <v>0.11499999999999999</v>
      </c>
      <c r="E42" s="9">
        <f>(54.927*D42*D42)+(83.473*D42)+(1.679)</f>
        <v>12.004804575</v>
      </c>
    </row>
    <row r="43" spans="1:5" x14ac:dyDescent="0.3">
      <c r="A43" s="11">
        <v>51</v>
      </c>
      <c r="B43" s="3">
        <v>0.187</v>
      </c>
      <c r="C43" s="6">
        <v>6.2E-2</v>
      </c>
      <c r="D43" s="1">
        <f>(B43-C43)</f>
        <v>0.125</v>
      </c>
      <c r="E43" s="9">
        <f>(54.927*D43*D43)+(83.473*D43)+(1.679)</f>
        <v>12.971359375</v>
      </c>
    </row>
    <row r="44" spans="1:5" x14ac:dyDescent="0.3">
      <c r="A44" s="11">
        <v>52</v>
      </c>
      <c r="B44" s="3">
        <v>0.56800000000000006</v>
      </c>
      <c r="C44" s="6">
        <v>6.2E-2</v>
      </c>
      <c r="D44" s="1">
        <f>(B44-C44)</f>
        <v>0.50600000000000001</v>
      </c>
      <c r="E44" s="9">
        <f>(54.927*D44*D44)+(83.473*D44)+(1.679)</f>
        <v>57.979627372000003</v>
      </c>
    </row>
    <row r="45" spans="1:5" x14ac:dyDescent="0.3">
      <c r="A45" s="11">
        <v>52</v>
      </c>
      <c r="B45" s="3">
        <v>0.61299999999999999</v>
      </c>
      <c r="C45" s="6">
        <v>6.2E-2</v>
      </c>
      <c r="D45" s="1">
        <f>(B45-C45)</f>
        <v>0.55099999999999993</v>
      </c>
      <c r="E45" s="9">
        <f>(54.927*D45*D45)+(83.473*D45)+(1.679)</f>
        <v>64.348515126999985</v>
      </c>
    </row>
    <row r="46" spans="1:5" x14ac:dyDescent="0.3">
      <c r="A46" s="11">
        <v>53</v>
      </c>
      <c r="B46" s="3">
        <v>0.191</v>
      </c>
      <c r="C46" s="6">
        <v>6.2E-2</v>
      </c>
      <c r="D46" s="1">
        <f>(B46-C46)</f>
        <v>0.129</v>
      </c>
      <c r="E46" s="9">
        <f>(54.927*D46*D46)+(83.473*D46)+(1.679)</f>
        <v>13.361057207</v>
      </c>
    </row>
    <row r="47" spans="1:5" x14ac:dyDescent="0.3">
      <c r="A47" s="11">
        <v>53</v>
      </c>
      <c r="B47" s="3">
        <v>0.16800000000000001</v>
      </c>
      <c r="C47" s="6">
        <v>6.2E-2</v>
      </c>
      <c r="D47" s="1">
        <f>(B47-C47)</f>
        <v>0.10600000000000001</v>
      </c>
      <c r="E47" s="9">
        <f>(54.927*D47*D47)+(83.473*D47)+(1.679)</f>
        <v>11.144297772000002</v>
      </c>
    </row>
    <row r="48" spans="1:5" x14ac:dyDescent="0.3">
      <c r="A48" s="11">
        <v>54</v>
      </c>
      <c r="B48" s="3">
        <v>0.188</v>
      </c>
      <c r="C48" s="6">
        <v>6.2E-2</v>
      </c>
      <c r="D48" s="1">
        <f>(B48-C48)</f>
        <v>0.126</v>
      </c>
      <c r="E48" s="9">
        <f>(54.927*D48*D48)+(83.473*D48)+(1.679)</f>
        <v>13.068619052000001</v>
      </c>
    </row>
    <row r="49" spans="1:5" x14ac:dyDescent="0.3">
      <c r="A49" s="11">
        <v>54</v>
      </c>
      <c r="B49" s="3">
        <v>0.19600000000000001</v>
      </c>
      <c r="C49" s="6">
        <v>6.2E-2</v>
      </c>
      <c r="D49" s="1">
        <f>(B49-C49)</f>
        <v>0.13400000000000001</v>
      </c>
      <c r="E49" s="9">
        <f>(54.927*D49*D49)+(83.473*D49)+(1.679)</f>
        <v>13.850651212000001</v>
      </c>
    </row>
    <row r="50" spans="1:5" x14ac:dyDescent="0.3">
      <c r="A50" s="11">
        <v>55</v>
      </c>
      <c r="B50" s="3">
        <v>0.161</v>
      </c>
      <c r="C50" s="6">
        <v>6.2E-2</v>
      </c>
      <c r="D50" s="1">
        <f>(B50-C50)</f>
        <v>9.9000000000000005E-2</v>
      </c>
      <c r="E50" s="9">
        <f>(54.927*D50*D50)+(83.473*D50)+(1.679)</f>
        <v>10.481166527000001</v>
      </c>
    </row>
    <row r="51" spans="1:5" x14ac:dyDescent="0.3">
      <c r="A51" s="11">
        <v>55</v>
      </c>
      <c r="B51" s="3">
        <v>0.16700000000000001</v>
      </c>
      <c r="C51" s="6">
        <v>6.2E-2</v>
      </c>
      <c r="D51" s="1">
        <f>(B51-C51)</f>
        <v>0.10500000000000001</v>
      </c>
      <c r="E51" s="9">
        <f>(54.927*D51*D51)+(83.473*D51)+(1.679)</f>
        <v>11.049235175000002</v>
      </c>
    </row>
    <row r="52" spans="1:5" x14ac:dyDescent="0.3">
      <c r="A52" s="11">
        <v>56</v>
      </c>
      <c r="B52" s="3">
        <v>0.109</v>
      </c>
      <c r="C52" s="6">
        <v>6.2E-2</v>
      </c>
      <c r="D52" s="1">
        <f>(B52-C52)</f>
        <v>4.7E-2</v>
      </c>
      <c r="E52" s="9">
        <f>(54.927*D52*D52)+(83.473*D52)+(1.679)</f>
        <v>5.7235647429999998</v>
      </c>
    </row>
    <row r="53" spans="1:5" x14ac:dyDescent="0.3">
      <c r="A53" s="11">
        <v>56</v>
      </c>
      <c r="B53" s="3">
        <v>0.11</v>
      </c>
      <c r="C53" s="6">
        <v>6.2E-2</v>
      </c>
      <c r="D53" s="1">
        <f>(B53-C53)</f>
        <v>4.8000000000000001E-2</v>
      </c>
      <c r="E53" s="9">
        <f>(54.927*D53*D53)+(83.473*D53)+(1.679)</f>
        <v>5.8122558080000006</v>
      </c>
    </row>
    <row r="54" spans="1:5" x14ac:dyDescent="0.3">
      <c r="A54" s="11">
        <v>57</v>
      </c>
      <c r="B54" s="3">
        <v>0.16300000000000001</v>
      </c>
      <c r="C54" s="6">
        <v>6.2E-2</v>
      </c>
      <c r="D54" s="1">
        <f>(B54-C54)</f>
        <v>0.10100000000000001</v>
      </c>
      <c r="E54" s="9">
        <f>(54.927*D54*D54)+(83.473*D54)+(1.679)</f>
        <v>10.670083327</v>
      </c>
    </row>
    <row r="55" spans="1:5" x14ac:dyDescent="0.3">
      <c r="A55" s="11">
        <v>57</v>
      </c>
      <c r="B55" s="3">
        <v>0.156</v>
      </c>
      <c r="C55" s="6">
        <v>6.2E-2</v>
      </c>
      <c r="D55" s="1">
        <f>(B55-C55)</f>
        <v>9.4E-2</v>
      </c>
      <c r="E55" s="9">
        <f>(54.927*D55*D55)+(83.473*D55)+(1.679)</f>
        <v>10.010796972</v>
      </c>
    </row>
    <row r="56" spans="1:5" x14ac:dyDescent="0.3">
      <c r="A56" s="11">
        <v>58</v>
      </c>
      <c r="B56" s="3">
        <v>0.251</v>
      </c>
      <c r="C56" s="6">
        <v>6.2E-2</v>
      </c>
      <c r="D56" s="1">
        <f>(B56-C56)</f>
        <v>0.189</v>
      </c>
      <c r="E56" s="9">
        <f>(54.927*D56*D56)+(83.473*D56)+(1.679)</f>
        <v>19.417444366999998</v>
      </c>
    </row>
    <row r="57" spans="1:5" x14ac:dyDescent="0.3">
      <c r="A57" s="11">
        <v>58</v>
      </c>
      <c r="B57" s="3">
        <v>0.26300000000000001</v>
      </c>
      <c r="C57" s="6">
        <v>6.2E-2</v>
      </c>
      <c r="D57" s="1">
        <f>(B57-C57)</f>
        <v>0.20100000000000001</v>
      </c>
      <c r="E57" s="9">
        <f>(54.927*D57*D57)+(83.473*D57)+(1.679)</f>
        <v>20.676178726999996</v>
      </c>
    </row>
    <row r="58" spans="1:5" x14ac:dyDescent="0.3">
      <c r="A58" s="11">
        <v>59</v>
      </c>
      <c r="B58" s="3">
        <v>0.182</v>
      </c>
      <c r="C58" s="6">
        <v>6.2E-2</v>
      </c>
      <c r="D58" s="1">
        <f>(B58-C58)</f>
        <v>0.12</v>
      </c>
      <c r="E58" s="9">
        <f>(54.927*D58*D58)+(83.473*D58)+(1.679)</f>
        <v>12.486708800000001</v>
      </c>
    </row>
    <row r="59" spans="1:5" x14ac:dyDescent="0.3">
      <c r="A59" s="11">
        <v>59</v>
      </c>
      <c r="B59" s="3">
        <v>0.17899999999999999</v>
      </c>
      <c r="C59" s="6">
        <v>6.2E-2</v>
      </c>
      <c r="D59" s="1">
        <f>(B59-C59)</f>
        <v>0.11699999999999999</v>
      </c>
      <c r="E59" s="9">
        <f>(54.927*D59*D59)+(83.473*D59)+(1.679)</f>
        <v>12.197236703</v>
      </c>
    </row>
    <row r="60" spans="1:5" x14ac:dyDescent="0.3">
      <c r="A60" s="11">
        <v>60</v>
      </c>
      <c r="B60" s="3">
        <v>0.20499999999999999</v>
      </c>
      <c r="C60" s="6">
        <v>6.2E-2</v>
      </c>
      <c r="D60" s="1">
        <f>(B60-C60)</f>
        <v>0.14299999999999999</v>
      </c>
      <c r="E60" s="9">
        <f>(54.927*D60*D60)+(83.473*D60)+(1.679)</f>
        <v>14.738841223</v>
      </c>
    </row>
    <row r="61" spans="1:5" x14ac:dyDescent="0.3">
      <c r="A61" s="11">
        <v>60</v>
      </c>
      <c r="B61" s="3">
        <v>0.19700000000000001</v>
      </c>
      <c r="C61" s="6">
        <v>6.2E-2</v>
      </c>
      <c r="D61" s="1">
        <f>(B61-C61)</f>
        <v>0.13500000000000001</v>
      </c>
      <c r="E61" s="9">
        <f>(54.927*D61*D61)+(83.473*D61)+(1.679)</f>
        <v>13.948899575</v>
      </c>
    </row>
    <row r="62" spans="1:5" x14ac:dyDescent="0.3">
      <c r="A62" s="11">
        <v>61</v>
      </c>
      <c r="B62" s="3">
        <v>0.16900000000000001</v>
      </c>
      <c r="C62" s="6">
        <v>6.2E-2</v>
      </c>
      <c r="D62" s="1">
        <f>(B62-C62)</f>
        <v>0.10700000000000001</v>
      </c>
      <c r="E62" s="9">
        <f>(54.927*D62*D62)+(83.473*D62)+(1.679)</f>
        <v>11.239470223</v>
      </c>
    </row>
    <row r="63" spans="1:5" x14ac:dyDescent="0.3">
      <c r="A63" s="11">
        <v>61</v>
      </c>
      <c r="B63" s="3">
        <v>0.17599999999999999</v>
      </c>
      <c r="C63" s="6">
        <v>6.2E-2</v>
      </c>
      <c r="D63" s="1">
        <f>(B63-C63)</f>
        <v>0.11399999999999999</v>
      </c>
      <c r="E63" s="9">
        <f>(54.927*D63*D63)+(83.473*D63)+(1.679)</f>
        <v>11.908753292</v>
      </c>
    </row>
    <row r="64" spans="1:5" x14ac:dyDescent="0.3">
      <c r="A64" s="11">
        <v>62</v>
      </c>
      <c r="B64" s="3">
        <v>0.19600000000000001</v>
      </c>
      <c r="C64" s="6">
        <v>6.2E-2</v>
      </c>
      <c r="D64" s="1">
        <f>(B64-C64)</f>
        <v>0.13400000000000001</v>
      </c>
      <c r="E64" s="9">
        <f>(54.927*D64*D64)+(83.473*D64)+(1.679)</f>
        <v>13.850651212000001</v>
      </c>
    </row>
    <row r="65" spans="1:5" x14ac:dyDescent="0.3">
      <c r="A65" s="11">
        <v>62</v>
      </c>
      <c r="B65" s="3">
        <v>0.193</v>
      </c>
      <c r="C65" s="6">
        <v>6.2E-2</v>
      </c>
      <c r="D65" s="1">
        <f>(B65-C65)</f>
        <v>0.13100000000000001</v>
      </c>
      <c r="E65" s="9">
        <f>(54.927*D65*D65)+(83.473*D65)+(1.679)</f>
        <v>13.556565247</v>
      </c>
    </row>
    <row r="66" spans="1:5" x14ac:dyDescent="0.3">
      <c r="A66" s="11">
        <v>63</v>
      </c>
      <c r="B66" s="3">
        <v>0.17199999999999999</v>
      </c>
      <c r="C66" s="6">
        <v>6.2E-2</v>
      </c>
      <c r="D66" s="1">
        <f>(B66-C66)</f>
        <v>0.10999999999999999</v>
      </c>
      <c r="E66" s="9">
        <f>(54.927*D66*D66)+(83.473*D66)+(1.679)</f>
        <v>11.525646699999999</v>
      </c>
    </row>
    <row r="67" spans="1:5" x14ac:dyDescent="0.3">
      <c r="A67" s="11">
        <v>63</v>
      </c>
      <c r="B67" s="3">
        <v>0.188</v>
      </c>
      <c r="C67" s="6">
        <v>6.2E-2</v>
      </c>
      <c r="D67" s="1">
        <f>(B67-C67)</f>
        <v>0.126</v>
      </c>
      <c r="E67" s="9">
        <f>(54.927*D67*D67)+(83.473*D67)+(1.679)</f>
        <v>13.068619052000001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workbookViewId="0">
      <selection activeCell="E25" sqref="E25"/>
    </sheetView>
  </sheetViews>
  <sheetFormatPr defaultRowHeight="14.4" x14ac:dyDescent="0.3"/>
  <cols>
    <col min="2" max="2" width="11.77734375" customWidth="1"/>
    <col min="3" max="3" width="11.109375" customWidth="1"/>
    <col min="4" max="4" width="10.88671875" customWidth="1"/>
    <col min="5" max="5" width="10.77734375" customWidth="1"/>
  </cols>
  <sheetData>
    <row r="2" spans="1:12" x14ac:dyDescent="0.3">
      <c r="A2" s="5">
        <v>2.4670000000000001</v>
      </c>
      <c r="B2" s="3">
        <v>0.872</v>
      </c>
      <c r="C2" s="3">
        <v>0.19700000000000001</v>
      </c>
      <c r="D2" s="3">
        <v>0.09</v>
      </c>
      <c r="E2" s="3">
        <v>0.55700000000000005</v>
      </c>
      <c r="F2" s="3">
        <v>1.282</v>
      </c>
      <c r="G2" s="3">
        <v>9.1999999999999998E-2</v>
      </c>
      <c r="H2" s="3">
        <v>0.39700000000000002</v>
      </c>
      <c r="I2" s="3">
        <v>0.37</v>
      </c>
      <c r="J2" s="3">
        <v>0.14200000000000002</v>
      </c>
      <c r="K2" s="3">
        <v>0.11600000000000001</v>
      </c>
      <c r="L2" s="3">
        <v>0.17300000000000001</v>
      </c>
    </row>
    <row r="3" spans="1:12" x14ac:dyDescent="0.3">
      <c r="A3" s="5">
        <v>1.6020000000000001</v>
      </c>
      <c r="B3" s="3">
        <v>0.71599999999999997</v>
      </c>
      <c r="C3" s="3">
        <v>0.19500000000000001</v>
      </c>
      <c r="D3" s="3">
        <v>0.08</v>
      </c>
      <c r="E3" s="3">
        <v>0.503</v>
      </c>
      <c r="F3" s="3">
        <v>1.349</v>
      </c>
      <c r="G3" s="3">
        <v>0.115</v>
      </c>
      <c r="H3" s="3">
        <v>0.38400000000000001</v>
      </c>
      <c r="I3" s="3">
        <v>0.38600000000000001</v>
      </c>
      <c r="J3" s="3">
        <v>0.127</v>
      </c>
      <c r="K3" s="3">
        <v>9.5000000000000001E-2</v>
      </c>
      <c r="L3" s="3">
        <v>0.13600000000000001</v>
      </c>
    </row>
    <row r="4" spans="1:12" x14ac:dyDescent="0.3">
      <c r="A4" s="5">
        <v>0.85499999999999998</v>
      </c>
      <c r="B4" s="3">
        <v>0.627</v>
      </c>
      <c r="C4" s="3">
        <v>8.2000000000000003E-2</v>
      </c>
      <c r="D4" s="3">
        <v>9.6000000000000002E-2</v>
      </c>
      <c r="E4" s="3">
        <v>0.41699999999999998</v>
      </c>
      <c r="F4" s="3">
        <v>0.90300000000000002</v>
      </c>
      <c r="G4" s="3">
        <v>0.35100000000000003</v>
      </c>
      <c r="H4" s="3">
        <v>0.16600000000000001</v>
      </c>
      <c r="I4" s="3">
        <v>0.1</v>
      </c>
      <c r="J4" s="3">
        <v>0.08</v>
      </c>
      <c r="K4" s="3">
        <v>7.6999999999999999E-2</v>
      </c>
      <c r="L4" s="3">
        <v>0.22</v>
      </c>
    </row>
    <row r="5" spans="1:12" x14ac:dyDescent="0.3">
      <c r="A5" s="5">
        <v>0.48299999999999998</v>
      </c>
      <c r="B5" s="3">
        <v>0.94900000000000007</v>
      </c>
      <c r="C5" s="3">
        <v>0.10400000000000001</v>
      </c>
      <c r="D5" s="3">
        <v>9.4E-2</v>
      </c>
      <c r="E5" s="3">
        <v>0.38800000000000001</v>
      </c>
      <c r="F5" s="3">
        <v>0.72299999999999998</v>
      </c>
      <c r="G5" s="3">
        <v>0.33800000000000002</v>
      </c>
      <c r="H5" s="3">
        <v>0.16900000000000001</v>
      </c>
      <c r="I5" s="3">
        <v>9.4E-2</v>
      </c>
      <c r="J5" s="3">
        <v>9.9000000000000005E-2</v>
      </c>
      <c r="K5" s="3">
        <v>7.2000000000000008E-2</v>
      </c>
      <c r="L5" s="3">
        <v>0.27100000000000002</v>
      </c>
    </row>
    <row r="6" spans="1:12" x14ac:dyDescent="0.3">
      <c r="A6" s="5">
        <v>0.30499999999999999</v>
      </c>
      <c r="B6" s="3">
        <v>0.106</v>
      </c>
      <c r="C6" s="3">
        <v>0.91200000000000003</v>
      </c>
      <c r="D6" s="3">
        <v>0.91</v>
      </c>
      <c r="E6" s="3">
        <v>0.10200000000000001</v>
      </c>
      <c r="F6" s="3">
        <v>0.16700000000000001</v>
      </c>
      <c r="G6" s="3">
        <v>0.108</v>
      </c>
      <c r="H6" s="3">
        <v>0.216</v>
      </c>
      <c r="I6" s="3">
        <v>0.11600000000000001</v>
      </c>
      <c r="J6" s="3">
        <v>0.23900000000000002</v>
      </c>
      <c r="K6" s="3">
        <v>0.316</v>
      </c>
      <c r="L6" s="3">
        <v>0.32400000000000001</v>
      </c>
    </row>
    <row r="7" spans="1:12" x14ac:dyDescent="0.3">
      <c r="A7" s="5">
        <v>0.192</v>
      </c>
      <c r="B7" s="3">
        <v>9.0999999999999998E-2</v>
      </c>
      <c r="C7" s="3">
        <v>0.99299999999999999</v>
      </c>
      <c r="D7" s="3">
        <v>1.038</v>
      </c>
      <c r="E7" s="3">
        <v>0.09</v>
      </c>
      <c r="F7" s="3">
        <v>0.16400000000000001</v>
      </c>
      <c r="G7" s="3">
        <v>0.11900000000000001</v>
      </c>
      <c r="H7" s="3">
        <v>0.23400000000000001</v>
      </c>
      <c r="I7" s="3">
        <v>9.9000000000000005E-2</v>
      </c>
      <c r="J7" s="3">
        <v>0.27500000000000002</v>
      </c>
      <c r="K7" s="3">
        <v>0.318</v>
      </c>
      <c r="L7" s="3">
        <v>0.29099999999999998</v>
      </c>
    </row>
    <row r="8" spans="1:12" x14ac:dyDescent="0.3">
      <c r="A8" s="5">
        <v>0.14699999999999999</v>
      </c>
      <c r="B8" s="3">
        <v>0.187</v>
      </c>
      <c r="C8" s="3">
        <v>0.60399999999999998</v>
      </c>
      <c r="D8" s="3">
        <v>0.49099999999999999</v>
      </c>
      <c r="E8" s="3">
        <v>0.19800000000000001</v>
      </c>
      <c r="F8" s="3">
        <v>0.13400000000000001</v>
      </c>
      <c r="G8" s="3">
        <v>9.8000000000000004E-2</v>
      </c>
      <c r="H8" s="3">
        <v>0.16800000000000001</v>
      </c>
      <c r="I8" s="3">
        <v>0.16300000000000001</v>
      </c>
      <c r="J8" s="3">
        <v>0.27700000000000002</v>
      </c>
      <c r="K8" s="3">
        <v>0.105</v>
      </c>
      <c r="L8" s="3">
        <v>0.17499999999999999</v>
      </c>
    </row>
    <row r="9" spans="1:12" x14ac:dyDescent="0.3">
      <c r="A9" s="6">
        <v>6.2E-2</v>
      </c>
      <c r="B9" s="3">
        <v>0.185</v>
      </c>
      <c r="C9" s="3">
        <v>0.58399999999999996</v>
      </c>
      <c r="D9" s="3">
        <v>0.33800000000000002</v>
      </c>
      <c r="E9" s="3">
        <v>0.24299999999999999</v>
      </c>
      <c r="F9" s="3">
        <v>0.13300000000000001</v>
      </c>
      <c r="G9" s="3">
        <v>0.10200000000000001</v>
      </c>
      <c r="H9" s="3">
        <v>0.16600000000000001</v>
      </c>
      <c r="I9" s="3">
        <v>0.161</v>
      </c>
      <c r="J9" s="3">
        <v>0.24299999999999999</v>
      </c>
      <c r="K9" s="3">
        <v>8.5000000000000006E-2</v>
      </c>
      <c r="L9" s="3">
        <v>0.17499999999999999</v>
      </c>
    </row>
    <row r="13" spans="1:12" x14ac:dyDescent="0.3">
      <c r="A13" s="13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12" x14ac:dyDescent="0.3">
      <c r="A14" s="13" t="s">
        <v>1</v>
      </c>
      <c r="B14" s="5">
        <v>2.4670000000000001</v>
      </c>
      <c r="C14" s="1">
        <f>B14-B21</f>
        <v>2.4050000000000002</v>
      </c>
      <c r="D14" s="1">
        <v>500</v>
      </c>
      <c r="E14" s="9">
        <f>(40.349*C14*C14)+(107.89*C14)+(2.6514)</f>
        <v>495.50647472500003</v>
      </c>
    </row>
    <row r="15" spans="1:12" x14ac:dyDescent="0.3">
      <c r="A15" s="13" t="s">
        <v>2</v>
      </c>
      <c r="B15" s="5">
        <v>1.6020000000000001</v>
      </c>
      <c r="C15" s="1">
        <f>B15-B21</f>
        <v>1.54</v>
      </c>
      <c r="D15" s="1">
        <v>250</v>
      </c>
      <c r="E15" s="9">
        <f t="shared" ref="E15:E78" si="0">(40.349*C15*C15)+(107.89*C15)+(2.6514)</f>
        <v>264.49368840000005</v>
      </c>
    </row>
    <row r="16" spans="1:12" x14ac:dyDescent="0.3">
      <c r="A16" s="13" t="s">
        <v>3</v>
      </c>
      <c r="B16" s="5">
        <v>0.85499999999999998</v>
      </c>
      <c r="C16" s="1">
        <f>B16-B21</f>
        <v>0.79299999999999993</v>
      </c>
      <c r="D16" s="1">
        <v>125</v>
      </c>
      <c r="E16" s="9">
        <f t="shared" si="0"/>
        <v>113.58159830099997</v>
      </c>
    </row>
    <row r="17" spans="1:12" x14ac:dyDescent="0.3">
      <c r="A17" s="13" t="s">
        <v>4</v>
      </c>
      <c r="B17" s="5">
        <v>0.48299999999999998</v>
      </c>
      <c r="C17" s="1">
        <f>B17-B21</f>
        <v>0.42099999999999999</v>
      </c>
      <c r="D17" s="1">
        <v>62.5</v>
      </c>
      <c r="E17" s="9">
        <f t="shared" si="0"/>
        <v>55.224587108999998</v>
      </c>
    </row>
    <row r="18" spans="1:12" x14ac:dyDescent="0.3">
      <c r="A18" s="13" t="s">
        <v>5</v>
      </c>
      <c r="B18" s="5">
        <v>0.30499999999999999</v>
      </c>
      <c r="C18" s="1">
        <f>B18-B21</f>
        <v>0.24299999999999999</v>
      </c>
      <c r="D18" s="1">
        <v>31.25</v>
      </c>
      <c r="E18" s="9">
        <f t="shared" si="0"/>
        <v>31.251238100999998</v>
      </c>
    </row>
    <row r="19" spans="1:12" x14ac:dyDescent="0.3">
      <c r="A19" s="13" t="s">
        <v>6</v>
      </c>
      <c r="B19" s="5">
        <v>0.192</v>
      </c>
      <c r="C19" s="1">
        <f>B19-B21</f>
        <v>0.13</v>
      </c>
      <c r="D19" s="1">
        <v>15.63</v>
      </c>
      <c r="E19" s="9">
        <f t="shared" si="0"/>
        <v>17.358998100000001</v>
      </c>
    </row>
    <row r="20" spans="1:12" x14ac:dyDescent="0.3">
      <c r="A20" s="13" t="s">
        <v>7</v>
      </c>
      <c r="B20" s="5">
        <v>0.14699999999999999</v>
      </c>
      <c r="C20" s="1">
        <f>B20-B21</f>
        <v>8.4999999999999992E-2</v>
      </c>
      <c r="D20" s="1">
        <v>7.81</v>
      </c>
      <c r="E20" s="9">
        <f t="shared" si="0"/>
        <v>12.113571524999999</v>
      </c>
    </row>
    <row r="21" spans="1:12" x14ac:dyDescent="0.3">
      <c r="A21" s="13" t="s">
        <v>8</v>
      </c>
      <c r="B21" s="6">
        <v>6.2E-2</v>
      </c>
      <c r="C21" s="1">
        <f>B21-B21</f>
        <v>0</v>
      </c>
      <c r="D21" s="1">
        <v>0</v>
      </c>
      <c r="E21" s="9">
        <f t="shared" si="0"/>
        <v>2.6514000000000002</v>
      </c>
    </row>
    <row r="27" spans="1:12" x14ac:dyDescent="0.3">
      <c r="J27" s="7" t="s">
        <v>13</v>
      </c>
      <c r="K27" s="7"/>
      <c r="L27" s="13"/>
    </row>
    <row r="28" spans="1:12" x14ac:dyDescent="0.3">
      <c r="I28" s="13"/>
      <c r="J28" s="13"/>
      <c r="K28" s="13"/>
    </row>
    <row r="31" spans="1:12" x14ac:dyDescent="0.3">
      <c r="A31" s="11" t="s">
        <v>14</v>
      </c>
      <c r="B31" s="3" t="s">
        <v>15</v>
      </c>
      <c r="C31" s="1" t="s">
        <v>10</v>
      </c>
      <c r="D31" s="4" t="s">
        <v>8</v>
      </c>
      <c r="E31" s="12" t="s">
        <v>12</v>
      </c>
    </row>
    <row r="32" spans="1:12" x14ac:dyDescent="0.3">
      <c r="A32" s="11">
        <v>1</v>
      </c>
      <c r="B32" s="3">
        <v>0.872</v>
      </c>
      <c r="C32" s="1">
        <f>(B32-D32)</f>
        <v>0.81</v>
      </c>
      <c r="D32" s="6">
        <v>6.2E-2</v>
      </c>
      <c r="E32" s="9">
        <f t="shared" si="0"/>
        <v>116.5152789</v>
      </c>
    </row>
    <row r="33" spans="1:5" x14ac:dyDescent="0.3">
      <c r="A33" s="11">
        <v>1</v>
      </c>
      <c r="B33" s="3">
        <v>0.71599999999999997</v>
      </c>
      <c r="C33" s="1">
        <f>(B33-D33)</f>
        <v>0.65399999999999991</v>
      </c>
      <c r="D33" s="6">
        <v>6.2E-2</v>
      </c>
      <c r="E33" s="9">
        <f t="shared" si="0"/>
        <v>90.469372883999981</v>
      </c>
    </row>
    <row r="34" spans="1:5" x14ac:dyDescent="0.3">
      <c r="A34" s="11">
        <v>2</v>
      </c>
      <c r="B34" s="3">
        <v>0.627</v>
      </c>
      <c r="C34" s="1">
        <f>(B34-D34)</f>
        <v>0.56499999999999995</v>
      </c>
      <c r="D34" s="6">
        <v>6.2E-2</v>
      </c>
      <c r="E34" s="9">
        <f t="shared" si="0"/>
        <v>76.489659524999979</v>
      </c>
    </row>
    <row r="35" spans="1:5" x14ac:dyDescent="0.3">
      <c r="A35" s="11">
        <v>2</v>
      </c>
      <c r="B35" s="3">
        <v>0.94900000000000007</v>
      </c>
      <c r="C35" s="1">
        <f>(B35-D35)</f>
        <v>0.88700000000000001</v>
      </c>
      <c r="D35" s="6">
        <v>6.2E-2</v>
      </c>
      <c r="E35" s="9">
        <f t="shared" si="0"/>
        <v>130.095172381</v>
      </c>
    </row>
    <row r="36" spans="1:5" x14ac:dyDescent="0.3">
      <c r="A36" s="11">
        <v>3</v>
      </c>
      <c r="B36" s="3">
        <v>0.106</v>
      </c>
      <c r="C36" s="1">
        <f>(B36-D36)</f>
        <v>4.3999999999999997E-2</v>
      </c>
      <c r="D36" s="6">
        <v>6.2E-2</v>
      </c>
      <c r="E36" s="9">
        <f t="shared" si="0"/>
        <v>7.4766756640000001</v>
      </c>
    </row>
    <row r="37" spans="1:5" x14ac:dyDescent="0.3">
      <c r="A37" s="11">
        <v>3</v>
      </c>
      <c r="B37" s="3">
        <v>9.0999999999999998E-2</v>
      </c>
      <c r="C37" s="1">
        <f>(B37-D37)</f>
        <v>2.8999999999999998E-2</v>
      </c>
      <c r="D37" s="6">
        <v>6.2E-2</v>
      </c>
      <c r="E37" s="9">
        <f t="shared" si="0"/>
        <v>5.814143509</v>
      </c>
    </row>
    <row r="38" spans="1:5" x14ac:dyDescent="0.3">
      <c r="A38" s="11">
        <v>4</v>
      </c>
      <c r="B38" s="3">
        <v>0.187</v>
      </c>
      <c r="C38" s="1">
        <f>(B38-D38)</f>
        <v>0.125</v>
      </c>
      <c r="D38" s="6">
        <v>6.2E-2</v>
      </c>
      <c r="E38" s="9">
        <f t="shared" si="0"/>
        <v>16.768103125</v>
      </c>
    </row>
    <row r="39" spans="1:5" x14ac:dyDescent="0.3">
      <c r="A39" s="11">
        <v>4</v>
      </c>
      <c r="B39" s="3">
        <v>0.185</v>
      </c>
      <c r="C39" s="1">
        <f>(B39-D39)</f>
        <v>0.123</v>
      </c>
      <c r="D39" s="6">
        <v>6.2E-2</v>
      </c>
      <c r="E39" s="9">
        <f t="shared" si="0"/>
        <v>16.532310021000001</v>
      </c>
    </row>
    <row r="40" spans="1:5" x14ac:dyDescent="0.3">
      <c r="A40" s="11">
        <v>5</v>
      </c>
      <c r="B40" s="3">
        <v>0.19700000000000001</v>
      </c>
      <c r="C40" s="1">
        <f>(B40-D40)</f>
        <v>0.13500000000000001</v>
      </c>
      <c r="D40" s="6">
        <v>6.2E-2</v>
      </c>
      <c r="E40" s="9">
        <f t="shared" si="0"/>
        <v>17.951910525000002</v>
      </c>
    </row>
    <row r="41" spans="1:5" x14ac:dyDescent="0.3">
      <c r="A41" s="11">
        <v>5</v>
      </c>
      <c r="B41" s="3">
        <v>0.19500000000000001</v>
      </c>
      <c r="C41" s="1">
        <f>(B41-D41)</f>
        <v>0.13300000000000001</v>
      </c>
      <c r="D41" s="6">
        <v>6.2E-2</v>
      </c>
      <c r="E41" s="9">
        <f t="shared" si="0"/>
        <v>17.714503461</v>
      </c>
    </row>
    <row r="42" spans="1:5" x14ac:dyDescent="0.3">
      <c r="A42" s="11">
        <v>6</v>
      </c>
      <c r="B42" s="3">
        <v>8.2000000000000003E-2</v>
      </c>
      <c r="C42" s="1">
        <f>(B42-D42)</f>
        <v>2.0000000000000004E-2</v>
      </c>
      <c r="D42" s="6">
        <v>6.2E-2</v>
      </c>
      <c r="E42" s="9">
        <f t="shared" si="0"/>
        <v>4.8253396000000004</v>
      </c>
    </row>
    <row r="43" spans="1:5" x14ac:dyDescent="0.3">
      <c r="A43" s="11">
        <v>6</v>
      </c>
      <c r="B43" s="3">
        <v>0.10400000000000001</v>
      </c>
      <c r="C43" s="1">
        <f>(B43-D43)</f>
        <v>4.200000000000001E-2</v>
      </c>
      <c r="D43" s="6">
        <v>6.2E-2</v>
      </c>
      <c r="E43" s="9">
        <f t="shared" si="0"/>
        <v>7.2539556360000024</v>
      </c>
    </row>
    <row r="44" spans="1:5" x14ac:dyDescent="0.3">
      <c r="A44" s="11">
        <v>7</v>
      </c>
      <c r="B44" s="3">
        <v>0.91200000000000003</v>
      </c>
      <c r="C44" s="1">
        <f>(B44-D44)</f>
        <v>0.85000000000000009</v>
      </c>
      <c r="D44" s="6">
        <v>6.2E-2</v>
      </c>
      <c r="E44" s="9">
        <f t="shared" si="0"/>
        <v>123.5100525</v>
      </c>
    </row>
    <row r="45" spans="1:5" x14ac:dyDescent="0.3">
      <c r="A45" s="11">
        <v>7</v>
      </c>
      <c r="B45" s="3">
        <v>0.99299999999999999</v>
      </c>
      <c r="C45" s="1">
        <f>(B45-D45)</f>
        <v>0.93100000000000005</v>
      </c>
      <c r="D45" s="6">
        <v>6.2E-2</v>
      </c>
      <c r="E45" s="9">
        <f t="shared" si="0"/>
        <v>138.069929589</v>
      </c>
    </row>
    <row r="46" spans="1:5" x14ac:dyDescent="0.3">
      <c r="A46" s="11">
        <v>8</v>
      </c>
      <c r="B46" s="3">
        <v>0.60399999999999998</v>
      </c>
      <c r="C46" s="1">
        <f>(B46-D46)</f>
        <v>0.54200000000000004</v>
      </c>
      <c r="D46" s="6">
        <v>6.2E-2</v>
      </c>
      <c r="E46" s="9">
        <f t="shared" si="0"/>
        <v>72.980863636000009</v>
      </c>
    </row>
    <row r="47" spans="1:5" x14ac:dyDescent="0.3">
      <c r="A47" s="11">
        <v>8</v>
      </c>
      <c r="B47" s="3">
        <v>0.58399999999999996</v>
      </c>
      <c r="C47" s="1">
        <f>(B47-D47)</f>
        <v>0.52200000000000002</v>
      </c>
      <c r="D47" s="6">
        <v>6.2E-2</v>
      </c>
      <c r="E47" s="9">
        <f t="shared" si="0"/>
        <v>69.964436915999997</v>
      </c>
    </row>
    <row r="48" spans="1:5" x14ac:dyDescent="0.3">
      <c r="A48" s="11">
        <v>9</v>
      </c>
      <c r="B48" s="3">
        <v>0.09</v>
      </c>
      <c r="C48" s="1">
        <f>(B48-D48)</f>
        <v>2.7999999999999997E-2</v>
      </c>
      <c r="D48" s="6">
        <v>6.2E-2</v>
      </c>
      <c r="E48" s="9">
        <f t="shared" si="0"/>
        <v>5.7039536159999997</v>
      </c>
    </row>
    <row r="49" spans="1:5" x14ac:dyDescent="0.3">
      <c r="A49" s="11">
        <v>9</v>
      </c>
      <c r="B49" s="3">
        <v>0.08</v>
      </c>
      <c r="C49" s="1">
        <f>(B49-D49)</f>
        <v>1.8000000000000002E-2</v>
      </c>
      <c r="D49" s="6">
        <v>6.2E-2</v>
      </c>
      <c r="E49" s="9">
        <f t="shared" si="0"/>
        <v>4.6064930760000005</v>
      </c>
    </row>
    <row r="50" spans="1:5" x14ac:dyDescent="0.3">
      <c r="A50" s="11">
        <v>10</v>
      </c>
      <c r="B50" s="3">
        <v>9.6000000000000002E-2</v>
      </c>
      <c r="C50" s="1">
        <f>(B50-D50)</f>
        <v>3.4000000000000002E-2</v>
      </c>
      <c r="D50" s="6">
        <v>6.2E-2</v>
      </c>
      <c r="E50" s="9">
        <f t="shared" si="0"/>
        <v>6.3663034439999997</v>
      </c>
    </row>
    <row r="51" spans="1:5" x14ac:dyDescent="0.3">
      <c r="A51" s="11">
        <v>10</v>
      </c>
      <c r="B51" s="3">
        <v>9.4E-2</v>
      </c>
      <c r="C51" s="1">
        <f>(B51-D51)</f>
        <v>3.2000000000000001E-2</v>
      </c>
      <c r="D51" s="6">
        <v>6.2E-2</v>
      </c>
      <c r="E51" s="9">
        <f t="shared" si="0"/>
        <v>6.1451973760000005</v>
      </c>
    </row>
    <row r="52" spans="1:5" x14ac:dyDescent="0.3">
      <c r="A52" s="11">
        <v>11</v>
      </c>
      <c r="B52" s="3">
        <v>0.91</v>
      </c>
      <c r="C52" s="1">
        <f>(B52-D52)</f>
        <v>0.84800000000000009</v>
      </c>
      <c r="D52" s="6">
        <v>6.2E-2</v>
      </c>
      <c r="E52" s="9">
        <f t="shared" si="0"/>
        <v>123.15724729600001</v>
      </c>
    </row>
    <row r="53" spans="1:5" x14ac:dyDescent="0.3">
      <c r="A53" s="11">
        <v>11</v>
      </c>
      <c r="B53" s="3">
        <v>1.038</v>
      </c>
      <c r="C53" s="1">
        <f>(B53-D53)</f>
        <v>0.97599999999999998</v>
      </c>
      <c r="D53" s="6">
        <v>6.2E-2</v>
      </c>
      <c r="E53" s="9">
        <f t="shared" si="0"/>
        <v>146.387529024</v>
      </c>
    </row>
    <row r="54" spans="1:5" x14ac:dyDescent="0.3">
      <c r="A54" s="11">
        <v>12</v>
      </c>
      <c r="B54" s="3">
        <v>0.49099999999999999</v>
      </c>
      <c r="C54" s="1">
        <f>(B54-D54)</f>
        <v>0.42899999999999999</v>
      </c>
      <c r="D54" s="6">
        <v>6.2E-2</v>
      </c>
      <c r="E54" s="9">
        <f t="shared" si="0"/>
        <v>56.362080309</v>
      </c>
    </row>
    <row r="55" spans="1:5" x14ac:dyDescent="0.3">
      <c r="A55" s="11">
        <v>12</v>
      </c>
      <c r="B55" s="3">
        <v>0.33800000000000002</v>
      </c>
      <c r="C55" s="1">
        <f>(B55-D55)</f>
        <v>0.27600000000000002</v>
      </c>
      <c r="D55" s="6">
        <v>6.2E-2</v>
      </c>
      <c r="E55" s="9">
        <f t="shared" si="0"/>
        <v>35.502665424000007</v>
      </c>
    </row>
    <row r="56" spans="1:5" x14ac:dyDescent="0.3">
      <c r="A56" s="11">
        <v>13</v>
      </c>
      <c r="B56" s="3">
        <v>0.55700000000000005</v>
      </c>
      <c r="C56" s="1">
        <f>(B56-D56)</f>
        <v>0.49500000000000005</v>
      </c>
      <c r="D56" s="6">
        <v>6.2E-2</v>
      </c>
      <c r="E56" s="9">
        <f t="shared" si="0"/>
        <v>65.943463725000001</v>
      </c>
    </row>
    <row r="57" spans="1:5" x14ac:dyDescent="0.3">
      <c r="A57" s="11">
        <v>13</v>
      </c>
      <c r="B57" s="3">
        <v>0.503</v>
      </c>
      <c r="C57" s="1">
        <f>(B57-D57)</f>
        <v>0.441</v>
      </c>
      <c r="D57" s="6">
        <v>6.2E-2</v>
      </c>
      <c r="E57" s="9">
        <f t="shared" si="0"/>
        <v>58.078003869</v>
      </c>
    </row>
    <row r="58" spans="1:5" x14ac:dyDescent="0.3">
      <c r="A58" s="11">
        <v>14</v>
      </c>
      <c r="B58" s="3">
        <v>0.41699999999999998</v>
      </c>
      <c r="C58" s="1">
        <f>(B58-D58)</f>
        <v>0.35499999999999998</v>
      </c>
      <c r="D58" s="6">
        <v>6.2E-2</v>
      </c>
      <c r="E58" s="9">
        <f t="shared" si="0"/>
        <v>46.037332724999999</v>
      </c>
    </row>
    <row r="59" spans="1:5" x14ac:dyDescent="0.3">
      <c r="A59" s="11">
        <v>14</v>
      </c>
      <c r="B59" s="3">
        <v>0.38800000000000001</v>
      </c>
      <c r="C59" s="1">
        <f>(B59-D59)</f>
        <v>0.32600000000000001</v>
      </c>
      <c r="D59" s="6">
        <v>6.2E-2</v>
      </c>
      <c r="E59" s="9">
        <f t="shared" si="0"/>
        <v>42.111670324000002</v>
      </c>
    </row>
    <row r="60" spans="1:5" x14ac:dyDescent="0.3">
      <c r="A60" s="11">
        <v>15</v>
      </c>
      <c r="B60" s="3">
        <v>0.10200000000000001</v>
      </c>
      <c r="C60" s="1">
        <f>(B60-D60)</f>
        <v>4.0000000000000008E-2</v>
      </c>
      <c r="D60" s="6">
        <v>6.2E-2</v>
      </c>
      <c r="E60" s="9">
        <f t="shared" si="0"/>
        <v>7.0315584000000015</v>
      </c>
    </row>
    <row r="61" spans="1:5" x14ac:dyDescent="0.3">
      <c r="A61" s="11">
        <v>15</v>
      </c>
      <c r="B61" s="3">
        <v>0.09</v>
      </c>
      <c r="C61" s="1">
        <f>(B61-D61)</f>
        <v>2.7999999999999997E-2</v>
      </c>
      <c r="D61" s="6">
        <v>6.2E-2</v>
      </c>
      <c r="E61" s="9">
        <f t="shared" si="0"/>
        <v>5.7039536159999997</v>
      </c>
    </row>
    <row r="62" spans="1:5" x14ac:dyDescent="0.3">
      <c r="A62" s="11">
        <v>16</v>
      </c>
      <c r="B62" s="3">
        <v>0.19800000000000001</v>
      </c>
      <c r="C62" s="1">
        <f>(B62-D62)</f>
        <v>0.13600000000000001</v>
      </c>
      <c r="D62" s="6">
        <v>6.2E-2</v>
      </c>
      <c r="E62" s="9">
        <f t="shared" si="0"/>
        <v>18.070735104000001</v>
      </c>
    </row>
    <row r="63" spans="1:5" x14ac:dyDescent="0.3">
      <c r="A63" s="11">
        <v>16</v>
      </c>
      <c r="B63" s="3">
        <v>0.24299999999999999</v>
      </c>
      <c r="C63" s="1">
        <f>(B63-D63)</f>
        <v>0.18099999999999999</v>
      </c>
      <c r="D63" s="6">
        <v>6.2E-2</v>
      </c>
      <c r="E63" s="9">
        <f t="shared" si="0"/>
        <v>23.501363588999997</v>
      </c>
    </row>
    <row r="64" spans="1:5" x14ac:dyDescent="0.3">
      <c r="A64" s="11">
        <v>17</v>
      </c>
      <c r="B64" s="3">
        <v>1.282</v>
      </c>
      <c r="C64" s="1">
        <f>(B64-D64)</f>
        <v>1.22</v>
      </c>
      <c r="D64" s="6">
        <v>6.2E-2</v>
      </c>
      <c r="E64" s="9">
        <f t="shared" si="0"/>
        <v>194.33265159999999</v>
      </c>
    </row>
    <row r="65" spans="1:5" x14ac:dyDescent="0.3">
      <c r="A65" s="11">
        <v>17</v>
      </c>
      <c r="B65" s="3">
        <v>1.349</v>
      </c>
      <c r="C65" s="1">
        <f>(B65-D65)</f>
        <v>1.2869999999999999</v>
      </c>
      <c r="D65" s="6">
        <v>6.2E-2</v>
      </c>
      <c r="E65" s="9">
        <f t="shared" si="0"/>
        <v>208.33866278099995</v>
      </c>
    </row>
    <row r="66" spans="1:5" x14ac:dyDescent="0.3">
      <c r="A66" s="11">
        <v>18</v>
      </c>
      <c r="B66" s="3">
        <v>0.90300000000000002</v>
      </c>
      <c r="C66" s="1">
        <f>(B66-D66)</f>
        <v>0.84099999999999997</v>
      </c>
      <c r="D66" s="6">
        <v>6.2E-2</v>
      </c>
      <c r="E66" s="9">
        <f t="shared" si="0"/>
        <v>121.92497106899998</v>
      </c>
    </row>
    <row r="67" spans="1:5" x14ac:dyDescent="0.3">
      <c r="A67" s="11">
        <v>18</v>
      </c>
      <c r="B67" s="3">
        <v>0.72299999999999998</v>
      </c>
      <c r="C67" s="1">
        <f>(B67-D67)</f>
        <v>0.66100000000000003</v>
      </c>
      <c r="D67" s="6">
        <v>6.2E-2</v>
      </c>
      <c r="E67" s="9">
        <f t="shared" si="0"/>
        <v>91.596015429000005</v>
      </c>
    </row>
    <row r="68" spans="1:5" x14ac:dyDescent="0.3">
      <c r="A68" s="11">
        <v>19</v>
      </c>
      <c r="B68" s="3">
        <v>0.16700000000000001</v>
      </c>
      <c r="C68" s="1">
        <f>(B68-D68)</f>
        <v>0.10500000000000001</v>
      </c>
      <c r="D68" s="6">
        <v>6.2E-2</v>
      </c>
      <c r="E68" s="9">
        <f t="shared" si="0"/>
        <v>14.424697725000003</v>
      </c>
    </row>
    <row r="69" spans="1:5" x14ac:dyDescent="0.3">
      <c r="A69" s="11">
        <v>19</v>
      </c>
      <c r="B69" s="3">
        <v>0.16400000000000001</v>
      </c>
      <c r="C69" s="1">
        <f>(B69-D69)</f>
        <v>0.10200000000000001</v>
      </c>
      <c r="D69" s="6">
        <v>6.2E-2</v>
      </c>
      <c r="E69" s="9">
        <f t="shared" si="0"/>
        <v>14.075970996000001</v>
      </c>
    </row>
    <row r="70" spans="1:5" x14ac:dyDescent="0.3">
      <c r="A70" s="11">
        <v>20</v>
      </c>
      <c r="B70" s="3">
        <v>0.13400000000000001</v>
      </c>
      <c r="C70" s="1">
        <f>(B70-D70)</f>
        <v>7.2000000000000008E-2</v>
      </c>
      <c r="D70" s="6">
        <v>6.2E-2</v>
      </c>
      <c r="E70" s="9">
        <f t="shared" si="0"/>
        <v>10.628649216000001</v>
      </c>
    </row>
    <row r="71" spans="1:5" x14ac:dyDescent="0.3">
      <c r="A71" s="11">
        <v>20</v>
      </c>
      <c r="B71" s="3">
        <v>0.13300000000000001</v>
      </c>
      <c r="C71" s="1">
        <f>(B71-D71)</f>
        <v>7.1000000000000008E-2</v>
      </c>
      <c r="D71" s="6">
        <v>6.2E-2</v>
      </c>
      <c r="E71" s="9">
        <f t="shared" si="0"/>
        <v>10.514989309000001</v>
      </c>
    </row>
    <row r="72" spans="1:5" x14ac:dyDescent="0.3">
      <c r="A72" s="11">
        <v>21</v>
      </c>
      <c r="B72" s="3">
        <v>9.1999999999999998E-2</v>
      </c>
      <c r="C72" s="1">
        <f>(B72-D72)</f>
        <v>0.03</v>
      </c>
      <c r="D72" s="6">
        <v>6.2E-2</v>
      </c>
      <c r="E72" s="9">
        <f t="shared" si="0"/>
        <v>5.9244140999999999</v>
      </c>
    </row>
    <row r="73" spans="1:5" x14ac:dyDescent="0.3">
      <c r="A73" s="11">
        <v>21</v>
      </c>
      <c r="B73" s="3">
        <v>0.115</v>
      </c>
      <c r="C73" s="1">
        <f>(B73-D73)</f>
        <v>5.3000000000000005E-2</v>
      </c>
      <c r="D73" s="6">
        <v>6.2E-2</v>
      </c>
      <c r="E73" s="9">
        <f t="shared" si="0"/>
        <v>8.4829103410000002</v>
      </c>
    </row>
    <row r="74" spans="1:5" x14ac:dyDescent="0.3">
      <c r="A74" s="11">
        <v>22</v>
      </c>
      <c r="B74" s="3">
        <v>0.35100000000000003</v>
      </c>
      <c r="C74" s="1">
        <f>(B74-D74)</f>
        <v>0.28900000000000003</v>
      </c>
      <c r="D74" s="6">
        <v>6.2E-2</v>
      </c>
      <c r="E74" s="9">
        <f t="shared" si="0"/>
        <v>37.201598829000005</v>
      </c>
    </row>
    <row r="75" spans="1:5" x14ac:dyDescent="0.3">
      <c r="A75" s="11">
        <v>22</v>
      </c>
      <c r="B75" s="3">
        <v>0.33800000000000002</v>
      </c>
      <c r="C75" s="1">
        <f>(B75-D75)</f>
        <v>0.27600000000000002</v>
      </c>
      <c r="D75" s="6">
        <v>6.2E-2</v>
      </c>
      <c r="E75" s="9">
        <f t="shared" si="0"/>
        <v>35.502665424000007</v>
      </c>
    </row>
    <row r="76" spans="1:5" x14ac:dyDescent="0.3">
      <c r="A76" s="11">
        <v>23</v>
      </c>
      <c r="B76" s="3">
        <v>0.108</v>
      </c>
      <c r="C76" s="1">
        <f>(B76-D76)</f>
        <v>4.5999999999999999E-2</v>
      </c>
      <c r="D76" s="6">
        <v>6.2E-2</v>
      </c>
      <c r="E76" s="9">
        <f t="shared" si="0"/>
        <v>7.6997184839999999</v>
      </c>
    </row>
    <row r="77" spans="1:5" x14ac:dyDescent="0.3">
      <c r="A77" s="11">
        <v>23</v>
      </c>
      <c r="B77" s="3">
        <v>0.11900000000000001</v>
      </c>
      <c r="C77" s="1">
        <f>(B77-D77)</f>
        <v>5.7000000000000009E-2</v>
      </c>
      <c r="D77" s="6">
        <v>6.2E-2</v>
      </c>
      <c r="E77" s="9">
        <f t="shared" si="0"/>
        <v>8.9322239010000004</v>
      </c>
    </row>
    <row r="78" spans="1:5" x14ac:dyDescent="0.3">
      <c r="A78" s="11">
        <v>24</v>
      </c>
      <c r="B78" s="3">
        <v>9.8000000000000004E-2</v>
      </c>
      <c r="C78" s="1">
        <f>(B78-D78)</f>
        <v>3.6000000000000004E-2</v>
      </c>
      <c r="D78" s="6">
        <v>6.2E-2</v>
      </c>
      <c r="E78" s="9">
        <f t="shared" si="0"/>
        <v>6.5877323040000011</v>
      </c>
    </row>
    <row r="79" spans="1:5" x14ac:dyDescent="0.3">
      <c r="A79" s="11">
        <v>24</v>
      </c>
      <c r="B79" s="3">
        <v>0.10200000000000001</v>
      </c>
      <c r="C79" s="1">
        <f>(B79-D79)</f>
        <v>4.0000000000000008E-2</v>
      </c>
      <c r="D79" s="6">
        <v>6.2E-2</v>
      </c>
      <c r="E79" s="9">
        <f t="shared" ref="E79:E119" si="1">(40.349*C79*C79)+(107.89*C79)+(2.6514)</f>
        <v>7.0315584000000015</v>
      </c>
    </row>
    <row r="80" spans="1:5" x14ac:dyDescent="0.3">
      <c r="A80" s="11">
        <v>25</v>
      </c>
      <c r="B80" s="3">
        <v>0.39700000000000002</v>
      </c>
      <c r="C80" s="1">
        <f>(B80-D80)</f>
        <v>0.33500000000000002</v>
      </c>
      <c r="D80" s="6">
        <v>6.2E-2</v>
      </c>
      <c r="E80" s="9">
        <f t="shared" si="1"/>
        <v>43.322716525000011</v>
      </c>
    </row>
    <row r="81" spans="1:5" x14ac:dyDescent="0.3">
      <c r="A81" s="11">
        <v>25</v>
      </c>
      <c r="B81" s="3">
        <v>0.38400000000000001</v>
      </c>
      <c r="C81" s="1">
        <f>(B81-D81)</f>
        <v>0.32200000000000001</v>
      </c>
      <c r="D81" s="6">
        <v>6.2E-2</v>
      </c>
      <c r="E81" s="9">
        <f t="shared" si="1"/>
        <v>41.575525716000001</v>
      </c>
    </row>
    <row r="82" spans="1:5" x14ac:dyDescent="0.3">
      <c r="A82" s="11">
        <v>26</v>
      </c>
      <c r="B82" s="3">
        <v>0.16600000000000001</v>
      </c>
      <c r="C82" s="1">
        <f>(B82-D82)</f>
        <v>0.10400000000000001</v>
      </c>
      <c r="D82" s="6">
        <v>6.2E-2</v>
      </c>
      <c r="E82" s="9">
        <f t="shared" si="1"/>
        <v>14.308374784000002</v>
      </c>
    </row>
    <row r="83" spans="1:5" x14ac:dyDescent="0.3">
      <c r="A83" s="11">
        <v>26</v>
      </c>
      <c r="B83" s="3">
        <v>0.16900000000000001</v>
      </c>
      <c r="C83" s="1">
        <f>(B83-D83)</f>
        <v>0.10700000000000001</v>
      </c>
      <c r="D83" s="6">
        <v>6.2E-2</v>
      </c>
      <c r="E83" s="9">
        <f t="shared" si="1"/>
        <v>14.657585701000002</v>
      </c>
    </row>
    <row r="84" spans="1:5" x14ac:dyDescent="0.3">
      <c r="A84" s="11">
        <v>27</v>
      </c>
      <c r="B84" s="3">
        <v>0.216</v>
      </c>
      <c r="C84" s="1">
        <f>(B84-D84)</f>
        <v>0.154</v>
      </c>
      <c r="D84" s="6">
        <v>6.2E-2</v>
      </c>
      <c r="E84" s="9">
        <f t="shared" si="1"/>
        <v>20.223376884</v>
      </c>
    </row>
    <row r="85" spans="1:5" x14ac:dyDescent="0.3">
      <c r="A85" s="11">
        <v>27</v>
      </c>
      <c r="B85" s="3">
        <v>0.23400000000000001</v>
      </c>
      <c r="C85" s="1">
        <f>(B85-D85)</f>
        <v>0.17200000000000001</v>
      </c>
      <c r="D85" s="6">
        <v>6.2E-2</v>
      </c>
      <c r="E85" s="9">
        <f t="shared" si="1"/>
        <v>22.402164816000003</v>
      </c>
    </row>
    <row r="86" spans="1:5" x14ac:dyDescent="0.3">
      <c r="A86" s="11">
        <v>28</v>
      </c>
      <c r="B86" s="3">
        <v>0.16800000000000001</v>
      </c>
      <c r="C86" s="1">
        <f>(B86-D86)</f>
        <v>0.10600000000000001</v>
      </c>
      <c r="D86" s="6">
        <v>6.2E-2</v>
      </c>
      <c r="E86" s="9">
        <f t="shared" si="1"/>
        <v>14.541101364000001</v>
      </c>
    </row>
    <row r="87" spans="1:5" x14ac:dyDescent="0.3">
      <c r="A87" s="11">
        <v>28</v>
      </c>
      <c r="B87" s="3">
        <v>0.16600000000000001</v>
      </c>
      <c r="C87" s="1">
        <f>(B87-D87)</f>
        <v>0.10400000000000001</v>
      </c>
      <c r="D87" s="6">
        <v>6.2E-2</v>
      </c>
      <c r="E87" s="9">
        <f t="shared" si="1"/>
        <v>14.308374784000002</v>
      </c>
    </row>
    <row r="88" spans="1:5" x14ac:dyDescent="0.3">
      <c r="A88" s="11">
        <v>29</v>
      </c>
      <c r="B88" s="3">
        <v>0.37</v>
      </c>
      <c r="C88" s="1">
        <f>(B88-D88)</f>
        <v>0.308</v>
      </c>
      <c r="D88" s="6">
        <v>6.2E-2</v>
      </c>
      <c r="E88" s="9">
        <f t="shared" si="1"/>
        <v>39.709187536000002</v>
      </c>
    </row>
    <row r="89" spans="1:5" x14ac:dyDescent="0.3">
      <c r="A89" s="11">
        <v>29</v>
      </c>
      <c r="B89" s="3">
        <v>0.38600000000000001</v>
      </c>
      <c r="C89" s="1">
        <f>(B89-D89)</f>
        <v>0.32400000000000001</v>
      </c>
      <c r="D89" s="6">
        <v>6.2E-2</v>
      </c>
      <c r="E89" s="9">
        <f t="shared" si="1"/>
        <v>41.843436624000006</v>
      </c>
    </row>
    <row r="90" spans="1:5" x14ac:dyDescent="0.3">
      <c r="A90" s="11">
        <v>30</v>
      </c>
      <c r="B90" s="3">
        <v>0.1</v>
      </c>
      <c r="C90" s="1">
        <f>(B90-D90)</f>
        <v>3.8000000000000006E-2</v>
      </c>
      <c r="D90" s="6">
        <v>6.2E-2</v>
      </c>
      <c r="E90" s="9">
        <f t="shared" si="1"/>
        <v>6.8094839560000011</v>
      </c>
    </row>
    <row r="91" spans="1:5" x14ac:dyDescent="0.3">
      <c r="A91" s="11">
        <v>30</v>
      </c>
      <c r="B91" s="3">
        <v>9.4E-2</v>
      </c>
      <c r="C91" s="1">
        <f>(B91-D91)</f>
        <v>3.2000000000000001E-2</v>
      </c>
      <c r="D91" s="6">
        <v>6.2E-2</v>
      </c>
      <c r="E91" s="9">
        <f t="shared" si="1"/>
        <v>6.1451973760000005</v>
      </c>
    </row>
    <row r="92" spans="1:5" x14ac:dyDescent="0.3">
      <c r="A92" s="11">
        <v>31</v>
      </c>
      <c r="B92" s="3">
        <v>0.11600000000000001</v>
      </c>
      <c r="C92" s="1">
        <f>(B92-D92)</f>
        <v>5.4000000000000006E-2</v>
      </c>
      <c r="D92" s="6">
        <v>6.2E-2</v>
      </c>
      <c r="E92" s="9">
        <f t="shared" si="1"/>
        <v>8.5951176840000016</v>
      </c>
    </row>
    <row r="93" spans="1:5" x14ac:dyDescent="0.3">
      <c r="A93" s="11">
        <v>31</v>
      </c>
      <c r="B93" s="3">
        <v>9.9000000000000005E-2</v>
      </c>
      <c r="C93" s="1">
        <f>(B93-D93)</f>
        <v>3.7000000000000005E-2</v>
      </c>
      <c r="D93" s="6">
        <v>6.2E-2</v>
      </c>
      <c r="E93" s="9">
        <f t="shared" si="1"/>
        <v>6.6985677810000013</v>
      </c>
    </row>
    <row r="94" spans="1:5" x14ac:dyDescent="0.3">
      <c r="A94" s="11">
        <v>32</v>
      </c>
      <c r="B94" s="3">
        <v>0.16300000000000001</v>
      </c>
      <c r="C94" s="1">
        <f>(B94-D94)</f>
        <v>0.10100000000000001</v>
      </c>
      <c r="D94" s="6">
        <v>6.2E-2</v>
      </c>
      <c r="E94" s="9">
        <f t="shared" si="1"/>
        <v>13.959890149000001</v>
      </c>
    </row>
    <row r="95" spans="1:5" x14ac:dyDescent="0.3">
      <c r="A95" s="11">
        <v>32</v>
      </c>
      <c r="B95" s="3">
        <v>0.161</v>
      </c>
      <c r="C95" s="1">
        <f>(B95-D95)</f>
        <v>9.9000000000000005E-2</v>
      </c>
      <c r="D95" s="6">
        <v>6.2E-2</v>
      </c>
      <c r="E95" s="9">
        <f t="shared" si="1"/>
        <v>13.727970549</v>
      </c>
    </row>
    <row r="96" spans="1:5" x14ac:dyDescent="0.3">
      <c r="A96" s="11">
        <v>33</v>
      </c>
      <c r="B96" s="3">
        <v>0.14200000000000002</v>
      </c>
      <c r="C96" s="1">
        <f>(B96-D96)</f>
        <v>8.0000000000000016E-2</v>
      </c>
      <c r="D96" s="6">
        <v>6.2E-2</v>
      </c>
      <c r="E96" s="9">
        <f t="shared" si="1"/>
        <v>11.540833600000003</v>
      </c>
    </row>
    <row r="97" spans="1:5" x14ac:dyDescent="0.3">
      <c r="A97" s="11">
        <v>33</v>
      </c>
      <c r="B97" s="3">
        <v>0.127</v>
      </c>
      <c r="C97" s="1">
        <f>(B97-D97)</f>
        <v>6.5000000000000002E-2</v>
      </c>
      <c r="D97" s="6">
        <v>6.2E-2</v>
      </c>
      <c r="E97" s="9">
        <f t="shared" si="1"/>
        <v>9.8347245250000004</v>
      </c>
    </row>
    <row r="98" spans="1:5" x14ac:dyDescent="0.3">
      <c r="A98" s="11">
        <v>34</v>
      </c>
      <c r="B98" s="3">
        <v>0.08</v>
      </c>
      <c r="C98" s="1">
        <f>(B98-D98)</f>
        <v>1.8000000000000002E-2</v>
      </c>
      <c r="D98" s="6">
        <v>6.2E-2</v>
      </c>
      <c r="E98" s="9">
        <f t="shared" si="1"/>
        <v>4.6064930760000005</v>
      </c>
    </row>
    <row r="99" spans="1:5" x14ac:dyDescent="0.3">
      <c r="A99" s="11">
        <v>34</v>
      </c>
      <c r="B99" s="3">
        <v>9.9000000000000005E-2</v>
      </c>
      <c r="C99" s="1">
        <f>(B99-D99)</f>
        <v>3.7000000000000005E-2</v>
      </c>
      <c r="D99" s="6">
        <v>6.2E-2</v>
      </c>
      <c r="E99" s="9">
        <f t="shared" si="1"/>
        <v>6.6985677810000013</v>
      </c>
    </row>
    <row r="100" spans="1:5" x14ac:dyDescent="0.3">
      <c r="A100" s="11">
        <v>35</v>
      </c>
      <c r="B100" s="3">
        <v>0.23900000000000002</v>
      </c>
      <c r="C100" s="1">
        <f>(B100-D100)</f>
        <v>0.17700000000000002</v>
      </c>
      <c r="D100" s="6">
        <v>6.2E-2</v>
      </c>
      <c r="E100" s="9">
        <f t="shared" si="1"/>
        <v>23.012023821</v>
      </c>
    </row>
    <row r="101" spans="1:5" x14ac:dyDescent="0.3">
      <c r="A101" s="11">
        <v>35</v>
      </c>
      <c r="B101" s="3">
        <v>0.27500000000000002</v>
      </c>
      <c r="C101" s="1">
        <f>(B101-D101)</f>
        <v>0.21300000000000002</v>
      </c>
      <c r="D101" s="6">
        <v>6.2E-2</v>
      </c>
      <c r="E101" s="9">
        <f t="shared" si="1"/>
        <v>27.462563781000004</v>
      </c>
    </row>
    <row r="102" spans="1:5" x14ac:dyDescent="0.3">
      <c r="A102" s="11">
        <v>36</v>
      </c>
      <c r="B102" s="3">
        <v>0.27700000000000002</v>
      </c>
      <c r="C102" s="1">
        <f>(B102-D102)</f>
        <v>0.21500000000000002</v>
      </c>
      <c r="D102" s="6">
        <v>6.2E-2</v>
      </c>
      <c r="E102" s="9">
        <f t="shared" si="1"/>
        <v>27.712882525000001</v>
      </c>
    </row>
    <row r="103" spans="1:5" x14ac:dyDescent="0.3">
      <c r="A103" s="11">
        <v>36</v>
      </c>
      <c r="B103" s="3">
        <v>0.24299999999999999</v>
      </c>
      <c r="C103" s="1">
        <f>(B103-D103)</f>
        <v>0.18099999999999999</v>
      </c>
      <c r="D103" s="6">
        <v>6.2E-2</v>
      </c>
      <c r="E103" s="9">
        <f t="shared" si="1"/>
        <v>23.501363588999997</v>
      </c>
    </row>
    <row r="104" spans="1:5" x14ac:dyDescent="0.3">
      <c r="A104" s="11">
        <v>37</v>
      </c>
      <c r="B104" s="3">
        <v>0.11600000000000001</v>
      </c>
      <c r="C104" s="1">
        <f>(B104-D104)</f>
        <v>5.4000000000000006E-2</v>
      </c>
      <c r="D104" s="6">
        <v>6.2E-2</v>
      </c>
      <c r="E104" s="9">
        <f t="shared" si="1"/>
        <v>8.5951176840000016</v>
      </c>
    </row>
    <row r="105" spans="1:5" x14ac:dyDescent="0.3">
      <c r="A105" s="11">
        <v>37</v>
      </c>
      <c r="B105" s="3">
        <v>9.5000000000000001E-2</v>
      </c>
      <c r="C105" s="1">
        <f>(B105-D105)</f>
        <v>3.3000000000000002E-2</v>
      </c>
      <c r="D105" s="6">
        <v>6.2E-2</v>
      </c>
      <c r="E105" s="9">
        <f t="shared" si="1"/>
        <v>6.2557100610000003</v>
      </c>
    </row>
    <row r="106" spans="1:5" x14ac:dyDescent="0.3">
      <c r="A106" s="11">
        <v>38</v>
      </c>
      <c r="B106" s="3">
        <v>7.6999999999999999E-2</v>
      </c>
      <c r="C106" s="1">
        <f>(B106-D106)</f>
        <v>1.4999999999999999E-2</v>
      </c>
      <c r="D106" s="6">
        <v>6.2E-2</v>
      </c>
      <c r="E106" s="9">
        <f t="shared" si="1"/>
        <v>4.2788285249999998</v>
      </c>
    </row>
    <row r="107" spans="1:5" x14ac:dyDescent="0.3">
      <c r="A107" s="11">
        <v>38</v>
      </c>
      <c r="B107" s="3">
        <v>7.2000000000000008E-2</v>
      </c>
      <c r="C107" s="1">
        <f>(B107-D107)</f>
        <v>1.0000000000000009E-2</v>
      </c>
      <c r="D107" s="6">
        <v>6.2E-2</v>
      </c>
      <c r="E107" s="9">
        <f t="shared" si="1"/>
        <v>3.7343349000000012</v>
      </c>
    </row>
    <row r="108" spans="1:5" x14ac:dyDescent="0.3">
      <c r="A108" s="11">
        <v>39</v>
      </c>
      <c r="B108" s="3">
        <v>0.316</v>
      </c>
      <c r="C108" s="1">
        <f>(B108-D108)</f>
        <v>0.254</v>
      </c>
      <c r="D108" s="6">
        <v>6.2E-2</v>
      </c>
      <c r="E108" s="9">
        <f t="shared" si="1"/>
        <v>32.658616084000002</v>
      </c>
    </row>
    <row r="109" spans="1:5" x14ac:dyDescent="0.3">
      <c r="A109" s="11">
        <v>39</v>
      </c>
      <c r="B109" s="3">
        <v>0.318</v>
      </c>
      <c r="C109" s="1">
        <f>(B109-D109)</f>
        <v>0.25600000000000001</v>
      </c>
      <c r="D109" s="6">
        <v>6.2E-2</v>
      </c>
      <c r="E109" s="9">
        <f t="shared" si="1"/>
        <v>32.915552064000003</v>
      </c>
    </row>
    <row r="110" spans="1:5" x14ac:dyDescent="0.3">
      <c r="A110" s="11">
        <v>40</v>
      </c>
      <c r="B110" s="3">
        <v>0.105</v>
      </c>
      <c r="C110" s="1">
        <f>(B110-D110)</f>
        <v>4.2999999999999997E-2</v>
      </c>
      <c r="D110" s="6">
        <v>6.2E-2</v>
      </c>
      <c r="E110" s="9">
        <f t="shared" si="1"/>
        <v>7.3652753010000005</v>
      </c>
    </row>
    <row r="111" spans="1:5" x14ac:dyDescent="0.3">
      <c r="A111" s="11">
        <v>40</v>
      </c>
      <c r="B111" s="3">
        <v>8.5000000000000006E-2</v>
      </c>
      <c r="C111" s="1">
        <f>(B111-D111)</f>
        <v>2.3000000000000007E-2</v>
      </c>
      <c r="D111" s="6">
        <v>6.2E-2</v>
      </c>
      <c r="E111" s="9">
        <f t="shared" si="1"/>
        <v>5.1542146210000013</v>
      </c>
    </row>
    <row r="112" spans="1:5" x14ac:dyDescent="0.3">
      <c r="A112" s="11">
        <v>41</v>
      </c>
      <c r="B112" s="3">
        <v>0.17300000000000001</v>
      </c>
      <c r="C112" s="1">
        <f>(B112-D112)</f>
        <v>0.11100000000000002</v>
      </c>
      <c r="D112" s="6">
        <v>6.2E-2</v>
      </c>
      <c r="E112" s="9">
        <f t="shared" si="1"/>
        <v>15.124330029000003</v>
      </c>
    </row>
    <row r="113" spans="1:5" x14ac:dyDescent="0.3">
      <c r="A113" s="11">
        <v>41</v>
      </c>
      <c r="B113" s="3">
        <v>0.13600000000000001</v>
      </c>
      <c r="C113" s="1">
        <f>(B113-D113)</f>
        <v>7.400000000000001E-2</v>
      </c>
      <c r="D113" s="6">
        <v>6.2E-2</v>
      </c>
      <c r="E113" s="9">
        <f t="shared" si="1"/>
        <v>10.856211124000001</v>
      </c>
    </row>
    <row r="114" spans="1:5" x14ac:dyDescent="0.3">
      <c r="A114" s="11">
        <v>42</v>
      </c>
      <c r="B114" s="3">
        <v>0.22</v>
      </c>
      <c r="C114" s="1">
        <f>(B114-D114)</f>
        <v>0.158</v>
      </c>
      <c r="D114" s="6">
        <v>6.2E-2</v>
      </c>
      <c r="E114" s="9">
        <f t="shared" si="1"/>
        <v>20.705292436000001</v>
      </c>
    </row>
    <row r="115" spans="1:5" x14ac:dyDescent="0.3">
      <c r="A115" s="11">
        <v>42</v>
      </c>
      <c r="B115" s="3">
        <v>0.27100000000000002</v>
      </c>
      <c r="C115" s="1">
        <f>(B115-D115)</f>
        <v>0.20900000000000002</v>
      </c>
      <c r="D115" s="6">
        <v>6.2E-2</v>
      </c>
      <c r="E115" s="9">
        <f t="shared" si="1"/>
        <v>26.962894669000001</v>
      </c>
    </row>
    <row r="116" spans="1:5" x14ac:dyDescent="0.3">
      <c r="A116" s="11">
        <v>43</v>
      </c>
      <c r="B116" s="3">
        <v>0.32400000000000001</v>
      </c>
      <c r="C116" s="1">
        <f>(B116-D116)</f>
        <v>0.26200000000000001</v>
      </c>
      <c r="D116" s="6">
        <v>6.2E-2</v>
      </c>
      <c r="E116" s="9">
        <f t="shared" si="1"/>
        <v>33.688296756</v>
      </c>
    </row>
    <row r="117" spans="1:5" x14ac:dyDescent="0.3">
      <c r="A117" s="11">
        <v>43</v>
      </c>
      <c r="B117" s="3">
        <v>0.29099999999999998</v>
      </c>
      <c r="C117" s="1">
        <f>(B117-D117)</f>
        <v>0.22899999999999998</v>
      </c>
      <c r="D117" s="6">
        <v>6.2E-2</v>
      </c>
      <c r="E117" s="9">
        <f t="shared" si="1"/>
        <v>29.474151908999996</v>
      </c>
    </row>
    <row r="118" spans="1:5" x14ac:dyDescent="0.3">
      <c r="A118" s="11">
        <v>44</v>
      </c>
      <c r="B118" s="3">
        <v>0.17499999999999999</v>
      </c>
      <c r="C118" s="1">
        <f>(B118-D118)</f>
        <v>0.11299999999999999</v>
      </c>
      <c r="D118" s="6">
        <v>6.2E-2</v>
      </c>
      <c r="E118" s="9">
        <f t="shared" si="1"/>
        <v>15.358186380999999</v>
      </c>
    </row>
    <row r="119" spans="1:5" x14ac:dyDescent="0.3">
      <c r="A119" s="11">
        <v>44</v>
      </c>
      <c r="B119" s="3">
        <v>0.17499999999999999</v>
      </c>
      <c r="C119" s="1">
        <f>(B119-D119)</f>
        <v>0.11299999999999999</v>
      </c>
      <c r="D119" s="6">
        <v>6.2E-2</v>
      </c>
      <c r="E119" s="9">
        <f t="shared" si="1"/>
        <v>15.358186380999999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7"/>
  <sheetViews>
    <sheetView workbookViewId="0">
      <selection activeCell="A30" sqref="A30"/>
    </sheetView>
  </sheetViews>
  <sheetFormatPr defaultRowHeight="14.4" x14ac:dyDescent="0.3"/>
  <cols>
    <col min="1" max="1" width="10.88671875" customWidth="1"/>
    <col min="2" max="2" width="10.109375" customWidth="1"/>
    <col min="3" max="3" width="10.44140625" customWidth="1"/>
    <col min="4" max="4" width="10.6640625" customWidth="1"/>
    <col min="5" max="5" width="10" customWidth="1"/>
  </cols>
  <sheetData>
    <row r="2" spans="1:6" x14ac:dyDescent="0.3">
      <c r="A2" s="5">
        <v>2.4089999999999998</v>
      </c>
      <c r="B2" s="3">
        <v>0.214</v>
      </c>
      <c r="C2" s="3">
        <v>8.8999999999999996E-2</v>
      </c>
      <c r="D2" s="3">
        <v>0.23500000000000001</v>
      </c>
      <c r="E2" s="3">
        <v>9.2999999999999999E-2</v>
      </c>
      <c r="F2" s="3">
        <v>9.0999999999999998E-2</v>
      </c>
    </row>
    <row r="3" spans="1:6" x14ac:dyDescent="0.3">
      <c r="A3" s="15">
        <v>1.4510000000000001</v>
      </c>
      <c r="B3" s="3">
        <v>0.13600000000000001</v>
      </c>
      <c r="C3" s="3">
        <v>8.3000000000000004E-2</v>
      </c>
      <c r="D3" s="3">
        <v>0.17699999999999999</v>
      </c>
      <c r="E3" s="3">
        <v>8.7999999999999995E-2</v>
      </c>
      <c r="F3" s="3">
        <v>0.112</v>
      </c>
    </row>
    <row r="4" spans="1:6" x14ac:dyDescent="0.3">
      <c r="A4" s="5">
        <v>0.85899999999999999</v>
      </c>
      <c r="B4" s="3">
        <v>6.8000000000000005E-2</v>
      </c>
      <c r="C4" s="3">
        <v>0.123</v>
      </c>
      <c r="D4" s="3">
        <v>0.182</v>
      </c>
      <c r="E4" s="3">
        <v>1.145</v>
      </c>
      <c r="F4" s="3">
        <v>0.47000000000000003</v>
      </c>
    </row>
    <row r="5" spans="1:6" x14ac:dyDescent="0.3">
      <c r="A5" s="5">
        <v>0.49299999999999999</v>
      </c>
      <c r="B5" s="3">
        <v>6.6000000000000003E-2</v>
      </c>
      <c r="C5" s="3">
        <v>0.12</v>
      </c>
      <c r="D5" s="3">
        <v>0.16800000000000001</v>
      </c>
      <c r="E5" s="3">
        <v>0.95300000000000007</v>
      </c>
      <c r="F5" s="3">
        <v>0.46</v>
      </c>
    </row>
    <row r="6" spans="1:6" x14ac:dyDescent="0.3">
      <c r="A6" s="5">
        <v>0.26900000000000002</v>
      </c>
      <c r="B6" s="3">
        <v>7.6999999999999999E-2</v>
      </c>
      <c r="C6" s="3">
        <v>8.1000000000000003E-2</v>
      </c>
      <c r="D6" s="3">
        <v>0.26100000000000001</v>
      </c>
      <c r="E6" s="3">
        <v>7.1000000000000008E-2</v>
      </c>
      <c r="F6" s="3">
        <v>6.8000000000000005E-2</v>
      </c>
    </row>
    <row r="7" spans="1:6" x14ac:dyDescent="0.3">
      <c r="A7" s="5">
        <v>0.17100000000000001</v>
      </c>
      <c r="B7" s="3">
        <v>6.5000000000000002E-2</v>
      </c>
      <c r="C7" s="3">
        <v>6.9000000000000006E-2</v>
      </c>
      <c r="D7" s="3">
        <v>0.27100000000000002</v>
      </c>
      <c r="E7" s="3">
        <v>7.1000000000000008E-2</v>
      </c>
      <c r="F7" s="3">
        <v>6.5000000000000002E-2</v>
      </c>
    </row>
    <row r="8" spans="1:6" x14ac:dyDescent="0.3">
      <c r="A8" s="5">
        <v>0.127</v>
      </c>
      <c r="B8" s="3">
        <v>0.13900000000000001</v>
      </c>
      <c r="C8" s="3">
        <v>0.92500000000000004</v>
      </c>
      <c r="D8" s="3">
        <v>0.113</v>
      </c>
      <c r="E8" s="3">
        <v>0.13300000000000001</v>
      </c>
    </row>
    <row r="9" spans="1:6" x14ac:dyDescent="0.3">
      <c r="A9" s="6">
        <v>6.3E-2</v>
      </c>
      <c r="B9" s="3">
        <v>0.14400000000000002</v>
      </c>
      <c r="C9" s="3">
        <v>0.60899999999999999</v>
      </c>
      <c r="D9" s="3">
        <v>0.16400000000000001</v>
      </c>
      <c r="E9" s="3">
        <v>0.121</v>
      </c>
    </row>
    <row r="13" spans="1:6" x14ac:dyDescent="0.3">
      <c r="A13" s="14" t="s">
        <v>0</v>
      </c>
      <c r="B13" s="8" t="s">
        <v>9</v>
      </c>
      <c r="C13" s="8" t="s">
        <v>10</v>
      </c>
      <c r="D13" s="8" t="s">
        <v>11</v>
      </c>
      <c r="E13" s="8" t="s">
        <v>12</v>
      </c>
    </row>
    <row r="14" spans="1:6" x14ac:dyDescent="0.3">
      <c r="A14" s="14" t="s">
        <v>1</v>
      </c>
      <c r="B14" s="5">
        <v>2.4089999999999998</v>
      </c>
      <c r="C14" s="1">
        <f>B14-B21</f>
        <v>2.3459999999999996</v>
      </c>
      <c r="D14" s="1">
        <v>500</v>
      </c>
      <c r="E14" s="9">
        <f>(35.363*C14*C14)+(129.98*C14)+(0.5716)</f>
        <v>500.13258890799983</v>
      </c>
    </row>
    <row r="15" spans="1:6" x14ac:dyDescent="0.3">
      <c r="A15" s="14" t="s">
        <v>2</v>
      </c>
      <c r="B15" s="5">
        <v>1.4510000000000001</v>
      </c>
      <c r="C15" s="1">
        <f>B15-B21</f>
        <v>1.3880000000000001</v>
      </c>
      <c r="D15" s="1">
        <v>250</v>
      </c>
      <c r="E15" s="9">
        <f t="shared" ref="E15:E67" si="0">(35.363*C15*C15)+(129.98*C15)+(0.5716)</f>
        <v>249.112215472</v>
      </c>
    </row>
    <row r="16" spans="1:6" x14ac:dyDescent="0.3">
      <c r="A16" s="14" t="s">
        <v>3</v>
      </c>
      <c r="B16" s="5">
        <v>0.85899999999999999</v>
      </c>
      <c r="C16" s="1">
        <f>B16-B21</f>
        <v>0.79600000000000004</v>
      </c>
      <c r="D16" s="1">
        <v>125</v>
      </c>
      <c r="E16" s="9">
        <f t="shared" si="0"/>
        <v>126.442242608</v>
      </c>
    </row>
    <row r="17" spans="1:13" x14ac:dyDescent="0.3">
      <c r="A17" s="14" t="s">
        <v>4</v>
      </c>
      <c r="B17" s="5">
        <v>0.49299999999999999</v>
      </c>
      <c r="C17" s="1">
        <f>B17-B21</f>
        <v>0.43</v>
      </c>
      <c r="D17" s="1">
        <v>62.5</v>
      </c>
      <c r="E17" s="9">
        <f t="shared" si="0"/>
        <v>63.001618699999995</v>
      </c>
    </row>
    <row r="18" spans="1:13" x14ac:dyDescent="0.3">
      <c r="A18" s="14" t="s">
        <v>5</v>
      </c>
      <c r="B18" s="5">
        <v>0.26900000000000002</v>
      </c>
      <c r="C18" s="1">
        <f>B18-B21</f>
        <v>0.20600000000000002</v>
      </c>
      <c r="D18" s="1">
        <v>31.25</v>
      </c>
      <c r="E18" s="9">
        <f t="shared" si="0"/>
        <v>28.848144268000002</v>
      </c>
    </row>
    <row r="19" spans="1:13" x14ac:dyDescent="0.3">
      <c r="A19" s="14" t="s">
        <v>6</v>
      </c>
      <c r="B19" s="5">
        <v>0.17100000000000001</v>
      </c>
      <c r="C19" s="1">
        <f>B19-B21</f>
        <v>0.10800000000000001</v>
      </c>
      <c r="D19" s="1">
        <v>15.63</v>
      </c>
      <c r="E19" s="9">
        <f t="shared" si="0"/>
        <v>15.021914032000002</v>
      </c>
    </row>
    <row r="20" spans="1:13" x14ac:dyDescent="0.3">
      <c r="A20" s="14" t="s">
        <v>7</v>
      </c>
      <c r="B20" s="5">
        <v>0.127</v>
      </c>
      <c r="C20" s="1">
        <f>B20-B21</f>
        <v>6.4000000000000001E-2</v>
      </c>
      <c r="D20" s="1">
        <v>7.81</v>
      </c>
      <c r="E20" s="9">
        <f t="shared" si="0"/>
        <v>9.0351668479999994</v>
      </c>
    </row>
    <row r="21" spans="1:13" x14ac:dyDescent="0.3">
      <c r="A21" s="14" t="s">
        <v>8</v>
      </c>
      <c r="B21" s="6">
        <v>6.3E-2</v>
      </c>
      <c r="C21" s="1">
        <f>B21-B21</f>
        <v>0</v>
      </c>
      <c r="D21" s="1">
        <v>0</v>
      </c>
      <c r="E21" s="9">
        <f t="shared" si="0"/>
        <v>0.5716</v>
      </c>
    </row>
    <row r="24" spans="1:13" x14ac:dyDescent="0.3">
      <c r="I24" s="14"/>
      <c r="K24" s="7" t="s">
        <v>13</v>
      </c>
      <c r="L24" s="7"/>
      <c r="M24" s="14"/>
    </row>
    <row r="29" spans="1:13" x14ac:dyDescent="0.3">
      <c r="A29" s="11" t="s">
        <v>14</v>
      </c>
      <c r="B29" s="3" t="s">
        <v>15</v>
      </c>
      <c r="C29" s="4" t="s">
        <v>8</v>
      </c>
      <c r="D29" s="1" t="s">
        <v>10</v>
      </c>
      <c r="E29" s="12" t="s">
        <v>12</v>
      </c>
    </row>
    <row r="30" spans="1:13" x14ac:dyDescent="0.3">
      <c r="A30" s="11">
        <v>45</v>
      </c>
      <c r="B30" s="3">
        <v>0.214</v>
      </c>
      <c r="C30" s="6">
        <v>6.3E-2</v>
      </c>
      <c r="D30" s="1">
        <f>(B30-C30)</f>
        <v>0.151</v>
      </c>
      <c r="E30" s="9">
        <f>(35.363*D30*D30)+(129.98*D30)+(0.5716)</f>
        <v>21.004891762999996</v>
      </c>
    </row>
    <row r="31" spans="1:13" x14ac:dyDescent="0.3">
      <c r="A31" s="11">
        <v>45</v>
      </c>
      <c r="B31" s="3">
        <v>0.13600000000000001</v>
      </c>
      <c r="C31" s="6">
        <v>6.3E-2</v>
      </c>
      <c r="D31" s="1">
        <f>(B31-C31)</f>
        <v>7.3000000000000009E-2</v>
      </c>
      <c r="E31" s="9">
        <f>(35.363*D31*D31)+(129.98*D31)+(0.5716)</f>
        <v>10.248589427000001</v>
      </c>
    </row>
    <row r="32" spans="1:13" x14ac:dyDescent="0.3">
      <c r="A32" s="11">
        <v>46</v>
      </c>
      <c r="B32" s="3">
        <v>6.8000000000000005E-2</v>
      </c>
      <c r="C32" s="6">
        <v>6.3E-2</v>
      </c>
      <c r="D32" s="1">
        <f>(B32-C32)</f>
        <v>5.0000000000000044E-3</v>
      </c>
      <c r="E32" s="9">
        <f>(35.363*D32*D32)+(129.98*D32)+(0.5716)</f>
        <v>1.2223840750000003</v>
      </c>
    </row>
    <row r="33" spans="1:14" x14ac:dyDescent="0.3">
      <c r="A33" s="11">
        <v>46</v>
      </c>
      <c r="B33" s="3">
        <v>6.6000000000000003E-2</v>
      </c>
      <c r="C33" s="6">
        <v>6.3E-2</v>
      </c>
      <c r="D33" s="1">
        <f>(B33-C33)</f>
        <v>3.0000000000000027E-3</v>
      </c>
      <c r="E33" s="9">
        <f>(35.363*D33*D33)+(129.98*D33)+(0.5716)</f>
        <v>0.96185826700000032</v>
      </c>
    </row>
    <row r="34" spans="1:14" x14ac:dyDescent="0.3">
      <c r="A34" s="11">
        <v>47</v>
      </c>
      <c r="B34" s="3">
        <v>7.6999999999999999E-2</v>
      </c>
      <c r="C34" s="6">
        <v>6.3E-2</v>
      </c>
      <c r="D34" s="1">
        <f>(B34-C34)</f>
        <v>1.3999999999999999E-2</v>
      </c>
      <c r="E34" s="9">
        <f>(35.363*D34*D34)+(129.98*D34)+(0.5716)</f>
        <v>2.3982511479999995</v>
      </c>
    </row>
    <row r="35" spans="1:14" x14ac:dyDescent="0.3">
      <c r="A35" s="11">
        <v>47</v>
      </c>
      <c r="B35" s="3">
        <v>6.5000000000000002E-2</v>
      </c>
      <c r="C35" s="6">
        <v>6.3E-2</v>
      </c>
      <c r="D35" s="1">
        <f>(B35-C35)</f>
        <v>2.0000000000000018E-3</v>
      </c>
      <c r="E35" s="9">
        <f>(35.363*D35*D35)+(129.98*D35)+(0.5716)</f>
        <v>0.83170145200000012</v>
      </c>
    </row>
    <row r="36" spans="1:14" x14ac:dyDescent="0.3">
      <c r="A36" s="11">
        <v>48</v>
      </c>
      <c r="B36" s="3">
        <v>0.13900000000000001</v>
      </c>
      <c r="C36" s="6">
        <v>6.3E-2</v>
      </c>
      <c r="D36" s="1">
        <f>(B36-C36)</f>
        <v>7.6000000000000012E-2</v>
      </c>
      <c r="E36" s="9">
        <f>(35.363*D36*D36)+(129.98*D36)+(0.5716)</f>
        <v>10.654336688000001</v>
      </c>
    </row>
    <row r="37" spans="1:14" x14ac:dyDescent="0.3">
      <c r="A37" s="11">
        <v>48</v>
      </c>
      <c r="B37" s="3">
        <v>0.14400000000000002</v>
      </c>
      <c r="C37" s="6">
        <v>6.3E-2</v>
      </c>
      <c r="D37" s="1">
        <f>(B37-C37)</f>
        <v>8.1000000000000016E-2</v>
      </c>
      <c r="E37" s="9">
        <f>(35.363*D37*D37)+(129.98*D37)+(0.5716)</f>
        <v>11.331996643000002</v>
      </c>
    </row>
    <row r="38" spans="1:14" x14ac:dyDescent="0.3">
      <c r="A38" s="11">
        <v>49</v>
      </c>
      <c r="B38" s="3">
        <v>8.8999999999999996E-2</v>
      </c>
      <c r="C38" s="6">
        <v>6.3E-2</v>
      </c>
      <c r="D38" s="1">
        <f>(B38-C38)</f>
        <v>2.5999999999999995E-2</v>
      </c>
      <c r="E38" s="9">
        <f>(35.363*D38*D38)+(129.98*D38)+(0.5716)</f>
        <v>3.9749853879999995</v>
      </c>
    </row>
    <row r="39" spans="1:14" x14ac:dyDescent="0.3">
      <c r="A39" s="11">
        <v>49</v>
      </c>
      <c r="B39" s="3">
        <v>8.3000000000000004E-2</v>
      </c>
      <c r="C39" s="6">
        <v>6.3E-2</v>
      </c>
      <c r="D39" s="1">
        <f>(B39-C39)</f>
        <v>2.0000000000000004E-2</v>
      </c>
      <c r="E39" s="9">
        <f>(35.363*D39*D39)+(129.98*D39)+(0.5716)</f>
        <v>3.1853452000000004</v>
      </c>
    </row>
    <row r="40" spans="1:14" x14ac:dyDescent="0.3">
      <c r="A40" s="11">
        <v>50</v>
      </c>
      <c r="B40" s="3">
        <v>0.123</v>
      </c>
      <c r="C40" s="6">
        <v>6.3E-2</v>
      </c>
      <c r="D40" s="1">
        <f>(B40-C40)</f>
        <v>0.06</v>
      </c>
      <c r="E40" s="9">
        <f>(35.363*D40*D40)+(129.98*D40)+(0.5716)</f>
        <v>8.4977067999999996</v>
      </c>
    </row>
    <row r="41" spans="1:14" x14ac:dyDescent="0.3">
      <c r="A41" s="11">
        <v>50</v>
      </c>
      <c r="B41" s="3">
        <v>0.12</v>
      </c>
      <c r="C41" s="6">
        <v>6.3E-2</v>
      </c>
      <c r="D41" s="1">
        <f>(B41-C41)</f>
        <v>5.6999999999999995E-2</v>
      </c>
      <c r="E41" s="9">
        <f>(35.363*D41*D41)+(129.98*D41)+(0.5716)</f>
        <v>8.0953543869999987</v>
      </c>
    </row>
    <row r="42" spans="1:14" x14ac:dyDescent="0.3">
      <c r="A42" s="11">
        <v>51</v>
      </c>
      <c r="B42" s="3">
        <v>8.1000000000000003E-2</v>
      </c>
      <c r="C42" s="6">
        <v>6.3E-2</v>
      </c>
      <c r="D42" s="1">
        <f>(B42-C42)</f>
        <v>1.8000000000000002E-2</v>
      </c>
      <c r="E42" s="9">
        <f>(35.363*D42*D42)+(129.98*D42)+(0.5716)</f>
        <v>2.9226976120000003</v>
      </c>
    </row>
    <row r="43" spans="1:14" x14ac:dyDescent="0.3">
      <c r="A43" s="11">
        <v>51</v>
      </c>
      <c r="B43" s="3">
        <v>6.9000000000000006E-2</v>
      </c>
      <c r="C43" s="6">
        <v>6.3E-2</v>
      </c>
      <c r="D43" s="1">
        <f>(B43-C43)</f>
        <v>6.0000000000000053E-3</v>
      </c>
      <c r="E43" s="9">
        <f>(35.363*D43*D43)+(129.98*D43)+(0.5716)</f>
        <v>1.3527530680000006</v>
      </c>
    </row>
    <row r="44" spans="1:14" x14ac:dyDescent="0.3">
      <c r="A44" s="11">
        <v>52</v>
      </c>
      <c r="B44" s="3">
        <v>0.92500000000000004</v>
      </c>
      <c r="C44" s="6">
        <v>6.3E-2</v>
      </c>
      <c r="D44" s="1">
        <f>(B44-C44)</f>
        <v>0.8620000000000001</v>
      </c>
      <c r="E44" s="9">
        <f>(35.363*D44*D44)+(129.98*D44)+(0.5716)</f>
        <v>138.89062497200001</v>
      </c>
    </row>
    <row r="45" spans="1:14" x14ac:dyDescent="0.3">
      <c r="A45" s="11">
        <v>52</v>
      </c>
      <c r="B45" s="3">
        <v>0.60899999999999999</v>
      </c>
      <c r="C45" s="6">
        <v>6.3E-2</v>
      </c>
      <c r="D45" s="1">
        <f>(B45-C45)</f>
        <v>0.54600000000000004</v>
      </c>
      <c r="E45" s="9">
        <f>(35.363*D45*D45)+(129.98*D45)+(0.5716)</f>
        <v>82.082956108000005</v>
      </c>
      <c r="N45" s="14"/>
    </row>
    <row r="46" spans="1:14" x14ac:dyDescent="0.3">
      <c r="A46" s="11">
        <v>53</v>
      </c>
      <c r="B46" s="3">
        <v>0.23500000000000001</v>
      </c>
      <c r="C46" s="6">
        <v>6.3E-2</v>
      </c>
      <c r="D46" s="1">
        <f>(B46-C46)</f>
        <v>0.17200000000000001</v>
      </c>
      <c r="E46" s="9">
        <f>(35.363*D46*D46)+(129.98*D46)+(0.5716)</f>
        <v>23.974338992000003</v>
      </c>
      <c r="N46" s="14"/>
    </row>
    <row r="47" spans="1:14" x14ac:dyDescent="0.3">
      <c r="A47" s="11">
        <v>53</v>
      </c>
      <c r="B47" s="3">
        <v>0.17699999999999999</v>
      </c>
      <c r="C47" s="6">
        <v>6.3E-2</v>
      </c>
      <c r="D47" s="1">
        <f>(B47-C47)</f>
        <v>0.11399999999999999</v>
      </c>
      <c r="E47" s="9">
        <f>(35.363*D47*D47)+(129.98*D47)+(0.5716)</f>
        <v>15.848897547999998</v>
      </c>
    </row>
    <row r="48" spans="1:14" x14ac:dyDescent="0.3">
      <c r="A48" s="11">
        <v>54</v>
      </c>
      <c r="B48" s="3">
        <v>0.182</v>
      </c>
      <c r="C48" s="6">
        <v>6.3E-2</v>
      </c>
      <c r="D48" s="1">
        <f>(B48-C48)</f>
        <v>0.11899999999999999</v>
      </c>
      <c r="E48" s="9">
        <f>(35.363*D48*D48)+(129.98*D48)+(0.5716)</f>
        <v>16.539995442999999</v>
      </c>
    </row>
    <row r="49" spans="1:5" x14ac:dyDescent="0.3">
      <c r="A49" s="11">
        <v>54</v>
      </c>
      <c r="B49" s="3">
        <v>0.16800000000000001</v>
      </c>
      <c r="C49" s="6">
        <v>6.3E-2</v>
      </c>
      <c r="D49" s="1">
        <f>(B49-C49)</f>
        <v>0.10500000000000001</v>
      </c>
      <c r="E49" s="9">
        <f>(35.363*D49*D49)+(129.98*D49)+(0.5716)</f>
        <v>14.609377074999999</v>
      </c>
    </row>
    <row r="50" spans="1:5" x14ac:dyDescent="0.3">
      <c r="A50" s="11">
        <v>55</v>
      </c>
      <c r="B50" s="3">
        <v>0.26100000000000001</v>
      </c>
      <c r="C50" s="6">
        <v>6.3E-2</v>
      </c>
      <c r="D50" s="1">
        <f>(B50-C50)</f>
        <v>0.19800000000000001</v>
      </c>
      <c r="E50" s="9">
        <f>(35.363*D50*D50)+(129.98*D50)+(0.5716)</f>
        <v>27.694011052</v>
      </c>
    </row>
    <row r="51" spans="1:5" x14ac:dyDescent="0.3">
      <c r="A51" s="11">
        <v>55</v>
      </c>
      <c r="B51" s="3">
        <v>0.27100000000000002</v>
      </c>
      <c r="C51" s="6">
        <v>6.3E-2</v>
      </c>
      <c r="D51" s="1">
        <f>(B51-C51)</f>
        <v>0.20800000000000002</v>
      </c>
      <c r="E51" s="9">
        <f>(35.363*D51*D51)+(129.98*D51)+(0.5716)</f>
        <v>29.137384832000002</v>
      </c>
    </row>
    <row r="52" spans="1:5" x14ac:dyDescent="0.3">
      <c r="A52" s="11">
        <v>56</v>
      </c>
      <c r="B52" s="3">
        <v>0.113</v>
      </c>
      <c r="C52" s="6">
        <v>6.3E-2</v>
      </c>
      <c r="D52" s="1">
        <f>(B52-C52)</f>
        <v>0.05</v>
      </c>
      <c r="E52" s="9">
        <f>(35.363*D52*D52)+(129.98*D52)+(0.5716)</f>
        <v>7.1590074999999995</v>
      </c>
    </row>
    <row r="53" spans="1:5" x14ac:dyDescent="0.3">
      <c r="A53" s="11">
        <v>56</v>
      </c>
      <c r="B53" s="3">
        <v>0.16400000000000001</v>
      </c>
      <c r="C53" s="6">
        <v>6.3E-2</v>
      </c>
      <c r="D53" s="1">
        <f>(B53-C53)</f>
        <v>0.10100000000000001</v>
      </c>
      <c r="E53" s="9">
        <f>(35.363*D53*D53)+(129.98*D53)+(0.5716)</f>
        <v>14.060317962999999</v>
      </c>
    </row>
    <row r="54" spans="1:5" x14ac:dyDescent="0.3">
      <c r="A54" s="11">
        <v>57</v>
      </c>
      <c r="B54" s="3">
        <v>9.2999999999999999E-2</v>
      </c>
      <c r="C54" s="6">
        <v>6.3E-2</v>
      </c>
      <c r="D54" s="1">
        <f>(B54-C54)</f>
        <v>0.03</v>
      </c>
      <c r="E54" s="9">
        <f>(35.363*D54*D54)+(129.98*D54)+(0.5716)</f>
        <v>4.5028266999999991</v>
      </c>
    </row>
    <row r="55" spans="1:5" x14ac:dyDescent="0.3">
      <c r="A55" s="11">
        <v>57</v>
      </c>
      <c r="B55" s="3">
        <v>8.7999999999999995E-2</v>
      </c>
      <c r="C55" s="6">
        <v>6.3E-2</v>
      </c>
      <c r="D55" s="1">
        <f>(B55-C55)</f>
        <v>2.4999999999999994E-2</v>
      </c>
      <c r="E55" s="9">
        <f>(35.363*D55*D55)+(129.98*D55)+(0.5716)</f>
        <v>3.8432018749999992</v>
      </c>
    </row>
    <row r="56" spans="1:5" x14ac:dyDescent="0.3">
      <c r="A56" s="11">
        <v>58</v>
      </c>
      <c r="B56" s="3">
        <v>1.145</v>
      </c>
      <c r="C56" s="6">
        <v>6.3E-2</v>
      </c>
      <c r="D56" s="1">
        <f>(B56-C56)</f>
        <v>1.0820000000000001</v>
      </c>
      <c r="E56" s="9">
        <f>(35.363*D56*D56)+(129.98*D56)+(0.5716)</f>
        <v>182.61027281200001</v>
      </c>
    </row>
    <row r="57" spans="1:5" x14ac:dyDescent="0.3">
      <c r="A57" s="11">
        <v>58</v>
      </c>
      <c r="B57" s="3">
        <v>0.95300000000000007</v>
      </c>
      <c r="C57" s="6">
        <v>6.3E-2</v>
      </c>
      <c r="D57" s="1">
        <f>(B57-C57)</f>
        <v>0.89000000000000012</v>
      </c>
      <c r="E57" s="9">
        <f>(35.363*D57*D57)+(129.98*D57)+(0.5716)</f>
        <v>144.26483229999999</v>
      </c>
    </row>
    <row r="58" spans="1:5" x14ac:dyDescent="0.3">
      <c r="A58" s="11">
        <v>59</v>
      </c>
      <c r="B58" s="3">
        <v>7.1000000000000008E-2</v>
      </c>
      <c r="C58" s="6">
        <v>6.3E-2</v>
      </c>
      <c r="D58" s="1">
        <f>(B58-C58)</f>
        <v>8.0000000000000071E-3</v>
      </c>
      <c r="E58" s="9">
        <f>(35.363*D58*D58)+(129.98*D58)+(0.5716)</f>
        <v>1.6137032320000007</v>
      </c>
    </row>
    <row r="59" spans="1:5" x14ac:dyDescent="0.3">
      <c r="A59" s="11">
        <v>59</v>
      </c>
      <c r="B59" s="3">
        <v>7.1000000000000008E-2</v>
      </c>
      <c r="C59" s="6">
        <v>6.3E-2</v>
      </c>
      <c r="D59" s="1">
        <f>(B59-C59)</f>
        <v>8.0000000000000071E-3</v>
      </c>
      <c r="E59" s="9">
        <f>(35.363*D59*D59)+(129.98*D59)+(0.5716)</f>
        <v>1.6137032320000007</v>
      </c>
    </row>
    <row r="60" spans="1:5" x14ac:dyDescent="0.3">
      <c r="A60" s="11">
        <v>60</v>
      </c>
      <c r="B60" s="3">
        <v>0.13300000000000001</v>
      </c>
      <c r="C60" s="6">
        <v>6.3E-2</v>
      </c>
      <c r="D60" s="1">
        <f>(B60-C60)</f>
        <v>7.0000000000000007E-2</v>
      </c>
      <c r="E60" s="9">
        <f>(35.363*D60*D60)+(129.98*D60)+(0.5716)</f>
        <v>9.8434787000000004</v>
      </c>
    </row>
    <row r="61" spans="1:5" x14ac:dyDescent="0.3">
      <c r="A61" s="11">
        <v>60</v>
      </c>
      <c r="B61" s="3">
        <v>0.121</v>
      </c>
      <c r="C61" s="6">
        <v>6.3E-2</v>
      </c>
      <c r="D61" s="1">
        <f>(B61-C61)</f>
        <v>5.7999999999999996E-2</v>
      </c>
      <c r="E61" s="9">
        <f>(35.363*D61*D61)+(129.98*D61)+(0.5716)</f>
        <v>8.2294011319999978</v>
      </c>
    </row>
    <row r="62" spans="1:5" x14ac:dyDescent="0.3">
      <c r="A62" s="11">
        <v>61</v>
      </c>
      <c r="B62" s="3">
        <v>9.0999999999999998E-2</v>
      </c>
      <c r="C62" s="6">
        <v>6.3E-2</v>
      </c>
      <c r="D62" s="1">
        <f>(B62-C62)</f>
        <v>2.7999999999999997E-2</v>
      </c>
      <c r="E62" s="9">
        <f>(35.363*D62*D62)+(129.98*D62)+(0.5716)</f>
        <v>4.238764591999999</v>
      </c>
    </row>
    <row r="63" spans="1:5" x14ac:dyDescent="0.3">
      <c r="A63" s="11">
        <v>61</v>
      </c>
      <c r="B63" s="3">
        <v>0.112</v>
      </c>
      <c r="C63" s="6">
        <v>6.3E-2</v>
      </c>
      <c r="D63" s="1">
        <f>(B63-C63)</f>
        <v>4.9000000000000002E-2</v>
      </c>
      <c r="E63" s="9">
        <f>(35.363*D63*D63)+(129.98*D63)+(0.5716)</f>
        <v>7.0255265629999997</v>
      </c>
    </row>
    <row r="64" spans="1:5" x14ac:dyDescent="0.3">
      <c r="A64" s="11">
        <v>62</v>
      </c>
      <c r="B64" s="3">
        <v>0.47000000000000003</v>
      </c>
      <c r="C64" s="6">
        <v>6.3E-2</v>
      </c>
      <c r="D64" s="1">
        <f>(B64-C64)</f>
        <v>0.40700000000000003</v>
      </c>
      <c r="E64" s="9">
        <f>(35.363*D64*D64)+(129.98*D64)+(0.5716)</f>
        <v>59.331305586999996</v>
      </c>
    </row>
    <row r="65" spans="1:5" x14ac:dyDescent="0.3">
      <c r="A65" s="11">
        <v>62</v>
      </c>
      <c r="B65" s="3">
        <v>0.46</v>
      </c>
      <c r="C65" s="6">
        <v>6.3E-2</v>
      </c>
      <c r="D65" s="1">
        <f>(B65-C65)</f>
        <v>0.39700000000000002</v>
      </c>
      <c r="E65" s="9">
        <f>(35.363*D65*D65)+(129.98*D65)+(0.5716)</f>
        <v>57.747187066999999</v>
      </c>
    </row>
    <row r="66" spans="1:5" x14ac:dyDescent="0.3">
      <c r="A66" s="11">
        <v>63</v>
      </c>
      <c r="B66" s="3">
        <v>6.8000000000000005E-2</v>
      </c>
      <c r="C66" s="6">
        <v>6.3E-2</v>
      </c>
      <c r="D66" s="1">
        <f>(B66-C66)</f>
        <v>5.0000000000000044E-3</v>
      </c>
      <c r="E66" s="9">
        <f>(35.363*D66*D66)+(129.98*D66)+(0.5716)</f>
        <v>1.2223840750000003</v>
      </c>
    </row>
    <row r="67" spans="1:5" x14ac:dyDescent="0.3">
      <c r="A67" s="11">
        <v>63</v>
      </c>
      <c r="B67" s="3">
        <v>6.5000000000000002E-2</v>
      </c>
      <c r="C67" s="6">
        <v>6.3E-2</v>
      </c>
      <c r="D67" s="1">
        <f>(B67-C67)</f>
        <v>2.0000000000000018E-3</v>
      </c>
      <c r="E67" s="9">
        <f>(35.363*D67*D67)+(129.98*D67)+(0.5716)</f>
        <v>0.83170145200000012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L133" sqref="L133:L134"/>
    </sheetView>
  </sheetViews>
  <sheetFormatPr defaultRowHeight="14.4" x14ac:dyDescent="0.3"/>
  <cols>
    <col min="1" max="1" width="13.21875" customWidth="1"/>
    <col min="2" max="2" width="14.5546875" customWidth="1"/>
    <col min="3" max="3" width="13.109375" customWidth="1"/>
    <col min="4" max="4" width="11.44140625" customWidth="1"/>
    <col min="5" max="5" width="15.77734375" customWidth="1"/>
    <col min="6" max="6" width="12.6640625" customWidth="1"/>
  </cols>
  <sheetData>
    <row r="1" spans="1:6" x14ac:dyDescent="0.3">
      <c r="A1" s="8" t="s">
        <v>16</v>
      </c>
      <c r="B1" s="8" t="s">
        <v>17</v>
      </c>
      <c r="C1" s="8" t="s">
        <v>18</v>
      </c>
      <c r="D1" s="8" t="s">
        <v>19</v>
      </c>
      <c r="E1" s="27" t="s">
        <v>94</v>
      </c>
      <c r="F1" s="8" t="s">
        <v>20</v>
      </c>
    </row>
    <row r="2" spans="1:6" x14ac:dyDescent="0.3">
      <c r="A2" s="10">
        <v>1</v>
      </c>
      <c r="B2" s="2">
        <v>1.38</v>
      </c>
      <c r="C2" s="2">
        <v>3.85</v>
      </c>
      <c r="D2" s="16">
        <f t="shared" ref="D2:D65" si="0">(C2/(B2*1000))*100</f>
        <v>0.27898550724637677</v>
      </c>
      <c r="E2" s="2">
        <v>0.65</v>
      </c>
      <c r="F2" s="4"/>
    </row>
    <row r="3" spans="1:6" x14ac:dyDescent="0.3">
      <c r="A3" s="10">
        <v>1</v>
      </c>
      <c r="B3" s="2">
        <v>1.41</v>
      </c>
      <c r="C3" s="2">
        <v>4.5599999999999996</v>
      </c>
      <c r="D3" s="16">
        <f t="shared" si="0"/>
        <v>0.3234042553191489</v>
      </c>
      <c r="E3" s="2">
        <v>0.65</v>
      </c>
      <c r="F3" s="4"/>
    </row>
    <row r="4" spans="1:6" x14ac:dyDescent="0.3">
      <c r="A4" s="10">
        <v>2</v>
      </c>
      <c r="B4" s="2">
        <v>1.34</v>
      </c>
      <c r="C4" s="2">
        <v>2.8</v>
      </c>
      <c r="D4" s="16">
        <f t="shared" si="0"/>
        <v>0.20895522388059701</v>
      </c>
      <c r="E4" s="2">
        <v>0.7</v>
      </c>
      <c r="F4" s="4"/>
    </row>
    <row r="5" spans="1:6" x14ac:dyDescent="0.3">
      <c r="A5" s="10">
        <v>2</v>
      </c>
      <c r="B5" s="2">
        <v>1.45</v>
      </c>
      <c r="C5" s="2">
        <v>2.81</v>
      </c>
      <c r="D5" s="16">
        <f t="shared" si="0"/>
        <v>0.19379310344827586</v>
      </c>
      <c r="E5" s="2">
        <v>0.67</v>
      </c>
      <c r="F5" s="4"/>
    </row>
    <row r="6" spans="1:6" x14ac:dyDescent="0.3">
      <c r="A6" s="10">
        <v>3</v>
      </c>
      <c r="B6" s="2">
        <v>1.24</v>
      </c>
      <c r="C6" s="2">
        <v>6.27</v>
      </c>
      <c r="D6" s="16">
        <f t="shared" si="0"/>
        <v>0.50564516129032255</v>
      </c>
      <c r="E6" s="2">
        <v>11.79</v>
      </c>
      <c r="F6" s="4"/>
    </row>
    <row r="7" spans="1:6" x14ac:dyDescent="0.3">
      <c r="A7" s="10">
        <v>3</v>
      </c>
      <c r="B7" s="2">
        <v>1.31</v>
      </c>
      <c r="C7" s="2">
        <v>6.2</v>
      </c>
      <c r="D7" s="16">
        <f t="shared" si="0"/>
        <v>0.47328244274809161</v>
      </c>
      <c r="E7" s="2">
        <v>11.6</v>
      </c>
      <c r="F7" s="4"/>
    </row>
    <row r="8" spans="1:6" x14ac:dyDescent="0.3">
      <c r="A8" s="10">
        <v>4</v>
      </c>
      <c r="B8" s="2">
        <v>1.26</v>
      </c>
      <c r="C8" s="2">
        <v>4.42</v>
      </c>
      <c r="D8" s="16">
        <f t="shared" si="0"/>
        <v>0.35079365079365082</v>
      </c>
      <c r="E8" s="2">
        <v>3.06</v>
      </c>
      <c r="F8" s="4"/>
    </row>
    <row r="9" spans="1:6" x14ac:dyDescent="0.3">
      <c r="A9" s="10">
        <v>4</v>
      </c>
      <c r="B9" s="2">
        <v>1.35</v>
      </c>
      <c r="C9" s="2">
        <v>4.42</v>
      </c>
      <c r="D9" s="16">
        <f t="shared" si="0"/>
        <v>0.32740740740740742</v>
      </c>
      <c r="E9" s="2">
        <v>2.96</v>
      </c>
      <c r="F9" s="4"/>
    </row>
    <row r="10" spans="1:6" x14ac:dyDescent="0.3">
      <c r="A10" s="10">
        <v>5</v>
      </c>
      <c r="B10" s="2">
        <v>1.53</v>
      </c>
      <c r="C10" s="2">
        <v>3.79</v>
      </c>
      <c r="D10" s="16">
        <f t="shared" si="0"/>
        <v>0.2477124183006536</v>
      </c>
      <c r="E10" s="2">
        <v>23.6</v>
      </c>
      <c r="F10" s="4"/>
    </row>
    <row r="11" spans="1:6" x14ac:dyDescent="0.3">
      <c r="A11" s="10">
        <v>5</v>
      </c>
      <c r="B11" s="2">
        <v>1.66</v>
      </c>
      <c r="C11" s="2">
        <v>4.29</v>
      </c>
      <c r="D11" s="16">
        <f t="shared" si="0"/>
        <v>0.25843373493975902</v>
      </c>
      <c r="E11" s="2">
        <v>23.61</v>
      </c>
      <c r="F11" s="4"/>
    </row>
    <row r="12" spans="1:6" x14ac:dyDescent="0.3">
      <c r="A12" s="10">
        <v>6</v>
      </c>
      <c r="B12" s="2">
        <v>1.21</v>
      </c>
      <c r="C12" s="2">
        <v>3.38</v>
      </c>
      <c r="D12" s="16">
        <f t="shared" si="0"/>
        <v>0.27933884297520661</v>
      </c>
      <c r="E12" s="2">
        <v>0.01</v>
      </c>
      <c r="F12" s="4"/>
    </row>
    <row r="13" spans="1:6" x14ac:dyDescent="0.3">
      <c r="A13" s="10">
        <v>6</v>
      </c>
      <c r="B13" s="2">
        <v>1.27</v>
      </c>
      <c r="C13" s="2">
        <v>3.51</v>
      </c>
      <c r="D13" s="16">
        <f t="shared" si="0"/>
        <v>0.27637795275590549</v>
      </c>
      <c r="E13" s="2">
        <v>0.01</v>
      </c>
      <c r="F13" s="4"/>
    </row>
    <row r="14" spans="1:6" x14ac:dyDescent="0.3">
      <c r="A14" s="10">
        <v>7</v>
      </c>
      <c r="B14" s="2">
        <v>1.25</v>
      </c>
      <c r="C14" s="2">
        <v>4</v>
      </c>
      <c r="D14" s="16">
        <f t="shared" si="0"/>
        <v>0.32</v>
      </c>
      <c r="E14" s="2">
        <v>14.81</v>
      </c>
      <c r="F14" s="4"/>
    </row>
    <row r="15" spans="1:6" x14ac:dyDescent="0.3">
      <c r="A15" s="10">
        <v>7</v>
      </c>
      <c r="B15" s="2">
        <v>1.35</v>
      </c>
      <c r="C15" s="2">
        <v>3.95</v>
      </c>
      <c r="D15" s="16">
        <f t="shared" si="0"/>
        <v>0.29259259259259263</v>
      </c>
      <c r="E15" s="2">
        <v>15.23</v>
      </c>
      <c r="F15" s="4"/>
    </row>
    <row r="16" spans="1:6" x14ac:dyDescent="0.3">
      <c r="A16" s="10">
        <v>8</v>
      </c>
      <c r="B16" s="2">
        <v>1.29</v>
      </c>
      <c r="C16" s="2">
        <v>4.5999999999999996</v>
      </c>
      <c r="D16" s="16">
        <f t="shared" si="0"/>
        <v>0.35658914728682167</v>
      </c>
      <c r="E16" s="2">
        <v>16.47</v>
      </c>
      <c r="F16" s="4"/>
    </row>
    <row r="17" spans="1:6" x14ac:dyDescent="0.3">
      <c r="A17" s="10">
        <v>8</v>
      </c>
      <c r="B17" s="2">
        <v>1.4</v>
      </c>
      <c r="C17" s="2">
        <v>4.57</v>
      </c>
      <c r="D17" s="16">
        <f t="shared" si="0"/>
        <v>0.32642857142857146</v>
      </c>
      <c r="E17" s="2">
        <v>17.2</v>
      </c>
      <c r="F17" s="4"/>
    </row>
    <row r="18" spans="1:6" x14ac:dyDescent="0.3">
      <c r="A18" s="10">
        <v>9</v>
      </c>
      <c r="B18" s="2">
        <v>0.85</v>
      </c>
      <c r="C18" s="2">
        <v>1.99</v>
      </c>
      <c r="D18" s="16">
        <f t="shared" si="0"/>
        <v>0.23411764705882354</v>
      </c>
      <c r="E18" s="2">
        <v>4.03</v>
      </c>
      <c r="F18" s="4"/>
    </row>
    <row r="19" spans="1:6" x14ac:dyDescent="0.3">
      <c r="A19" s="10">
        <v>9</v>
      </c>
      <c r="B19" s="2">
        <v>1</v>
      </c>
      <c r="C19" s="2">
        <v>1.65</v>
      </c>
      <c r="D19" s="16">
        <f t="shared" si="0"/>
        <v>0.16500000000000001</v>
      </c>
      <c r="E19" s="2">
        <v>4.5599999999999996</v>
      </c>
      <c r="F19" s="4"/>
    </row>
    <row r="20" spans="1:6" x14ac:dyDescent="0.3">
      <c r="A20" s="10">
        <v>10</v>
      </c>
      <c r="B20" s="2">
        <v>1.22</v>
      </c>
      <c r="C20" s="2">
        <v>4.71</v>
      </c>
      <c r="D20" s="16">
        <f t="shared" si="0"/>
        <v>0.38606557377049183</v>
      </c>
      <c r="E20" s="2">
        <v>12.92</v>
      </c>
      <c r="F20" s="4"/>
    </row>
    <row r="21" spans="1:6" x14ac:dyDescent="0.3">
      <c r="A21" s="10">
        <v>10</v>
      </c>
      <c r="B21" s="2">
        <v>1.31</v>
      </c>
      <c r="C21" s="2">
        <v>4.53</v>
      </c>
      <c r="D21" s="16">
        <f t="shared" si="0"/>
        <v>0.34580152671755726</v>
      </c>
      <c r="E21" s="2">
        <v>13.01</v>
      </c>
      <c r="F21" s="4"/>
    </row>
    <row r="22" spans="1:6" x14ac:dyDescent="0.3">
      <c r="A22" s="10">
        <v>11</v>
      </c>
      <c r="B22" s="2">
        <v>1.1200000000000001</v>
      </c>
      <c r="C22" s="2">
        <v>4.09</v>
      </c>
      <c r="D22" s="16">
        <f t="shared" si="0"/>
        <v>0.36517857142857141</v>
      </c>
      <c r="E22" s="2">
        <v>1.91</v>
      </c>
      <c r="F22" s="4"/>
    </row>
    <row r="23" spans="1:6" x14ac:dyDescent="0.3">
      <c r="A23" s="10">
        <v>11</v>
      </c>
      <c r="B23" s="2">
        <v>1.1499999999999999</v>
      </c>
      <c r="C23" s="2">
        <v>3.41</v>
      </c>
      <c r="D23" s="16">
        <f t="shared" si="0"/>
        <v>0.29652173913043478</v>
      </c>
      <c r="E23" s="2">
        <v>1.82</v>
      </c>
      <c r="F23" s="4"/>
    </row>
    <row r="24" spans="1:6" x14ac:dyDescent="0.3">
      <c r="A24" s="10">
        <v>12</v>
      </c>
      <c r="B24" s="2">
        <v>1.24</v>
      </c>
      <c r="C24" s="2">
        <v>5.36</v>
      </c>
      <c r="D24" s="16">
        <f t="shared" si="0"/>
        <v>0.43225806451612903</v>
      </c>
      <c r="E24" s="2">
        <v>0.65</v>
      </c>
      <c r="F24" s="4"/>
    </row>
    <row r="25" spans="1:6" x14ac:dyDescent="0.3">
      <c r="A25" s="10">
        <v>12</v>
      </c>
      <c r="B25" s="2">
        <v>1.36</v>
      </c>
      <c r="C25" s="2">
        <v>5.31</v>
      </c>
      <c r="D25" s="16">
        <f t="shared" si="0"/>
        <v>0.39044117647058818</v>
      </c>
      <c r="E25" s="2">
        <v>0.65</v>
      </c>
      <c r="F25" s="4"/>
    </row>
    <row r="26" spans="1:6" x14ac:dyDescent="0.3">
      <c r="A26" s="10">
        <v>13</v>
      </c>
      <c r="B26" s="2">
        <v>1.24</v>
      </c>
      <c r="C26" s="2">
        <v>4.28</v>
      </c>
      <c r="D26" s="16">
        <f t="shared" si="0"/>
        <v>0.34516129032258069</v>
      </c>
      <c r="E26" s="2">
        <v>0.65</v>
      </c>
      <c r="F26" s="4"/>
    </row>
    <row r="27" spans="1:6" x14ac:dyDescent="0.3">
      <c r="A27" s="10">
        <v>13</v>
      </c>
      <c r="B27" s="2">
        <v>1.3</v>
      </c>
      <c r="C27" s="2">
        <v>4.32</v>
      </c>
      <c r="D27" s="16">
        <f t="shared" si="0"/>
        <v>0.33230769230769236</v>
      </c>
      <c r="E27" s="2">
        <v>0.66</v>
      </c>
      <c r="F27" s="4"/>
    </row>
    <row r="28" spans="1:6" x14ac:dyDescent="0.3">
      <c r="A28" s="10">
        <v>14</v>
      </c>
      <c r="B28" s="2">
        <v>1.1100000000000001</v>
      </c>
      <c r="C28" s="2">
        <v>4.97</v>
      </c>
      <c r="D28" s="16">
        <f t="shared" si="0"/>
        <v>0.44774774774774773</v>
      </c>
      <c r="E28" s="26">
        <v>0.7</v>
      </c>
      <c r="F28" s="4" t="s">
        <v>21</v>
      </c>
    </row>
    <row r="29" spans="1:6" x14ac:dyDescent="0.3">
      <c r="A29" s="10">
        <v>14</v>
      </c>
      <c r="B29" s="2">
        <v>1.19</v>
      </c>
      <c r="C29" s="2">
        <v>5.0999999999999996</v>
      </c>
      <c r="D29" s="16">
        <f t="shared" si="0"/>
        <v>0.42857142857142849</v>
      </c>
      <c r="E29" s="2">
        <v>0.7</v>
      </c>
      <c r="F29" s="4" t="s">
        <v>21</v>
      </c>
    </row>
    <row r="30" spans="1:6" x14ac:dyDescent="0.3">
      <c r="A30" s="10">
        <v>15</v>
      </c>
      <c r="B30" s="2">
        <v>1.127</v>
      </c>
      <c r="C30" s="2">
        <v>5.8</v>
      </c>
      <c r="D30" s="16">
        <f t="shared" si="0"/>
        <v>0.51464063886424138</v>
      </c>
      <c r="E30" s="2">
        <v>1.63</v>
      </c>
      <c r="F30" s="4"/>
    </row>
    <row r="31" spans="1:6" x14ac:dyDescent="0.3">
      <c r="A31" s="10">
        <v>15</v>
      </c>
      <c r="B31" s="2">
        <v>1.35</v>
      </c>
      <c r="C31" s="2">
        <v>5.76</v>
      </c>
      <c r="D31" s="16">
        <f t="shared" si="0"/>
        <v>0.42666666666666669</v>
      </c>
      <c r="E31" s="2">
        <v>1.74</v>
      </c>
      <c r="F31" s="4"/>
    </row>
    <row r="32" spans="1:6" x14ac:dyDescent="0.3">
      <c r="A32" s="10">
        <v>16</v>
      </c>
      <c r="B32" s="2">
        <v>1.29</v>
      </c>
      <c r="C32" s="2">
        <v>5.04</v>
      </c>
      <c r="D32" s="16">
        <f t="shared" si="0"/>
        <v>0.39069767441860465</v>
      </c>
      <c r="E32" s="2">
        <v>0.85</v>
      </c>
      <c r="F32" s="4"/>
    </row>
    <row r="33" spans="1:6" x14ac:dyDescent="0.3">
      <c r="A33" s="10">
        <v>16</v>
      </c>
      <c r="B33" s="2">
        <v>1.37</v>
      </c>
      <c r="C33" s="2">
        <v>4.74</v>
      </c>
      <c r="D33" s="16">
        <f t="shared" si="0"/>
        <v>0.34598540145985401</v>
      </c>
      <c r="E33" s="2">
        <v>0.83</v>
      </c>
      <c r="F33" s="4"/>
    </row>
    <row r="34" spans="1:6" x14ac:dyDescent="0.3">
      <c r="A34" s="10">
        <v>17</v>
      </c>
      <c r="B34" s="2">
        <v>1.32</v>
      </c>
      <c r="C34" s="2">
        <v>2.0699999999999998</v>
      </c>
      <c r="D34" s="16">
        <f t="shared" si="0"/>
        <v>0.1568181818181818</v>
      </c>
      <c r="E34" s="2">
        <v>1.78</v>
      </c>
      <c r="F34" s="4"/>
    </row>
    <row r="35" spans="1:6" x14ac:dyDescent="0.3">
      <c r="A35" s="10">
        <v>17</v>
      </c>
      <c r="B35" s="2">
        <v>1.38</v>
      </c>
      <c r="C35" s="2">
        <v>2.5299999999999998</v>
      </c>
      <c r="D35" s="16">
        <f t="shared" si="0"/>
        <v>0.18333333333333332</v>
      </c>
      <c r="E35" s="2">
        <v>1.66</v>
      </c>
      <c r="F35" s="4"/>
    </row>
    <row r="36" spans="1:6" x14ac:dyDescent="0.3">
      <c r="A36" s="10">
        <v>18</v>
      </c>
      <c r="B36" s="2">
        <v>1.06</v>
      </c>
      <c r="C36" s="2">
        <v>7.15</v>
      </c>
      <c r="D36" s="16">
        <f t="shared" si="0"/>
        <v>0.67452830188679247</v>
      </c>
      <c r="E36" s="2">
        <v>1.83</v>
      </c>
      <c r="F36" s="4"/>
    </row>
    <row r="37" spans="1:6" x14ac:dyDescent="0.3">
      <c r="A37" s="10">
        <v>18</v>
      </c>
      <c r="B37" s="2">
        <v>1.1000000000000001</v>
      </c>
      <c r="C37" s="2">
        <v>7.46</v>
      </c>
      <c r="D37" s="16">
        <f t="shared" si="0"/>
        <v>0.67818181818181811</v>
      </c>
      <c r="E37" s="2">
        <v>1.84</v>
      </c>
      <c r="F37" s="4"/>
    </row>
    <row r="38" spans="1:6" x14ac:dyDescent="0.3">
      <c r="A38" s="10">
        <v>19</v>
      </c>
      <c r="B38" s="2">
        <v>1.1399999999999999</v>
      </c>
      <c r="C38" s="2">
        <v>2.4</v>
      </c>
      <c r="D38" s="16">
        <f t="shared" si="0"/>
        <v>0.21052631578947367</v>
      </c>
      <c r="E38" s="2">
        <v>0.42</v>
      </c>
      <c r="F38" s="4"/>
    </row>
    <row r="39" spans="1:6" x14ac:dyDescent="0.3">
      <c r="A39" s="10">
        <v>19</v>
      </c>
      <c r="B39" s="2">
        <v>1.26</v>
      </c>
      <c r="C39" s="2">
        <v>4.6500000000000004</v>
      </c>
      <c r="D39" s="16">
        <f t="shared" si="0"/>
        <v>0.36904761904761907</v>
      </c>
      <c r="E39" s="2">
        <v>0.4</v>
      </c>
      <c r="F39" s="4"/>
    </row>
    <row r="40" spans="1:6" x14ac:dyDescent="0.3">
      <c r="A40" s="10">
        <v>20</v>
      </c>
      <c r="B40" s="2">
        <v>1.31</v>
      </c>
      <c r="C40" s="2">
        <v>6.25</v>
      </c>
      <c r="D40" s="16">
        <f t="shared" si="0"/>
        <v>0.47709923664122139</v>
      </c>
      <c r="E40" s="2">
        <v>2.31</v>
      </c>
      <c r="F40" s="4"/>
    </row>
    <row r="41" spans="1:6" x14ac:dyDescent="0.3">
      <c r="A41" s="10">
        <v>20</v>
      </c>
      <c r="B41" s="2">
        <v>1.41</v>
      </c>
      <c r="C41" s="2">
        <v>6.28</v>
      </c>
      <c r="D41" s="16">
        <f t="shared" si="0"/>
        <v>0.44539007092198585</v>
      </c>
      <c r="E41" s="2">
        <v>2.29</v>
      </c>
      <c r="F41" s="4"/>
    </row>
    <row r="42" spans="1:6" x14ac:dyDescent="0.3">
      <c r="A42" s="10">
        <v>21</v>
      </c>
      <c r="B42" s="2">
        <v>1.23</v>
      </c>
      <c r="C42" s="2">
        <v>5.36</v>
      </c>
      <c r="D42" s="16">
        <f t="shared" si="0"/>
        <v>0.43577235772357731</v>
      </c>
      <c r="E42" s="2">
        <v>0.28999999999999998</v>
      </c>
      <c r="F42" s="4"/>
    </row>
    <row r="43" spans="1:6" x14ac:dyDescent="0.3">
      <c r="A43" s="10">
        <v>21</v>
      </c>
      <c r="B43" s="2">
        <v>1.29</v>
      </c>
      <c r="C43" s="2">
        <v>4.32</v>
      </c>
      <c r="D43" s="16">
        <f t="shared" si="0"/>
        <v>0.33488372093023255</v>
      </c>
      <c r="E43" s="2">
        <v>0.27</v>
      </c>
      <c r="F43" s="4"/>
    </row>
    <row r="44" spans="1:6" x14ac:dyDescent="0.3">
      <c r="A44" s="10">
        <v>22</v>
      </c>
      <c r="B44" s="2">
        <v>1.3</v>
      </c>
      <c r="C44" s="2">
        <v>4.43</v>
      </c>
      <c r="D44" s="16">
        <f t="shared" si="0"/>
        <v>0.34076923076923071</v>
      </c>
      <c r="E44" s="2">
        <v>0.19</v>
      </c>
      <c r="F44" s="4"/>
    </row>
    <row r="45" spans="1:6" x14ac:dyDescent="0.3">
      <c r="A45" s="10">
        <v>22</v>
      </c>
      <c r="B45" s="2">
        <v>1.38</v>
      </c>
      <c r="C45" s="2">
        <v>3.03</v>
      </c>
      <c r="D45" s="16">
        <f t="shared" si="0"/>
        <v>0.21956521739130436</v>
      </c>
      <c r="E45" s="2">
        <v>0.2</v>
      </c>
      <c r="F45" s="4"/>
    </row>
    <row r="46" spans="1:6" x14ac:dyDescent="0.3">
      <c r="A46" s="10">
        <v>23</v>
      </c>
      <c r="B46" s="2">
        <v>1.5</v>
      </c>
      <c r="C46" s="2">
        <v>5.65</v>
      </c>
      <c r="D46" s="16">
        <f t="shared" si="0"/>
        <v>0.37666666666666671</v>
      </c>
      <c r="E46" s="2">
        <v>0.16</v>
      </c>
      <c r="F46" s="4"/>
    </row>
    <row r="47" spans="1:6" x14ac:dyDescent="0.3">
      <c r="A47" s="10">
        <v>23</v>
      </c>
      <c r="B47" s="2">
        <v>1.51</v>
      </c>
      <c r="C47" s="2">
        <v>5.23</v>
      </c>
      <c r="D47" s="16">
        <f t="shared" si="0"/>
        <v>0.34635761589403974</v>
      </c>
      <c r="E47" s="2">
        <v>0.15</v>
      </c>
      <c r="F47" s="4"/>
    </row>
    <row r="48" spans="1:6" x14ac:dyDescent="0.3">
      <c r="A48" s="10">
        <v>24</v>
      </c>
      <c r="B48" s="2">
        <v>1.26</v>
      </c>
      <c r="C48" s="2">
        <v>2.02</v>
      </c>
      <c r="D48" s="16">
        <f t="shared" si="0"/>
        <v>0.1603174603174603</v>
      </c>
      <c r="E48" s="2">
        <v>0.04</v>
      </c>
      <c r="F48" s="4"/>
    </row>
    <row r="49" spans="1:6" x14ac:dyDescent="0.3">
      <c r="A49" s="10">
        <v>24</v>
      </c>
      <c r="B49" s="2">
        <v>1.35</v>
      </c>
      <c r="C49" s="2">
        <v>2.15</v>
      </c>
      <c r="D49" s="16">
        <f t="shared" si="0"/>
        <v>0.15925925925925924</v>
      </c>
      <c r="E49" s="2">
        <v>0.03</v>
      </c>
      <c r="F49" s="4"/>
    </row>
    <row r="50" spans="1:6" x14ac:dyDescent="0.3">
      <c r="A50" s="10">
        <v>25</v>
      </c>
      <c r="B50" s="2">
        <v>1.32</v>
      </c>
      <c r="C50" s="2">
        <v>2.68</v>
      </c>
      <c r="D50" s="16">
        <f t="shared" si="0"/>
        <v>0.20303030303030303</v>
      </c>
      <c r="E50" s="2">
        <v>0.83</v>
      </c>
      <c r="F50" s="4"/>
    </row>
    <row r="51" spans="1:6" x14ac:dyDescent="0.3">
      <c r="A51" s="10">
        <v>25</v>
      </c>
      <c r="B51" s="2">
        <v>1.38</v>
      </c>
      <c r="C51" s="2">
        <v>2.64</v>
      </c>
      <c r="D51" s="16">
        <f t="shared" si="0"/>
        <v>0.19130434782608696</v>
      </c>
      <c r="E51" s="2">
        <v>0.82</v>
      </c>
      <c r="F51" s="4"/>
    </row>
    <row r="52" spans="1:6" x14ac:dyDescent="0.3">
      <c r="A52" s="10">
        <v>26</v>
      </c>
      <c r="B52" s="2">
        <v>1.1299999999999999</v>
      </c>
      <c r="C52" s="2">
        <v>2.92</v>
      </c>
      <c r="D52" s="16">
        <f t="shared" si="0"/>
        <v>0.25840707964601767</v>
      </c>
      <c r="E52" s="2">
        <v>0.48</v>
      </c>
      <c r="F52" s="4"/>
    </row>
    <row r="53" spans="1:6" x14ac:dyDescent="0.3">
      <c r="A53" s="10">
        <v>26</v>
      </c>
      <c r="B53" s="2">
        <v>1.19</v>
      </c>
      <c r="C53" s="2">
        <v>2.96</v>
      </c>
      <c r="D53" s="16">
        <f t="shared" si="0"/>
        <v>0.24873949579831933</v>
      </c>
      <c r="E53" s="2">
        <v>0.48</v>
      </c>
      <c r="F53" s="4"/>
    </row>
    <row r="54" spans="1:6" x14ac:dyDescent="0.3">
      <c r="A54" s="10">
        <v>27</v>
      </c>
      <c r="B54" s="2">
        <v>1.41</v>
      </c>
      <c r="C54" s="2">
        <v>2.35</v>
      </c>
      <c r="D54" s="16">
        <f t="shared" si="0"/>
        <v>0.16666666666666669</v>
      </c>
      <c r="E54" s="2">
        <v>0.16</v>
      </c>
      <c r="F54" s="4"/>
    </row>
    <row r="55" spans="1:6" x14ac:dyDescent="0.3">
      <c r="A55" s="10">
        <v>27</v>
      </c>
      <c r="B55" s="2">
        <v>1.47</v>
      </c>
      <c r="C55" s="2">
        <v>2.4700000000000002</v>
      </c>
      <c r="D55" s="16">
        <f t="shared" si="0"/>
        <v>0.16802721088435374</v>
      </c>
      <c r="E55" s="2">
        <v>0.13</v>
      </c>
      <c r="F55" s="4"/>
    </row>
    <row r="56" spans="1:6" x14ac:dyDescent="0.3">
      <c r="A56" s="10">
        <v>28</v>
      </c>
      <c r="B56" s="2">
        <v>1.06</v>
      </c>
      <c r="C56" s="2">
        <v>8.58</v>
      </c>
      <c r="D56" s="16">
        <f t="shared" si="0"/>
        <v>0.80943396226415099</v>
      </c>
      <c r="E56" s="2">
        <v>10.33</v>
      </c>
      <c r="F56" s="4"/>
    </row>
    <row r="57" spans="1:6" x14ac:dyDescent="0.3">
      <c r="A57" s="10">
        <v>28</v>
      </c>
      <c r="B57" s="2">
        <v>1.1299999999999999</v>
      </c>
      <c r="C57" s="2">
        <v>8.5299999999999994</v>
      </c>
      <c r="D57" s="16">
        <f t="shared" si="0"/>
        <v>0.75486725663716803</v>
      </c>
      <c r="E57" s="2">
        <v>9.84</v>
      </c>
      <c r="F57" s="4"/>
    </row>
    <row r="58" spans="1:6" x14ac:dyDescent="0.3">
      <c r="A58" s="10">
        <v>29</v>
      </c>
      <c r="B58" s="2">
        <v>1.22</v>
      </c>
      <c r="C58" s="2">
        <v>8.51</v>
      </c>
      <c r="D58" s="16">
        <f t="shared" si="0"/>
        <v>0.69754098360655736</v>
      </c>
      <c r="E58" s="2">
        <v>0.76</v>
      </c>
      <c r="F58" s="4"/>
    </row>
    <row r="59" spans="1:6" x14ac:dyDescent="0.3">
      <c r="A59" s="10">
        <v>29</v>
      </c>
      <c r="B59" s="2">
        <v>1.28</v>
      </c>
      <c r="C59" s="2">
        <v>8.6</v>
      </c>
      <c r="D59" s="16">
        <f t="shared" si="0"/>
        <v>0.671875</v>
      </c>
      <c r="E59" s="2">
        <v>0.73</v>
      </c>
      <c r="F59" s="4"/>
    </row>
    <row r="60" spans="1:6" x14ac:dyDescent="0.3">
      <c r="A60" s="10">
        <v>30</v>
      </c>
      <c r="B60" s="2">
        <v>1.31</v>
      </c>
      <c r="C60" s="2">
        <v>3.73</v>
      </c>
      <c r="D60" s="16">
        <f t="shared" si="0"/>
        <v>0.28473282442748094</v>
      </c>
      <c r="E60" s="2">
        <v>2.0699999999999998</v>
      </c>
      <c r="F60" s="4"/>
    </row>
    <row r="61" spans="1:6" x14ac:dyDescent="0.3">
      <c r="A61" s="10">
        <v>30</v>
      </c>
      <c r="B61" s="2">
        <v>1.38</v>
      </c>
      <c r="C61" s="2">
        <v>3.69</v>
      </c>
      <c r="D61" s="16">
        <f t="shared" si="0"/>
        <v>0.2673913043478261</v>
      </c>
      <c r="E61" s="2">
        <v>2.1</v>
      </c>
      <c r="F61" s="4"/>
    </row>
    <row r="62" spans="1:6" x14ac:dyDescent="0.3">
      <c r="A62" s="10">
        <v>31</v>
      </c>
      <c r="B62" s="2">
        <v>1.1100000000000001</v>
      </c>
      <c r="C62" s="2">
        <v>4.28</v>
      </c>
      <c r="D62" s="16">
        <f t="shared" si="0"/>
        <v>0.38558558558558564</v>
      </c>
      <c r="E62" s="2">
        <v>15.36</v>
      </c>
      <c r="F62" s="4"/>
    </row>
    <row r="63" spans="1:6" x14ac:dyDescent="0.3">
      <c r="A63" s="10">
        <v>31</v>
      </c>
      <c r="B63" s="2">
        <v>1.19</v>
      </c>
      <c r="C63" s="2">
        <v>4.12</v>
      </c>
      <c r="D63" s="16">
        <f t="shared" si="0"/>
        <v>0.34621848739495797</v>
      </c>
      <c r="E63" s="2">
        <v>15.36</v>
      </c>
      <c r="F63" s="4"/>
    </row>
    <row r="64" spans="1:6" x14ac:dyDescent="0.3">
      <c r="A64" s="10">
        <v>32</v>
      </c>
      <c r="B64" s="2">
        <v>1.1499999999999999</v>
      </c>
      <c r="C64" s="2">
        <v>3.1</v>
      </c>
      <c r="D64" s="16">
        <f t="shared" si="0"/>
        <v>0.26956521739130435</v>
      </c>
      <c r="E64" s="2">
        <v>3.43</v>
      </c>
      <c r="F64" s="4"/>
    </row>
    <row r="65" spans="1:6" x14ac:dyDescent="0.3">
      <c r="A65" s="10">
        <v>32</v>
      </c>
      <c r="B65" s="2">
        <v>1.21</v>
      </c>
      <c r="C65" s="2">
        <v>3.4</v>
      </c>
      <c r="D65" s="16">
        <f t="shared" si="0"/>
        <v>0.28099173553719003</v>
      </c>
      <c r="E65" s="2">
        <v>3.39</v>
      </c>
      <c r="F65" s="4"/>
    </row>
    <row r="66" spans="1:6" x14ac:dyDescent="0.3">
      <c r="A66" s="10">
        <v>33</v>
      </c>
      <c r="B66" s="2">
        <v>1.21</v>
      </c>
      <c r="C66" s="2">
        <v>4.62</v>
      </c>
      <c r="D66" s="16">
        <f t="shared" ref="D66:D127" si="1">(C66/(B66*1000))*100</f>
        <v>0.38181818181818183</v>
      </c>
      <c r="E66" s="2">
        <v>0.01</v>
      </c>
      <c r="F66" s="4"/>
    </row>
    <row r="67" spans="1:6" x14ac:dyDescent="0.3">
      <c r="A67" s="10">
        <v>33</v>
      </c>
      <c r="B67" s="2">
        <v>1.3</v>
      </c>
      <c r="C67" s="2">
        <v>6.09</v>
      </c>
      <c r="D67" s="16">
        <f t="shared" si="1"/>
        <v>0.46846153846153843</v>
      </c>
      <c r="E67" s="2">
        <v>0.04</v>
      </c>
      <c r="F67" s="4"/>
    </row>
    <row r="68" spans="1:6" x14ac:dyDescent="0.3">
      <c r="A68" s="10">
        <v>34</v>
      </c>
      <c r="B68" s="2">
        <v>1.24</v>
      </c>
      <c r="C68" s="2">
        <v>4.45</v>
      </c>
      <c r="D68" s="16">
        <f t="shared" si="1"/>
        <v>0.3588709677419355</v>
      </c>
      <c r="E68" s="2">
        <v>0.02</v>
      </c>
      <c r="F68" s="4"/>
    </row>
    <row r="69" spans="1:6" x14ac:dyDescent="0.3">
      <c r="A69" s="10">
        <v>34</v>
      </c>
      <c r="B69" s="2">
        <v>1.33</v>
      </c>
      <c r="C69" s="2">
        <v>4.4400000000000004</v>
      </c>
      <c r="D69" s="16">
        <f t="shared" si="1"/>
        <v>0.33383458646616543</v>
      </c>
      <c r="E69" s="2">
        <v>0.03</v>
      </c>
      <c r="F69" s="4"/>
    </row>
    <row r="70" spans="1:6" x14ac:dyDescent="0.3">
      <c r="A70" s="10">
        <v>35</v>
      </c>
      <c r="B70" s="2">
        <v>1.23</v>
      </c>
      <c r="C70" s="2">
        <v>5.54</v>
      </c>
      <c r="D70" s="16">
        <f t="shared" si="1"/>
        <v>0.45040650406504062</v>
      </c>
      <c r="E70" s="2">
        <v>8.8699999999999992</v>
      </c>
      <c r="F70" s="4"/>
    </row>
    <row r="71" spans="1:6" x14ac:dyDescent="0.3">
      <c r="A71" s="10">
        <v>35</v>
      </c>
      <c r="B71" s="2">
        <v>1.27</v>
      </c>
      <c r="C71" s="2">
        <v>5.73</v>
      </c>
      <c r="D71" s="16">
        <f t="shared" si="1"/>
        <v>0.45118110236220471</v>
      </c>
      <c r="E71" s="2">
        <v>8.84</v>
      </c>
      <c r="F71" s="4"/>
    </row>
    <row r="72" spans="1:6" x14ac:dyDescent="0.3">
      <c r="A72" s="10">
        <v>36</v>
      </c>
      <c r="B72" s="2">
        <v>1.57</v>
      </c>
      <c r="C72" s="2">
        <v>7.05</v>
      </c>
      <c r="D72" s="16">
        <f t="shared" si="1"/>
        <v>0.44904458598726116</v>
      </c>
      <c r="E72" s="2">
        <v>6.33</v>
      </c>
      <c r="F72" s="4"/>
    </row>
    <row r="73" spans="1:6" x14ac:dyDescent="0.3">
      <c r="A73" s="10">
        <v>36</v>
      </c>
      <c r="B73" s="2">
        <v>1.57</v>
      </c>
      <c r="C73" s="2">
        <v>6.82</v>
      </c>
      <c r="D73" s="16">
        <f t="shared" si="1"/>
        <v>0.43439490445859874</v>
      </c>
      <c r="E73" s="2">
        <v>6.16</v>
      </c>
      <c r="F73" s="4"/>
    </row>
    <row r="74" spans="1:6" x14ac:dyDescent="0.3">
      <c r="A74" s="10">
        <v>37</v>
      </c>
      <c r="B74" s="2">
        <v>1.29</v>
      </c>
      <c r="C74" s="2">
        <v>4.7699999999999996</v>
      </c>
      <c r="D74" s="16">
        <f t="shared" si="1"/>
        <v>0.36976744186046506</v>
      </c>
      <c r="E74" s="2">
        <v>0.83</v>
      </c>
      <c r="F74" s="4"/>
    </row>
    <row r="75" spans="1:6" x14ac:dyDescent="0.3">
      <c r="A75" s="10">
        <v>37</v>
      </c>
      <c r="B75" s="2">
        <v>1.26</v>
      </c>
      <c r="C75" s="2">
        <v>4.41</v>
      </c>
      <c r="D75" s="16">
        <f t="shared" si="1"/>
        <v>0.35000000000000003</v>
      </c>
      <c r="E75" s="2">
        <v>1.1399999999999999</v>
      </c>
      <c r="F75" s="4"/>
    </row>
    <row r="76" spans="1:6" x14ac:dyDescent="0.3">
      <c r="A76" s="10">
        <v>38</v>
      </c>
      <c r="B76" s="2">
        <v>1.17</v>
      </c>
      <c r="C76" s="2">
        <v>7.44</v>
      </c>
      <c r="D76" s="16">
        <f t="shared" si="1"/>
        <v>0.63589743589743597</v>
      </c>
      <c r="E76" s="2">
        <v>2.39</v>
      </c>
      <c r="F76" s="4"/>
    </row>
    <row r="77" spans="1:6" x14ac:dyDescent="0.3">
      <c r="A77" s="10">
        <v>38</v>
      </c>
      <c r="B77" s="2">
        <v>1.22</v>
      </c>
      <c r="C77" s="2">
        <v>7.55</v>
      </c>
      <c r="D77" s="16">
        <f t="shared" si="1"/>
        <v>0.61885245901639341</v>
      </c>
      <c r="E77" s="2">
        <v>2.69</v>
      </c>
      <c r="F77" s="4"/>
    </row>
    <row r="78" spans="1:6" x14ac:dyDescent="0.3">
      <c r="A78" s="10">
        <v>39</v>
      </c>
      <c r="B78" s="2">
        <v>1.01</v>
      </c>
      <c r="C78" s="2">
        <v>4.3099999999999996</v>
      </c>
      <c r="D78" s="16">
        <f t="shared" si="1"/>
        <v>0.42673267326732667</v>
      </c>
      <c r="E78" s="2">
        <v>5.45</v>
      </c>
      <c r="F78" s="4"/>
    </row>
    <row r="79" spans="1:6" x14ac:dyDescent="0.3">
      <c r="A79" s="10">
        <v>39</v>
      </c>
      <c r="B79" s="2">
        <v>1.1299999999999999</v>
      </c>
      <c r="C79" s="2">
        <v>4.22</v>
      </c>
      <c r="D79" s="16">
        <f t="shared" si="1"/>
        <v>0.3734513274336283</v>
      </c>
      <c r="E79" s="2">
        <v>5.42</v>
      </c>
      <c r="F79" s="4"/>
    </row>
    <row r="80" spans="1:6" x14ac:dyDescent="0.3">
      <c r="A80" s="10">
        <v>40</v>
      </c>
      <c r="B80" s="2">
        <v>1.35</v>
      </c>
      <c r="C80" s="2">
        <v>4.5</v>
      </c>
      <c r="D80" s="16">
        <f t="shared" si="1"/>
        <v>0.33333333333333337</v>
      </c>
      <c r="E80" s="2">
        <v>0.75</v>
      </c>
      <c r="F80" s="4"/>
    </row>
    <row r="81" spans="1:6" x14ac:dyDescent="0.3">
      <c r="A81" s="10">
        <v>40</v>
      </c>
      <c r="B81" s="2">
        <v>1.44</v>
      </c>
      <c r="C81" s="2">
        <v>4.6500000000000004</v>
      </c>
      <c r="D81" s="16">
        <f t="shared" si="1"/>
        <v>0.32291666666666669</v>
      </c>
      <c r="E81" s="2">
        <v>0.79</v>
      </c>
      <c r="F81" s="4"/>
    </row>
    <row r="82" spans="1:6" x14ac:dyDescent="0.3">
      <c r="A82" s="10">
        <v>41</v>
      </c>
      <c r="B82" s="2">
        <v>1.36</v>
      </c>
      <c r="C82" s="2">
        <v>5.75</v>
      </c>
      <c r="D82" s="16">
        <f t="shared" si="1"/>
        <v>0.42279411764705882</v>
      </c>
      <c r="E82" s="2">
        <v>5.26</v>
      </c>
      <c r="F82" s="4"/>
    </row>
    <row r="83" spans="1:6" x14ac:dyDescent="0.3">
      <c r="A83" s="10">
        <v>41</v>
      </c>
      <c r="B83" s="2">
        <v>1.42</v>
      </c>
      <c r="C83" s="2">
        <v>5.32</v>
      </c>
      <c r="D83" s="16">
        <f t="shared" si="1"/>
        <v>0.37464788732394366</v>
      </c>
      <c r="E83" s="2">
        <v>5.13</v>
      </c>
      <c r="F83" s="4"/>
    </row>
    <row r="84" spans="1:6" x14ac:dyDescent="0.3">
      <c r="A84" s="10">
        <v>42</v>
      </c>
      <c r="B84" s="2">
        <v>1.03</v>
      </c>
      <c r="C84" s="2">
        <v>3.04</v>
      </c>
      <c r="D84" s="16">
        <f t="shared" si="1"/>
        <v>0.29514563106796116</v>
      </c>
      <c r="E84" s="2">
        <v>2.08</v>
      </c>
      <c r="F84" s="4"/>
    </row>
    <row r="85" spans="1:6" x14ac:dyDescent="0.3">
      <c r="A85" s="10">
        <v>42</v>
      </c>
      <c r="B85" s="2">
        <v>1.01</v>
      </c>
      <c r="C85" s="2">
        <v>2.5</v>
      </c>
      <c r="D85" s="16">
        <f t="shared" si="1"/>
        <v>0.24752475247524752</v>
      </c>
      <c r="E85" s="2">
        <v>2.11</v>
      </c>
      <c r="F85" s="4"/>
    </row>
    <row r="86" spans="1:6" x14ac:dyDescent="0.3">
      <c r="A86" s="10">
        <v>43</v>
      </c>
      <c r="B86" s="2">
        <v>1.3</v>
      </c>
      <c r="C86" s="2">
        <v>6.65</v>
      </c>
      <c r="D86" s="16">
        <f t="shared" si="1"/>
        <v>0.5115384615384615</v>
      </c>
      <c r="E86" s="2">
        <v>0.41</v>
      </c>
      <c r="F86" s="4"/>
    </row>
    <row r="87" spans="1:6" x14ac:dyDescent="0.3">
      <c r="A87" s="10">
        <v>43</v>
      </c>
      <c r="B87" s="2">
        <v>1.36</v>
      </c>
      <c r="C87" s="2">
        <v>6.08</v>
      </c>
      <c r="D87" s="16">
        <f t="shared" si="1"/>
        <v>0.44705882352941179</v>
      </c>
      <c r="E87" s="2">
        <v>0.43</v>
      </c>
      <c r="F87" s="4"/>
    </row>
    <row r="88" spans="1:6" x14ac:dyDescent="0.3">
      <c r="A88" s="10">
        <v>44</v>
      </c>
      <c r="B88" s="2">
        <v>0.96</v>
      </c>
      <c r="C88" s="2">
        <v>3.74</v>
      </c>
      <c r="D88" s="16">
        <f t="shared" si="1"/>
        <v>0.38958333333333334</v>
      </c>
      <c r="E88" s="2">
        <v>1.1000000000000001</v>
      </c>
      <c r="F88" s="4"/>
    </row>
    <row r="89" spans="1:6" x14ac:dyDescent="0.3">
      <c r="A89" s="10">
        <v>44</v>
      </c>
      <c r="B89" s="2">
        <v>1.02</v>
      </c>
      <c r="C89" s="2">
        <v>3.67</v>
      </c>
      <c r="D89" s="16">
        <f t="shared" si="1"/>
        <v>0.35980392156862745</v>
      </c>
      <c r="E89" s="2">
        <v>1.04</v>
      </c>
      <c r="F89" s="4"/>
    </row>
    <row r="90" spans="1:6" x14ac:dyDescent="0.3">
      <c r="A90" s="10">
        <v>45</v>
      </c>
      <c r="B90" s="2">
        <v>1.42</v>
      </c>
      <c r="C90" s="2">
        <v>4.87</v>
      </c>
      <c r="D90" s="16">
        <f t="shared" si="1"/>
        <v>0.34295774647887323</v>
      </c>
      <c r="E90" s="2">
        <v>8.73</v>
      </c>
      <c r="F90" s="4"/>
    </row>
    <row r="91" spans="1:6" x14ac:dyDescent="0.3">
      <c r="A91" s="10">
        <v>45</v>
      </c>
      <c r="B91" s="2">
        <v>1.46</v>
      </c>
      <c r="C91" s="2">
        <v>4.6500000000000004</v>
      </c>
      <c r="D91" s="16">
        <f t="shared" si="1"/>
        <v>0.31849315068493156</v>
      </c>
      <c r="E91" s="2">
        <v>8.7100000000000009</v>
      </c>
      <c r="F91" s="4"/>
    </row>
    <row r="92" spans="1:6" x14ac:dyDescent="0.3">
      <c r="A92" s="10">
        <v>46</v>
      </c>
      <c r="B92" s="2">
        <v>1.38</v>
      </c>
      <c r="C92" s="2">
        <v>2.35</v>
      </c>
      <c r="D92" s="16">
        <f t="shared" si="1"/>
        <v>0.17028985507246377</v>
      </c>
      <c r="E92" s="2">
        <v>0.12</v>
      </c>
      <c r="F92" s="4"/>
    </row>
    <row r="93" spans="1:6" x14ac:dyDescent="0.3">
      <c r="A93" s="10">
        <v>46</v>
      </c>
      <c r="B93" s="2">
        <v>1.4</v>
      </c>
      <c r="C93" s="2">
        <v>2.4500000000000002</v>
      </c>
      <c r="D93" s="16">
        <f t="shared" si="1"/>
        <v>0.17500000000000002</v>
      </c>
      <c r="E93" s="2">
        <v>0.13</v>
      </c>
      <c r="F93" s="4"/>
    </row>
    <row r="94" spans="1:6" x14ac:dyDescent="0.3">
      <c r="A94" s="10">
        <v>47</v>
      </c>
      <c r="B94" s="2">
        <v>1.44</v>
      </c>
      <c r="C94" s="2">
        <v>5.8</v>
      </c>
      <c r="D94" s="16">
        <f t="shared" si="1"/>
        <v>0.40277777777777779</v>
      </c>
      <c r="E94" s="2">
        <v>24.08</v>
      </c>
      <c r="F94" s="4"/>
    </row>
    <row r="95" spans="1:6" x14ac:dyDescent="0.3">
      <c r="A95" s="10">
        <v>47</v>
      </c>
      <c r="B95" s="2">
        <v>1.46</v>
      </c>
      <c r="C95" s="2">
        <v>5.24</v>
      </c>
      <c r="D95" s="16">
        <f t="shared" si="1"/>
        <v>0.35890410958904106</v>
      </c>
      <c r="E95" s="2">
        <v>25.11</v>
      </c>
      <c r="F95" s="4"/>
    </row>
    <row r="96" spans="1:6" x14ac:dyDescent="0.3">
      <c r="A96" s="10">
        <v>48</v>
      </c>
      <c r="B96" s="2">
        <v>1.1299999999999999</v>
      </c>
      <c r="C96" s="2">
        <v>4.68</v>
      </c>
      <c r="D96" s="16">
        <f t="shared" si="1"/>
        <v>0.4141592920353982</v>
      </c>
      <c r="E96" s="2">
        <v>0.5</v>
      </c>
      <c r="F96" s="4"/>
    </row>
    <row r="97" spans="1:6" x14ac:dyDescent="0.3">
      <c r="A97" s="10">
        <v>48</v>
      </c>
      <c r="B97" s="2">
        <v>1.26</v>
      </c>
      <c r="C97" s="2">
        <v>5.58</v>
      </c>
      <c r="D97" s="16">
        <f t="shared" si="1"/>
        <v>0.44285714285714284</v>
      </c>
      <c r="E97" s="2">
        <v>0.48</v>
      </c>
      <c r="F97" s="4"/>
    </row>
    <row r="98" spans="1:6" x14ac:dyDescent="0.3">
      <c r="A98" s="10">
        <v>49</v>
      </c>
      <c r="B98" s="2">
        <v>1.38</v>
      </c>
      <c r="C98" s="2">
        <v>2.36</v>
      </c>
      <c r="D98" s="16">
        <f t="shared" si="1"/>
        <v>0.17101449275362318</v>
      </c>
      <c r="E98" s="2">
        <v>0.85</v>
      </c>
      <c r="F98" s="4"/>
    </row>
    <row r="99" spans="1:6" x14ac:dyDescent="0.3">
      <c r="A99" s="10">
        <v>49</v>
      </c>
      <c r="B99" s="2">
        <v>1.61</v>
      </c>
      <c r="C99" s="2">
        <v>3.06</v>
      </c>
      <c r="D99" s="16">
        <f t="shared" si="1"/>
        <v>0.19006211180124225</v>
      </c>
      <c r="E99" s="2">
        <v>0.82</v>
      </c>
      <c r="F99" s="4"/>
    </row>
    <row r="100" spans="1:6" x14ac:dyDescent="0.3">
      <c r="A100" s="10">
        <v>50</v>
      </c>
      <c r="B100" s="2">
        <v>1.58</v>
      </c>
      <c r="C100" s="2">
        <v>9.86</v>
      </c>
      <c r="D100" s="16">
        <f t="shared" si="1"/>
        <v>0.6240506329113924</v>
      </c>
      <c r="E100" s="2">
        <v>4.7699999999999996</v>
      </c>
      <c r="F100" s="4"/>
    </row>
    <row r="101" spans="1:6" x14ac:dyDescent="0.3">
      <c r="A101" s="10">
        <v>50</v>
      </c>
      <c r="B101" s="2">
        <v>1.56</v>
      </c>
      <c r="C101" s="2">
        <v>9.2200000000000006</v>
      </c>
      <c r="D101" s="16">
        <f t="shared" si="1"/>
        <v>0.59102564102564104</v>
      </c>
      <c r="E101" s="2">
        <v>4.76</v>
      </c>
      <c r="F101" s="4"/>
    </row>
    <row r="102" spans="1:6" x14ac:dyDescent="0.3">
      <c r="A102" s="10">
        <v>51</v>
      </c>
      <c r="B102" s="2">
        <v>1.43</v>
      </c>
      <c r="C102" s="2">
        <v>10.6</v>
      </c>
      <c r="D102" s="16">
        <f t="shared" si="1"/>
        <v>0.74125874125874125</v>
      </c>
      <c r="E102" s="2">
        <v>0.72</v>
      </c>
      <c r="F102" s="4"/>
    </row>
    <row r="103" spans="1:6" x14ac:dyDescent="0.3">
      <c r="A103" s="10">
        <v>51</v>
      </c>
      <c r="B103" s="2">
        <v>1.48</v>
      </c>
      <c r="C103" s="2">
        <v>10.85</v>
      </c>
      <c r="D103" s="16">
        <f t="shared" si="1"/>
        <v>0.73310810810810811</v>
      </c>
      <c r="E103" s="2">
        <v>0.74</v>
      </c>
      <c r="F103" s="4"/>
    </row>
    <row r="104" spans="1:6" x14ac:dyDescent="0.3">
      <c r="A104" s="10">
        <v>52</v>
      </c>
      <c r="B104" s="2">
        <v>1.97</v>
      </c>
      <c r="C104" s="2">
        <v>2.81</v>
      </c>
      <c r="D104" s="16">
        <f t="shared" si="1"/>
        <v>0.14263959390862943</v>
      </c>
      <c r="E104" s="2">
        <v>3.8</v>
      </c>
      <c r="F104" s="4"/>
    </row>
    <row r="105" spans="1:6" x14ac:dyDescent="0.3">
      <c r="A105" s="10">
        <v>52</v>
      </c>
      <c r="B105" s="2">
        <v>1.97</v>
      </c>
      <c r="C105" s="2">
        <v>2.72</v>
      </c>
      <c r="D105" s="16">
        <f t="shared" si="1"/>
        <v>0.13807106598984772</v>
      </c>
      <c r="E105" s="2">
        <v>3.81</v>
      </c>
      <c r="F105" s="4"/>
    </row>
    <row r="106" spans="1:6" x14ac:dyDescent="0.3">
      <c r="A106" s="10">
        <v>53</v>
      </c>
      <c r="B106" s="2">
        <v>1.21</v>
      </c>
      <c r="C106" s="2">
        <v>18.21</v>
      </c>
      <c r="D106" s="16">
        <f t="shared" si="1"/>
        <v>1.5049586776859505</v>
      </c>
      <c r="E106" s="2">
        <v>0.92</v>
      </c>
      <c r="F106" s="4" t="s">
        <v>21</v>
      </c>
    </row>
    <row r="107" spans="1:6" x14ac:dyDescent="0.3">
      <c r="A107" s="10">
        <v>53</v>
      </c>
      <c r="B107" s="2">
        <v>1.26</v>
      </c>
      <c r="C107" s="2">
        <v>18.7</v>
      </c>
      <c r="D107" s="16">
        <f t="shared" si="1"/>
        <v>1.4841269841269842</v>
      </c>
      <c r="E107" s="2">
        <v>0.89</v>
      </c>
      <c r="F107" s="4" t="s">
        <v>21</v>
      </c>
    </row>
    <row r="108" spans="1:6" x14ac:dyDescent="0.3">
      <c r="A108" s="10">
        <v>54</v>
      </c>
      <c r="B108" s="2">
        <v>1.08</v>
      </c>
      <c r="C108" s="2">
        <v>3.42</v>
      </c>
      <c r="D108" s="16">
        <f t="shared" si="1"/>
        <v>0.31666666666666665</v>
      </c>
      <c r="E108" s="2">
        <v>21.14</v>
      </c>
      <c r="F108" s="4"/>
    </row>
    <row r="109" spans="1:6" x14ac:dyDescent="0.3">
      <c r="A109" s="10">
        <v>54</v>
      </c>
      <c r="B109" s="2">
        <v>1.1599999999999999</v>
      </c>
      <c r="C109" s="2">
        <v>3.43</v>
      </c>
      <c r="D109" s="16">
        <f t="shared" si="1"/>
        <v>0.2956896551724138</v>
      </c>
      <c r="E109" s="2">
        <v>21.15</v>
      </c>
      <c r="F109" s="4"/>
    </row>
    <row r="110" spans="1:6" x14ac:dyDescent="0.3">
      <c r="A110" s="10">
        <v>55</v>
      </c>
      <c r="B110" s="2">
        <v>1.33</v>
      </c>
      <c r="C110" s="2">
        <v>5.72</v>
      </c>
      <c r="D110" s="16">
        <f t="shared" si="1"/>
        <v>0.43007518796992478</v>
      </c>
      <c r="E110" s="2">
        <v>0.96</v>
      </c>
      <c r="F110" s="4"/>
    </row>
    <row r="111" spans="1:6" x14ac:dyDescent="0.3">
      <c r="A111" s="10">
        <v>55</v>
      </c>
      <c r="B111" s="2">
        <v>1.4</v>
      </c>
      <c r="C111" s="2">
        <v>5.58</v>
      </c>
      <c r="D111" s="16">
        <f t="shared" si="1"/>
        <v>0.39857142857142858</v>
      </c>
      <c r="E111" s="2">
        <v>0.97</v>
      </c>
      <c r="F111" s="4"/>
    </row>
    <row r="112" spans="1:6" x14ac:dyDescent="0.3">
      <c r="A112" s="10">
        <v>56</v>
      </c>
      <c r="B112" s="2">
        <v>1.55</v>
      </c>
      <c r="C112" s="2">
        <v>2.91</v>
      </c>
      <c r="D112" s="16">
        <f t="shared" si="1"/>
        <v>0.18774193548387097</v>
      </c>
      <c r="E112" s="2">
        <v>4.08</v>
      </c>
      <c r="F112" s="4"/>
    </row>
    <row r="113" spans="1:6" x14ac:dyDescent="0.3">
      <c r="A113" s="10">
        <v>56</v>
      </c>
      <c r="B113" s="2">
        <v>1.61</v>
      </c>
      <c r="C113" s="2">
        <v>2.8</v>
      </c>
      <c r="D113" s="16">
        <f t="shared" si="1"/>
        <v>0.17391304347826086</v>
      </c>
      <c r="E113" s="2">
        <v>4.22</v>
      </c>
      <c r="F113" s="4"/>
    </row>
    <row r="114" spans="1:6" x14ac:dyDescent="0.3">
      <c r="A114" s="10">
        <v>57</v>
      </c>
      <c r="B114" s="2">
        <v>1.45</v>
      </c>
      <c r="C114" s="2">
        <v>7.07</v>
      </c>
      <c r="D114" s="16">
        <f t="shared" si="1"/>
        <v>0.48758620689655174</v>
      </c>
      <c r="E114" s="2">
        <v>1.21</v>
      </c>
      <c r="F114" s="4"/>
    </row>
    <row r="115" spans="1:6" x14ac:dyDescent="0.3">
      <c r="A115" s="10">
        <v>57</v>
      </c>
      <c r="B115" s="2">
        <v>1.46</v>
      </c>
      <c r="C115" s="2">
        <v>6.36</v>
      </c>
      <c r="D115" s="16">
        <f t="shared" si="1"/>
        <v>0.43561643835616443</v>
      </c>
      <c r="E115" s="2">
        <v>1.18</v>
      </c>
      <c r="F115" s="4"/>
    </row>
    <row r="116" spans="1:6" x14ac:dyDescent="0.3">
      <c r="A116" s="10">
        <v>58</v>
      </c>
      <c r="B116" s="2">
        <v>1.34</v>
      </c>
      <c r="C116" s="2">
        <v>4.13</v>
      </c>
      <c r="D116" s="16">
        <f t="shared" si="1"/>
        <v>0.30820895522388059</v>
      </c>
      <c r="E116" s="2">
        <v>0.19</v>
      </c>
      <c r="F116" s="4"/>
    </row>
    <row r="117" spans="1:6" x14ac:dyDescent="0.3">
      <c r="A117" s="10">
        <v>58</v>
      </c>
      <c r="B117" s="2">
        <v>1.41</v>
      </c>
      <c r="C117" s="2">
        <v>4.26</v>
      </c>
      <c r="D117" s="16">
        <f t="shared" si="1"/>
        <v>0.30212765957446808</v>
      </c>
      <c r="E117" s="2">
        <v>0.18</v>
      </c>
      <c r="F117" s="4"/>
    </row>
    <row r="118" spans="1:6" x14ac:dyDescent="0.3">
      <c r="A118" s="10">
        <v>59</v>
      </c>
      <c r="B118" s="2">
        <v>1.17</v>
      </c>
      <c r="C118" s="2">
        <v>3.79</v>
      </c>
      <c r="D118" s="16">
        <f t="shared" si="1"/>
        <v>0.32393162393162395</v>
      </c>
      <c r="E118" s="2">
        <v>0.35</v>
      </c>
      <c r="F118" s="4"/>
    </row>
    <row r="119" spans="1:6" x14ac:dyDescent="0.3">
      <c r="A119" s="10">
        <v>59</v>
      </c>
      <c r="B119" s="2">
        <v>1.23</v>
      </c>
      <c r="C119" s="2">
        <v>3.96</v>
      </c>
      <c r="D119" s="16">
        <f t="shared" si="1"/>
        <v>0.32195121951219513</v>
      </c>
      <c r="E119" s="2">
        <v>0.35</v>
      </c>
      <c r="F119" s="4"/>
    </row>
    <row r="120" spans="1:6" x14ac:dyDescent="0.3">
      <c r="A120" s="10">
        <v>60</v>
      </c>
      <c r="B120" s="2">
        <v>1.19</v>
      </c>
      <c r="C120" s="2">
        <v>3.6</v>
      </c>
      <c r="D120" s="16">
        <f t="shared" si="1"/>
        <v>0.30252100840336132</v>
      </c>
      <c r="E120" s="2">
        <v>4.91</v>
      </c>
      <c r="F120" s="4"/>
    </row>
    <row r="121" spans="1:6" x14ac:dyDescent="0.3">
      <c r="A121" s="10">
        <v>60</v>
      </c>
      <c r="B121" s="2">
        <v>1.24</v>
      </c>
      <c r="C121" s="2">
        <v>4.0199999999999996</v>
      </c>
      <c r="D121" s="16">
        <f t="shared" si="1"/>
        <v>0.32419354838709674</v>
      </c>
      <c r="E121" s="2">
        <v>4.9800000000000004</v>
      </c>
      <c r="F121" s="4"/>
    </row>
    <row r="122" spans="1:6" x14ac:dyDescent="0.3">
      <c r="A122" s="10">
        <v>61</v>
      </c>
      <c r="B122" s="2">
        <v>1.04</v>
      </c>
      <c r="C122" s="2">
        <v>4.8600000000000003</v>
      </c>
      <c r="D122" s="16">
        <f t="shared" si="1"/>
        <v>0.46730769230769231</v>
      </c>
      <c r="E122" s="2">
        <v>0.66</v>
      </c>
      <c r="F122" s="4"/>
    </row>
    <row r="123" spans="1:6" x14ac:dyDescent="0.3">
      <c r="A123" s="10">
        <v>61</v>
      </c>
      <c r="B123" s="2">
        <v>1.1100000000000001</v>
      </c>
      <c r="C123" s="2">
        <v>4.8099999999999996</v>
      </c>
      <c r="D123" s="16">
        <f t="shared" si="1"/>
        <v>0.43333333333333329</v>
      </c>
      <c r="E123" s="2">
        <v>0.64</v>
      </c>
      <c r="F123" s="4"/>
    </row>
    <row r="124" spans="1:6" x14ac:dyDescent="0.3">
      <c r="A124" s="10">
        <v>62</v>
      </c>
      <c r="B124" s="2">
        <v>1.33</v>
      </c>
      <c r="C124" s="2">
        <v>4.6900000000000004</v>
      </c>
      <c r="D124" s="16">
        <f t="shared" si="1"/>
        <v>0.35263157894736846</v>
      </c>
      <c r="E124" s="2">
        <v>0.06</v>
      </c>
      <c r="F124" s="4"/>
    </row>
    <row r="125" spans="1:6" x14ac:dyDescent="0.3">
      <c r="A125" s="10">
        <v>62</v>
      </c>
      <c r="B125" s="2">
        <v>1.28</v>
      </c>
      <c r="C125" s="2">
        <v>3.79</v>
      </c>
      <c r="D125" s="16">
        <f t="shared" si="1"/>
        <v>0.29609374999999999</v>
      </c>
      <c r="E125" s="2">
        <v>0.06</v>
      </c>
      <c r="F125" s="4"/>
    </row>
    <row r="126" spans="1:6" x14ac:dyDescent="0.3">
      <c r="A126" s="10">
        <v>63</v>
      </c>
      <c r="B126" s="2">
        <v>1.22</v>
      </c>
      <c r="C126" s="2">
        <v>3.82</v>
      </c>
      <c r="D126" s="16">
        <f t="shared" si="1"/>
        <v>0.31311475409836065</v>
      </c>
      <c r="E126" s="2">
        <v>7.0000000000000007E-2</v>
      </c>
      <c r="F126" s="4"/>
    </row>
    <row r="127" spans="1:6" x14ac:dyDescent="0.3">
      <c r="A127" s="10">
        <v>63</v>
      </c>
      <c r="B127" s="2">
        <v>1.17</v>
      </c>
      <c r="C127" s="2">
        <v>4.37</v>
      </c>
      <c r="D127" s="16">
        <f t="shared" si="1"/>
        <v>0.37350427350427351</v>
      </c>
      <c r="E127" s="2">
        <v>0.06</v>
      </c>
      <c r="F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workbookViewId="0">
      <selection activeCell="E12" sqref="E12"/>
    </sheetView>
  </sheetViews>
  <sheetFormatPr defaultRowHeight="14.4" x14ac:dyDescent="0.3"/>
  <cols>
    <col min="1" max="1" width="30.21875" customWidth="1"/>
    <col min="2" max="2" width="15.6640625" customWidth="1"/>
    <col min="3" max="3" width="16.21875" customWidth="1"/>
    <col min="4" max="4" width="14.33203125" customWidth="1"/>
    <col min="5" max="5" width="14.6640625" customWidth="1"/>
    <col min="6" max="6" width="16.109375" customWidth="1"/>
  </cols>
  <sheetData>
    <row r="1" spans="1:8" ht="15.6" thickTop="1" thickBot="1" x14ac:dyDescent="0.35">
      <c r="A1" s="17" t="s">
        <v>22</v>
      </c>
      <c r="B1" s="17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4"/>
      <c r="H1" s="14"/>
    </row>
    <row r="2" spans="1:8" ht="15.6" thickTop="1" thickBot="1" x14ac:dyDescent="0.35">
      <c r="A2" s="18" t="s">
        <v>28</v>
      </c>
      <c r="B2" s="19" t="s">
        <v>29</v>
      </c>
      <c r="C2" s="20" t="s">
        <v>30</v>
      </c>
      <c r="D2" s="20"/>
      <c r="E2" s="20" t="s">
        <v>31</v>
      </c>
      <c r="F2" s="20" t="s">
        <v>32</v>
      </c>
      <c r="G2" s="14"/>
      <c r="H2" s="14"/>
    </row>
    <row r="3" spans="1:8" ht="15.6" thickTop="1" thickBot="1" x14ac:dyDescent="0.35">
      <c r="A3" s="18" t="s">
        <v>33</v>
      </c>
      <c r="B3" s="19" t="s">
        <v>29</v>
      </c>
      <c r="C3" s="20" t="s">
        <v>30</v>
      </c>
      <c r="D3" s="20"/>
      <c r="E3" s="20" t="s">
        <v>34</v>
      </c>
      <c r="F3" s="20" t="s">
        <v>32</v>
      </c>
      <c r="G3" s="14"/>
      <c r="H3" s="14"/>
    </row>
    <row r="4" spans="1:8" ht="15.6" thickTop="1" thickBot="1" x14ac:dyDescent="0.35">
      <c r="A4" s="21" t="s">
        <v>42</v>
      </c>
      <c r="B4" s="19" t="s">
        <v>29</v>
      </c>
      <c r="C4" s="20" t="s">
        <v>30</v>
      </c>
      <c r="D4" s="20"/>
      <c r="E4" s="20"/>
      <c r="F4" s="20" t="s">
        <v>32</v>
      </c>
      <c r="G4" s="14"/>
      <c r="H4" s="14"/>
    </row>
    <row r="5" spans="1:8" ht="15.6" thickTop="1" thickBot="1" x14ac:dyDescent="0.35">
      <c r="A5" s="21" t="s">
        <v>37</v>
      </c>
      <c r="B5" s="19" t="s">
        <v>44</v>
      </c>
      <c r="C5" s="20" t="s">
        <v>35</v>
      </c>
      <c r="D5" s="20" t="s">
        <v>47</v>
      </c>
      <c r="E5" s="20" t="s">
        <v>48</v>
      </c>
      <c r="F5" s="20" t="s">
        <v>36</v>
      </c>
      <c r="G5" s="14"/>
      <c r="H5" s="14"/>
    </row>
    <row r="6" spans="1:8" ht="15.6" thickTop="1" thickBot="1" x14ac:dyDescent="0.35">
      <c r="A6" s="21" t="s">
        <v>43</v>
      </c>
      <c r="B6" s="19" t="s">
        <v>44</v>
      </c>
      <c r="C6" s="20" t="s">
        <v>35</v>
      </c>
      <c r="D6" s="20" t="s">
        <v>45</v>
      </c>
      <c r="E6" s="20" t="s">
        <v>46</v>
      </c>
      <c r="F6" s="20" t="s">
        <v>36</v>
      </c>
      <c r="G6" s="14"/>
      <c r="H6" s="14"/>
    </row>
    <row r="7" spans="1:8" ht="15" thickTop="1" x14ac:dyDescent="0.3">
      <c r="A7" s="22" t="s">
        <v>38</v>
      </c>
      <c r="B7" s="23"/>
      <c r="C7" s="23"/>
      <c r="D7" s="23"/>
      <c r="E7" s="14"/>
      <c r="F7" s="14"/>
      <c r="G7" s="14"/>
      <c r="H7" s="14"/>
    </row>
    <row r="8" spans="1:8" x14ac:dyDescent="0.3">
      <c r="A8" s="22" t="s">
        <v>39</v>
      </c>
      <c r="B8" s="23"/>
      <c r="C8" s="23"/>
      <c r="D8" s="23"/>
      <c r="E8" s="14"/>
      <c r="F8" s="14"/>
      <c r="G8" s="14"/>
      <c r="H8" s="14"/>
    </row>
    <row r="9" spans="1:8" x14ac:dyDescent="0.3">
      <c r="A9" s="22" t="s">
        <v>40</v>
      </c>
      <c r="B9" s="23"/>
      <c r="C9" s="23"/>
      <c r="D9" s="23"/>
      <c r="E9" s="14"/>
      <c r="F9" s="14"/>
      <c r="G9" s="14"/>
      <c r="H9" s="14"/>
    </row>
    <row r="10" spans="1:8" x14ac:dyDescent="0.3">
      <c r="A10" s="24" t="s">
        <v>41</v>
      </c>
      <c r="B10" s="25"/>
      <c r="C10" s="25"/>
      <c r="D10" s="25"/>
      <c r="E10" s="14"/>
      <c r="F10" s="14"/>
      <c r="G10" s="14"/>
      <c r="H10" s="14"/>
    </row>
    <row r="11" spans="1:8" x14ac:dyDescent="0.3">
      <c r="G11" s="14"/>
      <c r="H11" s="14"/>
    </row>
    <row r="12" spans="1:8" x14ac:dyDescent="0.3">
      <c r="G12" s="14"/>
      <c r="H12" s="14"/>
    </row>
    <row r="13" spans="1:8" x14ac:dyDescent="0.3">
      <c r="G13" s="14"/>
      <c r="H13" s="14"/>
    </row>
    <row r="14" spans="1:8" x14ac:dyDescent="0.3">
      <c r="G14" s="14"/>
      <c r="H14" s="14"/>
    </row>
    <row r="15" spans="1:8" x14ac:dyDescent="0.3">
      <c r="G15" s="14"/>
      <c r="H15" s="14"/>
    </row>
    <row r="16" spans="1:8" x14ac:dyDescent="0.3">
      <c r="G16" s="14"/>
      <c r="H16" s="14"/>
    </row>
    <row r="17" spans="7:8" x14ac:dyDescent="0.3">
      <c r="G17" s="14"/>
      <c r="H17" s="14"/>
    </row>
    <row r="18" spans="7:8" x14ac:dyDescent="0.3">
      <c r="G18" s="14"/>
      <c r="H18" s="14"/>
    </row>
    <row r="52" spans="1:19" ht="15.6" x14ac:dyDescent="0.3">
      <c r="P52" s="29"/>
      <c r="Q52" s="29"/>
      <c r="R52" s="29"/>
      <c r="S52" s="29"/>
    </row>
    <row r="53" spans="1:19" ht="15.6" x14ac:dyDescent="0.3">
      <c r="P53" s="29"/>
      <c r="Q53" s="29"/>
      <c r="R53" s="29"/>
      <c r="S53" s="29"/>
    </row>
    <row r="54" spans="1:19" ht="15.6" x14ac:dyDescent="0.3">
      <c r="P54" s="29"/>
      <c r="Q54" s="29"/>
      <c r="R54" s="29"/>
      <c r="S54" s="29"/>
    </row>
    <row r="55" spans="1:19" ht="15.6" x14ac:dyDescent="0.3">
      <c r="P55" s="29"/>
      <c r="Q55" s="29"/>
      <c r="R55" s="29"/>
      <c r="S55" s="29"/>
    </row>
    <row r="56" spans="1:19" ht="15.6" x14ac:dyDescent="0.3">
      <c r="P56" s="29"/>
      <c r="Q56" s="29"/>
      <c r="R56" s="29"/>
      <c r="S56" s="29"/>
    </row>
    <row r="57" spans="1:19" ht="15.6" x14ac:dyDescent="0.3">
      <c r="P57" s="29"/>
      <c r="Q57" s="29"/>
      <c r="R57" s="29"/>
      <c r="S57" s="29"/>
    </row>
    <row r="62" spans="1:19" x14ac:dyDescent="0.3">
      <c r="A62" s="7" t="s">
        <v>93</v>
      </c>
    </row>
    <row r="63" spans="1:19" x14ac:dyDescent="0.3">
      <c r="A63" t="s">
        <v>87</v>
      </c>
    </row>
    <row r="64" spans="1:19" x14ac:dyDescent="0.3">
      <c r="A64" t="s">
        <v>88</v>
      </c>
    </row>
    <row r="65" spans="1:15" x14ac:dyDescent="0.3">
      <c r="A65" t="s">
        <v>89</v>
      </c>
    </row>
    <row r="66" spans="1:15" x14ac:dyDescent="0.3">
      <c r="A66" t="s">
        <v>90</v>
      </c>
    </row>
    <row r="67" spans="1:15" x14ac:dyDescent="0.3">
      <c r="A67" t="s">
        <v>91</v>
      </c>
    </row>
    <row r="68" spans="1:15" x14ac:dyDescent="0.3">
      <c r="A68" t="s">
        <v>92</v>
      </c>
    </row>
    <row r="72" spans="1:15" ht="15.6" x14ac:dyDescent="0.3">
      <c r="A72" s="28" t="s">
        <v>49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1:15" ht="15.6" x14ac:dyDescent="0.3">
      <c r="A73" s="29" t="s">
        <v>82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1:15" ht="15.6" x14ac:dyDescent="0.3">
      <c r="A74" s="29" t="s">
        <v>83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ht="15.6" x14ac:dyDescent="0.3">
      <c r="A75" s="29" t="s">
        <v>84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1:15" ht="15.6" x14ac:dyDescent="0.3">
      <c r="A76" s="29" t="s">
        <v>85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1:15" ht="15.6" x14ac:dyDescent="0.3">
      <c r="A77" s="29" t="s">
        <v>86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80" spans="1:15" ht="15.6" x14ac:dyDescent="0.3">
      <c r="A80" s="28" t="s">
        <v>50</v>
      </c>
      <c r="B80" s="29"/>
      <c r="C80" s="29"/>
      <c r="D80" s="29"/>
    </row>
    <row r="81" spans="1:4" ht="15.6" x14ac:dyDescent="0.3">
      <c r="A81" s="29" t="s">
        <v>51</v>
      </c>
      <c r="B81" s="29"/>
      <c r="C81" s="29"/>
      <c r="D81" s="29"/>
    </row>
    <row r="82" spans="1:4" ht="15.6" x14ac:dyDescent="0.3">
      <c r="A82" s="29" t="s">
        <v>52</v>
      </c>
      <c r="B82" s="29"/>
      <c r="C82" s="29"/>
      <c r="D82" s="29"/>
    </row>
    <row r="83" spans="1:4" ht="15.6" x14ac:dyDescent="0.3">
      <c r="A83" s="29" t="s">
        <v>53</v>
      </c>
      <c r="B83" s="29"/>
      <c r="C83" s="29"/>
      <c r="D83" s="29"/>
    </row>
    <row r="84" spans="1:4" ht="15.6" x14ac:dyDescent="0.3">
      <c r="A84" s="29" t="s">
        <v>54</v>
      </c>
      <c r="B84" s="29"/>
      <c r="C84" s="29"/>
      <c r="D84" s="29"/>
    </row>
    <row r="85" spans="1:4" ht="15.6" x14ac:dyDescent="0.3">
      <c r="A85" s="29" t="s">
        <v>55</v>
      </c>
      <c r="B85" s="29"/>
      <c r="C85" s="29"/>
      <c r="D85" s="29"/>
    </row>
    <row r="86" spans="1:4" ht="15.6" x14ac:dyDescent="0.3">
      <c r="A86" s="29" t="s">
        <v>56</v>
      </c>
      <c r="B86" s="29"/>
      <c r="C86" s="29"/>
      <c r="D86" s="29"/>
    </row>
    <row r="87" spans="1:4" ht="15.6" x14ac:dyDescent="0.3">
      <c r="A87" s="29" t="s">
        <v>57</v>
      </c>
      <c r="B87" s="29"/>
      <c r="C87" s="29"/>
      <c r="D87" s="29"/>
    </row>
    <row r="88" spans="1:4" ht="15.6" x14ac:dyDescent="0.3">
      <c r="A88" s="29" t="s">
        <v>58</v>
      </c>
      <c r="B88" s="29"/>
      <c r="C88" s="29"/>
      <c r="D88" s="29"/>
    </row>
    <row r="89" spans="1:4" ht="15.6" x14ac:dyDescent="0.3">
      <c r="A89" s="29"/>
      <c r="B89" s="29"/>
      <c r="C89" s="29"/>
      <c r="D89" s="29"/>
    </row>
    <row r="90" spans="1:4" ht="15.6" x14ac:dyDescent="0.3">
      <c r="A90" s="28" t="s">
        <v>59</v>
      </c>
      <c r="B90" s="29"/>
      <c r="C90" s="29"/>
      <c r="D90" s="29"/>
    </row>
    <row r="91" spans="1:4" ht="15.6" x14ac:dyDescent="0.3">
      <c r="A91" s="29" t="s">
        <v>60</v>
      </c>
      <c r="B91" s="29"/>
      <c r="C91" s="29"/>
      <c r="D91" s="29"/>
    </row>
    <row r="92" spans="1:4" ht="15.6" x14ac:dyDescent="0.3">
      <c r="A92" s="29" t="s">
        <v>61</v>
      </c>
      <c r="B92" s="29"/>
      <c r="C92" s="29"/>
      <c r="D92" s="29"/>
    </row>
    <row r="93" spans="1:4" ht="15.6" x14ac:dyDescent="0.3">
      <c r="A93" s="29" t="s">
        <v>62</v>
      </c>
      <c r="B93" s="29"/>
      <c r="C93" s="29"/>
      <c r="D93" s="29"/>
    </row>
    <row r="94" spans="1:4" ht="15.6" x14ac:dyDescent="0.3">
      <c r="A94" s="29" t="s">
        <v>63</v>
      </c>
      <c r="B94" s="29"/>
      <c r="C94" s="29"/>
      <c r="D94" s="29"/>
    </row>
    <row r="95" spans="1:4" ht="15.6" x14ac:dyDescent="0.3">
      <c r="A95" s="29" t="s">
        <v>64</v>
      </c>
      <c r="B95" s="29"/>
      <c r="C95" s="29"/>
      <c r="D95" s="29"/>
    </row>
    <row r="96" spans="1:4" ht="15.6" x14ac:dyDescent="0.3">
      <c r="A96" s="29" t="s">
        <v>65</v>
      </c>
      <c r="B96" s="29"/>
      <c r="C96" s="29"/>
      <c r="D96" s="29"/>
    </row>
    <row r="97" spans="1:4" ht="15.6" x14ac:dyDescent="0.3">
      <c r="A97" s="29" t="s">
        <v>66</v>
      </c>
      <c r="B97" s="29"/>
      <c r="C97" s="29"/>
      <c r="D97" s="29"/>
    </row>
    <row r="98" spans="1:4" ht="15.6" x14ac:dyDescent="0.3">
      <c r="A98" s="29" t="s">
        <v>67</v>
      </c>
      <c r="B98" s="29"/>
      <c r="C98" s="29"/>
      <c r="D98" s="29"/>
    </row>
    <row r="99" spans="1:4" ht="15.6" x14ac:dyDescent="0.3">
      <c r="A99" s="29" t="s">
        <v>68</v>
      </c>
      <c r="B99" s="29"/>
      <c r="C99" s="29"/>
      <c r="D99" s="29"/>
    </row>
    <row r="100" spans="1:4" ht="15.6" x14ac:dyDescent="0.3">
      <c r="A100" s="29" t="s">
        <v>69</v>
      </c>
      <c r="B100" s="29"/>
      <c r="C100" s="29"/>
      <c r="D100" s="29"/>
    </row>
    <row r="101" spans="1:4" ht="15.6" x14ac:dyDescent="0.3">
      <c r="A101" s="29" t="s">
        <v>58</v>
      </c>
      <c r="B101" s="29"/>
      <c r="C101" s="29"/>
      <c r="D101" s="29"/>
    </row>
    <row r="102" spans="1:4" ht="15.6" x14ac:dyDescent="0.3">
      <c r="A102" s="29"/>
      <c r="B102" s="29"/>
      <c r="C102" s="29"/>
      <c r="D102" s="29"/>
    </row>
    <row r="103" spans="1:4" ht="15.6" x14ac:dyDescent="0.3">
      <c r="A103" s="28" t="s">
        <v>70</v>
      </c>
      <c r="B103" s="29"/>
      <c r="C103" s="29"/>
      <c r="D103" s="29"/>
    </row>
    <row r="104" spans="1:4" ht="15.6" x14ac:dyDescent="0.3">
      <c r="A104" s="29" t="s">
        <v>71</v>
      </c>
      <c r="B104" s="29"/>
      <c r="C104" s="29"/>
      <c r="D104" s="29"/>
    </row>
    <row r="105" spans="1:4" ht="15.6" x14ac:dyDescent="0.3">
      <c r="A105" s="29" t="s">
        <v>72</v>
      </c>
      <c r="B105" s="29"/>
      <c r="C105" s="29"/>
      <c r="D105" s="29"/>
    </row>
    <row r="106" spans="1:4" ht="15.6" x14ac:dyDescent="0.3">
      <c r="A106" s="29" t="s">
        <v>73</v>
      </c>
      <c r="B106" s="29"/>
      <c r="C106" s="29"/>
      <c r="D106" s="29"/>
    </row>
    <row r="107" spans="1:4" ht="15.6" x14ac:dyDescent="0.3">
      <c r="A107" s="29" t="s">
        <v>74</v>
      </c>
      <c r="B107" s="29"/>
      <c r="C107" s="29"/>
      <c r="D107" s="29"/>
    </row>
    <row r="108" spans="1:4" ht="15.6" x14ac:dyDescent="0.3">
      <c r="A108" s="29" t="s">
        <v>75</v>
      </c>
      <c r="B108" s="29"/>
      <c r="C108" s="29"/>
      <c r="D108" s="29"/>
    </row>
    <row r="109" spans="1:4" ht="15.6" x14ac:dyDescent="0.3">
      <c r="A109" s="29" t="s">
        <v>76</v>
      </c>
      <c r="B109" s="29"/>
      <c r="C109" s="29"/>
      <c r="D109" s="29"/>
    </row>
    <row r="110" spans="1:4" ht="15.6" x14ac:dyDescent="0.3">
      <c r="A110" s="29" t="s">
        <v>77</v>
      </c>
      <c r="B110" s="29"/>
      <c r="C110" s="29"/>
      <c r="D110" s="29"/>
    </row>
    <row r="111" spans="1:4" ht="15.6" x14ac:dyDescent="0.3">
      <c r="A111" s="29" t="s">
        <v>78</v>
      </c>
      <c r="B111" s="29"/>
      <c r="C111" s="29"/>
      <c r="D111" s="29"/>
    </row>
    <row r="112" spans="1:4" ht="15.6" x14ac:dyDescent="0.3">
      <c r="A112" s="29" t="s">
        <v>79</v>
      </c>
      <c r="B112" s="29"/>
      <c r="C112" s="29"/>
      <c r="D112" s="29"/>
    </row>
    <row r="113" spans="1:4" ht="15.6" x14ac:dyDescent="0.3">
      <c r="A113" s="29" t="s">
        <v>80</v>
      </c>
      <c r="B113" s="29"/>
      <c r="C113" s="29"/>
      <c r="D113" s="29"/>
    </row>
    <row r="114" spans="1:4" ht="15.6" x14ac:dyDescent="0.3">
      <c r="A114" s="29" t="s">
        <v>81</v>
      </c>
      <c r="B114" s="29"/>
      <c r="C114" s="29"/>
      <c r="D114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IL-6 PLATE -1</vt:lpstr>
      <vt:lpstr>IL-6 PLATE-2</vt:lpstr>
      <vt:lpstr>TNF-ALFA PLATE-1</vt:lpstr>
      <vt:lpstr>TNF-ALFA PLATE-2</vt:lpstr>
      <vt:lpstr>TAS-TOS-HS-CRP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2021-10-07T12:03:20Z</dcterms:created>
  <dcterms:modified xsi:type="dcterms:W3CDTF">2021-10-11T11:18:19Z</dcterms:modified>
</cp:coreProperties>
</file>