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19152" windowHeight="6444"/>
  </bookViews>
  <sheets>
    <sheet name="Cortisol" sheetId="1" r:id="rId1"/>
    <sheet name="BİYOKİMYA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4" i="2"/>
  <c r="E3" i="2"/>
  <c r="E2" i="2"/>
  <c r="E56" i="1" l="1"/>
  <c r="E57" i="1"/>
  <c r="E64" i="1"/>
  <c r="E65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34" i="1"/>
  <c r="E34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<sst xmlns="http://schemas.openxmlformats.org/spreadsheetml/2006/main" count="186" uniqueCount="124">
  <si>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</si>
  <si>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</si>
  <si>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</si>
  <si>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</si>
  <si>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</si>
  <si>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</si>
  <si>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</si>
  <si>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</si>
  <si>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</si>
  <si>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</si>
  <si>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</si>
  <si>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</si>
  <si>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</si>
  <si>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</si>
  <si>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</si>
  <si>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DENEY-1-KONTROL-1</t>
  </si>
  <si>
    <t>DENEY-2-KONTROL-2</t>
  </si>
  <si>
    <t>DENEY-1-KONTROL-2</t>
  </si>
  <si>
    <t>DENEY-1-KONTROL-3</t>
  </si>
  <si>
    <t>DENEY-1-KONTROL-4</t>
  </si>
  <si>
    <t>DENEY-1-KONTROL-5</t>
  </si>
  <si>
    <t>DENEY-1-KONTROL-6</t>
  </si>
  <si>
    <t>DENEY-1-KONTROL-7</t>
  </si>
  <si>
    <t>DENEY-1-KONTROL-8</t>
  </si>
  <si>
    <t>DENEY-2-KONTROL-1</t>
  </si>
  <si>
    <t>DENEY-2-KONTROL-3</t>
  </si>
  <si>
    <t>DENEY-2-KONTROL-4</t>
  </si>
  <si>
    <t>DENEY-2-KONTROL-5</t>
  </si>
  <si>
    <t>DENEY-2-KONTROL-6</t>
  </si>
  <si>
    <t>DENEY-2-KONTROL-7</t>
  </si>
  <si>
    <t>DENEY-2-KONTROL-8</t>
  </si>
  <si>
    <t>DENEY-1-SALVİA-1</t>
  </si>
  <si>
    <t>DENEY-1-SALVİA-2</t>
  </si>
  <si>
    <t>DENEY-1-SALVİA-3</t>
  </si>
  <si>
    <t>DENEY-1-SALVİA-4</t>
  </si>
  <si>
    <t>DENEY-1-SALVİA-5</t>
  </si>
  <si>
    <t>DENEY-1-SALVİA-6</t>
  </si>
  <si>
    <t>DENEY-1-SALVİA-7</t>
  </si>
  <si>
    <t>DENEY-1-SALVİA-8</t>
  </si>
  <si>
    <t>DENEY-2-SALVİA-1</t>
  </si>
  <si>
    <t>DENEY-2-SALVİA-2</t>
  </si>
  <si>
    <t>DENEY-2-SALVİA-3</t>
  </si>
  <si>
    <t>DENEY-2-SALVİA-4</t>
  </si>
  <si>
    <t>DENEY-2-SALVİA-5</t>
  </si>
  <si>
    <t>DENEY-2-SALVİA-6</t>
  </si>
  <si>
    <t>DENEY-2-SALVİA-7</t>
  </si>
  <si>
    <t>DENEY-2-SALVİA-8</t>
  </si>
  <si>
    <t>DENEY-1-DİAZEPAM-1</t>
  </si>
  <si>
    <t>DENEY-1-DİAZEPAM-2</t>
  </si>
  <si>
    <t>DENEY-1-DİAZEPAM-3</t>
  </si>
  <si>
    <t>DENEY-1-DİAZEPAM-4</t>
  </si>
  <si>
    <t>DENEY-1-DİAZEPAM-5</t>
  </si>
  <si>
    <t>DENEY-1-DİAZEPAM-6</t>
  </si>
  <si>
    <t>DENEY-1-DİAZEPAM-7</t>
  </si>
  <si>
    <t>DENEY-1-DİAZEPAM-8</t>
  </si>
  <si>
    <t>DENEY-2-DİAZEPAM-1</t>
  </si>
  <si>
    <t>DENEY-2-DİAZEPAM-2</t>
  </si>
  <si>
    <t>DENEY-2-DİAZEPAM-3</t>
  </si>
  <si>
    <t>DENEY-2-DİAZEPAM-4</t>
  </si>
  <si>
    <t>DENEY-2-DİAZEPAM-5</t>
  </si>
  <si>
    <t>DENEY-2-DİAZEPAM-6</t>
  </si>
  <si>
    <t>DENEY-2-DİAZEPAM-7</t>
  </si>
  <si>
    <t>DENEY-2-DİAZEPAM-8</t>
  </si>
  <si>
    <t>Numune Adı</t>
  </si>
  <si>
    <t>AST (U/L)</t>
  </si>
  <si>
    <t>ALT (U/L)</t>
  </si>
  <si>
    <t>UREA (mg/dl)</t>
  </si>
  <si>
    <t>CREA (mg/dl)</t>
  </si>
  <si>
    <t>BUN (mg/dl)</t>
  </si>
  <si>
    <t>KİT ADI</t>
  </si>
  <si>
    <t>TÜR</t>
  </si>
  <si>
    <t>MARKA</t>
  </si>
  <si>
    <t>CAT. NO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</si>
  <si>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</si>
  <si>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</si>
  <si>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</si>
  <si>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</si>
  <si>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</si>
  <si>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</si>
  <si>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>AST: Aspartat Aminotransferaz</t>
  </si>
  <si>
    <t>Universal</t>
  </si>
  <si>
    <t>Otto Scientific</t>
  </si>
  <si>
    <t>OttoBC127</t>
  </si>
  <si>
    <t>Kolorimetrik</t>
  </si>
  <si>
    <t>MINDRAY-BS400</t>
  </si>
  <si>
    <t>ALT: Alanin aminotransferaz</t>
  </si>
  <si>
    <t>OttoBC128</t>
  </si>
  <si>
    <t>CREA: Creatinine</t>
  </si>
  <si>
    <t>OttoBC139</t>
  </si>
  <si>
    <t>UREA: Üre</t>
  </si>
  <si>
    <t>OttoBC157</t>
  </si>
  <si>
    <t>Cortisol</t>
  </si>
  <si>
    <t>E0828Ra</t>
  </si>
  <si>
    <t xml:space="preserve"> The reaction is terminated by addition of acidic stop solution and absorbance is measured at 450 nm. </t>
  </si>
  <si>
    <t>Cortisol Assay Principle</t>
  </si>
  <si>
    <t>This kit is an Enzyme-Linked Immunosorbent Assay (ELISA). The plate has been pre-coated with Rat COR antibody. COR present in the sample is added and binds to antibodies coated on the wells.</t>
  </si>
  <si>
    <t>And then biotinylated Rat COR  Antibody is added and binds to  COR in the sample. Then Streptavidin-HRP is added and binds to the Biotinylated  COR antibody.</t>
  </si>
  <si>
    <t>After incubation unbound Streptavidin-HRP is washed away during a washing step. Substrate solution is then added and color develops in proportion to the amount of Rat  COR.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</si>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</sst>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</a:t>
            </a:r>
            <a:r>
              <a:rPr lang="tr-TR" b="1"/>
              <a:t>I</a:t>
            </a:r>
            <a:r>
              <a:rPr lang="en-US" b="1"/>
              <a:t>SOL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594619422572181"/>
                  <c:y val="9.8153251676873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Cortisol!$C$17:$C$22</c:f>
              <c:numCache>
                <c:formatCode>General</c:formatCode>
                <c:ptCount val="6"/>
                <c:pt idx="0">
                  <c:v>1.3780000000000001</c:v>
                </c:pt>
                <c:pt idx="1">
                  <c:v>0.755</c:v>
                </c:pt>
                <c:pt idx="2">
                  <c:v>0.374</c:v>
                </c:pt>
                <c:pt idx="3">
                  <c:v>0.22900000000000004</c:v>
                </c:pt>
                <c:pt idx="4">
                  <c:v>9.2000000000000012E-2</c:v>
                </c:pt>
                <c:pt idx="5">
                  <c:v>0</c:v>
                </c:pt>
              </c:numCache>
            </c:numRef>
          </c:xVal>
          <c:yVal>
            <c:numRef>
              <c:f>Cortisol!$D$17:$D$22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861-8BF2-FABE45C0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00696"/>
        <c:axId val="478206600"/>
      </c:scatterChart>
      <c:valAx>
        <c:axId val="47820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8206600"/>
        <c:crosses val="autoZero"/>
        <c:crossBetween val="midCat"/>
      </c:valAx>
      <c:valAx>
        <c:axId val="4782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820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11</xdr:row>
      <xdr:rowOff>7620</xdr:rowOff>
    </xdr:from>
    <xdr:to>
      <xdr:col>13</xdr:col>
      <xdr:colOff>541020</xdr:colOff>
      <xdr:row>26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3611880</xdr:colOff>
      <xdr:row>48</xdr:row>
      <xdr:rowOff>45720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38100</xdr:rowOff>
    </xdr:from>
    <xdr:to>
      <xdr:col>5</xdr:col>
      <xdr:colOff>1325880</xdr:colOff>
      <xdr:row>102</xdr:row>
      <xdr:rowOff>119071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15400"/>
          <a:ext cx="7772400" cy="9956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114300</xdr:rowOff>
    </xdr:from>
    <xdr:to>
      <xdr:col>5</xdr:col>
      <xdr:colOff>1097280</xdr:colOff>
      <xdr:row>157</xdr:row>
      <xdr:rowOff>114300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6712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1"/>
  <sheetViews>
    <sheetView tabSelected="1" workbookViewId="0">
      <selection activeCell="J6" sqref="J6"/>
    </sheetView>
  </sheetViews>
  <sheetFormatPr defaultRowHeight="14.4" x14ac:dyDescent="0.3"/>
  <cols>
    <col min="1" max="1" width="27.6640625" customWidth="1"/>
    <col min="2" max="2" width="11.6640625" customWidth="1"/>
    <col min="3" max="3" width="11.44140625" customWidth="1"/>
    <col min="4" max="4" width="10.88671875" customWidth="1"/>
    <col min="5" max="5" width="22.5546875" customWidth="1"/>
  </cols>
  <sheetData>
    <row r="2" spans="1:7" x14ac:dyDescent="0.3">
      <c r="A2" s="4">
        <v>1.429</v>
      </c>
      <c r="B2" s="3">
        <v>0.41100000000000003</v>
      </c>
      <c r="C2" s="3">
        <v>0.38400000000000001</v>
      </c>
      <c r="D2" s="3">
        <v>0.307</v>
      </c>
      <c r="E2" s="3">
        <v>0.377</v>
      </c>
      <c r="F2" s="3">
        <v>0.246</v>
      </c>
      <c r="G2" s="3">
        <v>0.28800000000000003</v>
      </c>
    </row>
    <row r="3" spans="1:7" x14ac:dyDescent="0.3">
      <c r="A3" s="4">
        <v>0.80600000000000005</v>
      </c>
      <c r="B3" s="3">
        <v>0.36399999999999999</v>
      </c>
      <c r="C3" s="3">
        <v>0.39700000000000002</v>
      </c>
      <c r="D3" s="3">
        <v>0.28500000000000003</v>
      </c>
      <c r="E3" s="3">
        <v>0.35799999999999998</v>
      </c>
      <c r="F3" s="3">
        <v>0.26700000000000002</v>
      </c>
      <c r="G3" s="3">
        <v>0.34900000000000003</v>
      </c>
    </row>
    <row r="4" spans="1:7" x14ac:dyDescent="0.3">
      <c r="A4" s="4">
        <v>0.42499999999999999</v>
      </c>
      <c r="B4" s="3">
        <v>0.41300000000000003</v>
      </c>
      <c r="C4" s="3">
        <v>0.36399999999999999</v>
      </c>
      <c r="D4" s="3">
        <v>0.26800000000000002</v>
      </c>
      <c r="E4" s="3">
        <v>0.35100000000000003</v>
      </c>
      <c r="F4" s="3">
        <v>0.23900000000000002</v>
      </c>
      <c r="G4" s="3">
        <v>0.28100000000000003</v>
      </c>
    </row>
    <row r="5" spans="1:7" x14ac:dyDescent="0.3">
      <c r="A5" s="4">
        <v>0.28000000000000003</v>
      </c>
      <c r="B5" s="3">
        <v>0.45700000000000002</v>
      </c>
      <c r="C5" s="3">
        <v>0.38700000000000001</v>
      </c>
      <c r="D5" s="3">
        <v>0.32200000000000001</v>
      </c>
      <c r="E5" s="3">
        <v>0.26200000000000001</v>
      </c>
      <c r="F5" s="3">
        <v>0.36299999999999999</v>
      </c>
      <c r="G5" s="3">
        <v>0.38400000000000001</v>
      </c>
    </row>
    <row r="6" spans="1:7" x14ac:dyDescent="0.3">
      <c r="A6" s="4">
        <v>0.14300000000000002</v>
      </c>
      <c r="B6" s="3">
        <v>0.42099999999999999</v>
      </c>
      <c r="C6" s="3">
        <v>0.248</v>
      </c>
      <c r="D6" s="3">
        <v>0.28600000000000003</v>
      </c>
      <c r="E6" s="3">
        <v>0.3</v>
      </c>
      <c r="F6" s="3">
        <v>0.20600000000000002</v>
      </c>
      <c r="G6" s="3">
        <v>0.26200000000000001</v>
      </c>
    </row>
    <row r="7" spans="1:7" x14ac:dyDescent="0.3">
      <c r="A7" s="6">
        <v>5.1000000000000004E-2</v>
      </c>
      <c r="B7" s="3">
        <v>0.38300000000000001</v>
      </c>
      <c r="C7" s="3">
        <v>0.35899999999999999</v>
      </c>
      <c r="D7" s="3">
        <v>0.27700000000000002</v>
      </c>
      <c r="E7" s="3">
        <v>0.26700000000000002</v>
      </c>
      <c r="F7" s="3">
        <v>0.23100000000000001</v>
      </c>
      <c r="G7" s="3">
        <v>0.189</v>
      </c>
    </row>
    <row r="8" spans="1:7" x14ac:dyDescent="0.3">
      <c r="A8" s="3">
        <v>0.33300000000000002</v>
      </c>
      <c r="B8" s="3">
        <v>0.375</v>
      </c>
      <c r="C8" s="3">
        <v>0.318</v>
      </c>
      <c r="D8" s="3">
        <v>0.30099999999999999</v>
      </c>
      <c r="E8" s="3">
        <v>0.26300000000000001</v>
      </c>
      <c r="F8" s="3">
        <v>0.22700000000000001</v>
      </c>
      <c r="G8" s="3">
        <v>0</v>
      </c>
    </row>
    <row r="9" spans="1:7" x14ac:dyDescent="0.3">
      <c r="A9" s="3">
        <v>0.33800000000000002</v>
      </c>
      <c r="B9" s="3">
        <v>0.40400000000000003</v>
      </c>
      <c r="C9" s="3">
        <v>0.38200000000000001</v>
      </c>
      <c r="D9" s="3">
        <v>0.29799999999999999</v>
      </c>
      <c r="E9" s="3">
        <v>0.32600000000000001</v>
      </c>
      <c r="F9" s="3">
        <v>0.32500000000000001</v>
      </c>
      <c r="G9" s="3">
        <v>0</v>
      </c>
    </row>
    <row r="12" spans="1:7" x14ac:dyDescent="0.3">
      <c r="A12" t="s">
        <v>0</v>
      </c>
    </row>
    <row r="16" spans="1:7" x14ac:dyDescent="0.3">
      <c r="B16" s="7" t="s">
        <v>1</v>
      </c>
      <c r="C16" s="7" t="s">
        <v>2</v>
      </c>
      <c r="D16" s="7" t="s">
        <v>3</v>
      </c>
      <c r="E16" s="7" t="s">
        <v>4</v>
      </c>
    </row>
    <row r="17" spans="1:12" x14ac:dyDescent="0.3">
      <c r="A17" t="s">
        <v>5</v>
      </c>
      <c r="B17" s="4">
        <v>1.429</v>
      </c>
      <c r="C17" s="1">
        <f>B17-B22</f>
        <v>1.3780000000000001</v>
      </c>
      <c r="D17" s="1">
        <v>240</v>
      </c>
      <c r="E17" s="8">
        <f>(22.768*C17*C17)+(142.61*C17)+(0.1535)</f>
        <v>239.90387091200006</v>
      </c>
    </row>
    <row r="18" spans="1:12" x14ac:dyDescent="0.3">
      <c r="A18" t="s">
        <v>6</v>
      </c>
      <c r="B18" s="4">
        <v>0.80600000000000005</v>
      </c>
      <c r="C18" s="1">
        <f>B18-B22</f>
        <v>0.755</v>
      </c>
      <c r="D18" s="1">
        <v>120</v>
      </c>
      <c r="E18" s="8">
        <f t="shared" ref="E18:E81" si="0">(22.768*C18*C18)+(142.61*C18)+(0.1535)</f>
        <v>120.8023792</v>
      </c>
    </row>
    <row r="19" spans="1:12" x14ac:dyDescent="0.3">
      <c r="A19" t="s">
        <v>7</v>
      </c>
      <c r="B19" s="4">
        <v>0.42499999999999999</v>
      </c>
      <c r="C19" s="1">
        <f>B19-B22</f>
        <v>0.374</v>
      </c>
      <c r="D19" s="1">
        <v>60</v>
      </c>
      <c r="E19" s="8">
        <f t="shared" si="0"/>
        <v>56.674336768000011</v>
      </c>
    </row>
    <row r="20" spans="1:12" x14ac:dyDescent="0.3">
      <c r="A20" t="s">
        <v>8</v>
      </c>
      <c r="B20" s="4">
        <v>0.28000000000000003</v>
      </c>
      <c r="C20" s="1">
        <f>B20-B22</f>
        <v>0.22900000000000004</v>
      </c>
      <c r="D20" s="1">
        <v>30</v>
      </c>
      <c r="E20" s="8">
        <f t="shared" si="0"/>
        <v>34.00516668800001</v>
      </c>
    </row>
    <row r="21" spans="1:12" x14ac:dyDescent="0.3">
      <c r="A21" t="s">
        <v>9</v>
      </c>
      <c r="B21" s="4">
        <v>0.14300000000000002</v>
      </c>
      <c r="C21" s="1">
        <f>B21-B22</f>
        <v>9.2000000000000012E-2</v>
      </c>
      <c r="D21" s="1">
        <v>15</v>
      </c>
      <c r="E21" s="8">
        <f t="shared" si="0"/>
        <v>13.466328352000003</v>
      </c>
    </row>
    <row r="22" spans="1:12" x14ac:dyDescent="0.3">
      <c r="A22" t="s">
        <v>10</v>
      </c>
      <c r="B22" s="6">
        <v>5.1000000000000004E-2</v>
      </c>
      <c r="C22" s="1">
        <f>B22-B22</f>
        <v>0</v>
      </c>
      <c r="D22" s="1">
        <v>0</v>
      </c>
      <c r="E22" s="8">
        <f t="shared" si="0"/>
        <v>0.1535</v>
      </c>
    </row>
    <row r="27" spans="1:12" x14ac:dyDescent="0.3">
      <c r="J27" s="9" t="s">
        <v>11</v>
      </c>
      <c r="K27" s="9"/>
      <c r="L27" s="9"/>
    </row>
    <row r="33" spans="1:5" x14ac:dyDescent="0.3">
      <c r="A33" s="10" t="s">
        <v>12</v>
      </c>
      <c r="B33" s="3" t="s">
        <v>13</v>
      </c>
      <c r="C33" s="5" t="s">
        <v>10</v>
      </c>
      <c r="D33" s="1" t="s">
        <v>2</v>
      </c>
      <c r="E33" s="11" t="s">
        <v>14</v>
      </c>
    </row>
    <row r="34" spans="1:5" x14ac:dyDescent="0.3">
      <c r="A34" s="10" t="s">
        <v>15</v>
      </c>
      <c r="B34" s="3">
        <v>0.33300000000000002</v>
      </c>
      <c r="C34" s="6">
        <v>5.1000000000000004E-2</v>
      </c>
      <c r="D34" s="1">
        <f>(B34-C34)</f>
        <v>0.28200000000000003</v>
      </c>
      <c r="E34" s="8">
        <f>(22.768*D34*D34)+(142.61*D34)+(0.1535)</f>
        <v>42.180122432000012</v>
      </c>
    </row>
    <row r="35" spans="1:5" x14ac:dyDescent="0.3">
      <c r="A35" s="10" t="s">
        <v>17</v>
      </c>
      <c r="B35" s="3">
        <v>0.33800000000000002</v>
      </c>
      <c r="C35" s="6">
        <v>5.1000000000000004E-2</v>
      </c>
      <c r="D35" s="1">
        <f>(B35-C35)</f>
        <v>0.28700000000000003</v>
      </c>
      <c r="E35" s="8">
        <f>(22.768*D35*D35)+(142.61*D35)+(0.1535)</f>
        <v>42.957947392000008</v>
      </c>
    </row>
    <row r="36" spans="1:5" x14ac:dyDescent="0.3">
      <c r="A36" s="10" t="s">
        <v>18</v>
      </c>
      <c r="B36" s="3">
        <v>0.41100000000000003</v>
      </c>
      <c r="C36" s="6">
        <v>5.1000000000000004E-2</v>
      </c>
      <c r="D36" s="1">
        <f>(B36-C36)</f>
        <v>0.36000000000000004</v>
      </c>
      <c r="E36" s="8">
        <f>(22.768*D36*D36)+(142.61*D36)+(0.1535)</f>
        <v>54.443832800000017</v>
      </c>
    </row>
    <row r="37" spans="1:5" x14ac:dyDescent="0.3">
      <c r="A37" s="10" t="s">
        <v>19</v>
      </c>
      <c r="B37" s="3">
        <v>0.36399999999999999</v>
      </c>
      <c r="C37" s="6">
        <v>5.1000000000000004E-2</v>
      </c>
      <c r="D37" s="1">
        <f>(B37-C37)</f>
        <v>0.313</v>
      </c>
      <c r="E37" s="8">
        <f>(22.768*D37*D37)+(142.61*D37)+(0.1535)</f>
        <v>47.020988192000011</v>
      </c>
    </row>
    <row r="38" spans="1:5" x14ac:dyDescent="0.3">
      <c r="A38" s="10" t="s">
        <v>20</v>
      </c>
      <c r="B38" s="3">
        <v>0.41300000000000003</v>
      </c>
      <c r="C38" s="6">
        <v>5.1000000000000004E-2</v>
      </c>
      <c r="D38" s="1">
        <f>(B38-C38)</f>
        <v>0.36200000000000004</v>
      </c>
      <c r="E38" s="8">
        <f>(22.768*D38*D38)+(142.61*D38)+(0.1535)</f>
        <v>54.761929792000018</v>
      </c>
    </row>
    <row r="39" spans="1:5" x14ac:dyDescent="0.3">
      <c r="A39" s="10" t="s">
        <v>21</v>
      </c>
      <c r="B39" s="3">
        <v>0.45700000000000002</v>
      </c>
      <c r="C39" s="6">
        <v>5.1000000000000004E-2</v>
      </c>
      <c r="D39" s="1">
        <f>(B39-C39)</f>
        <v>0.40600000000000003</v>
      </c>
      <c r="E39" s="8">
        <f>(22.768*D39*D39)+(142.61*D39)+(0.1535)</f>
        <v>61.806146048000016</v>
      </c>
    </row>
    <row r="40" spans="1:5" x14ac:dyDescent="0.3">
      <c r="A40" s="10" t="s">
        <v>22</v>
      </c>
      <c r="B40" s="3">
        <v>0.42099999999999999</v>
      </c>
      <c r="C40" s="6">
        <v>5.1000000000000004E-2</v>
      </c>
      <c r="D40" s="1">
        <f>(B40-C40)</f>
        <v>0.37</v>
      </c>
      <c r="E40" s="8">
        <f>(22.768*D40*D40)+(142.61*D40)+(0.1535)</f>
        <v>56.036139200000001</v>
      </c>
    </row>
    <row r="41" spans="1:5" x14ac:dyDescent="0.3">
      <c r="A41" s="10" t="s">
        <v>23</v>
      </c>
      <c r="B41" s="3">
        <v>0.38300000000000001</v>
      </c>
      <c r="C41" s="6">
        <v>5.1000000000000004E-2</v>
      </c>
      <c r="D41" s="1">
        <f>(B41-C41)</f>
        <v>0.33200000000000002</v>
      </c>
      <c r="E41" s="8">
        <f>(22.768*D41*D41)+(142.61*D41)+(0.1535)</f>
        <v>50.009600032000009</v>
      </c>
    </row>
    <row r="42" spans="1:5" x14ac:dyDescent="0.3">
      <c r="A42" s="10" t="s">
        <v>24</v>
      </c>
      <c r="B42" s="3">
        <v>0.375</v>
      </c>
      <c r="C42" s="6">
        <v>5.1000000000000004E-2</v>
      </c>
      <c r="D42" s="1">
        <f>(B42-C42)</f>
        <v>0.32400000000000001</v>
      </c>
      <c r="E42" s="8">
        <f>(22.768*D42*D42)+(142.61*D42)+(0.1535)</f>
        <v>48.749233568000001</v>
      </c>
    </row>
    <row r="43" spans="1:5" x14ac:dyDescent="0.3">
      <c r="A43" s="10" t="s">
        <v>16</v>
      </c>
      <c r="B43" s="3">
        <v>0.40400000000000003</v>
      </c>
      <c r="C43" s="6">
        <v>5.1000000000000004E-2</v>
      </c>
      <c r="D43" s="1">
        <f>(B43-C43)</f>
        <v>0.35300000000000004</v>
      </c>
      <c r="E43" s="8">
        <f>(22.768*D43*D43)+(142.61*D43)+(0.1535)</f>
        <v>53.331927712000017</v>
      </c>
    </row>
    <row r="44" spans="1:5" x14ac:dyDescent="0.3">
      <c r="A44" s="10" t="s">
        <v>25</v>
      </c>
      <c r="B44" s="3">
        <v>0.38400000000000001</v>
      </c>
      <c r="C44" s="6">
        <v>5.1000000000000004E-2</v>
      </c>
      <c r="D44" s="1">
        <f>(B44-C44)</f>
        <v>0.33300000000000002</v>
      </c>
      <c r="E44" s="8">
        <f>(22.768*D44*D44)+(142.61*D44)+(0.1535)</f>
        <v>50.167350752000011</v>
      </c>
    </row>
    <row r="45" spans="1:5" x14ac:dyDescent="0.3">
      <c r="A45" s="10" t="s">
        <v>26</v>
      </c>
      <c r="B45" s="3">
        <v>0.39700000000000002</v>
      </c>
      <c r="C45" s="6">
        <v>5.1000000000000004E-2</v>
      </c>
      <c r="D45" s="1">
        <f>(B45-C45)</f>
        <v>0.34600000000000003</v>
      </c>
      <c r="E45" s="8">
        <f>(22.768*D45*D45)+(142.61*D45)+(0.1535)</f>
        <v>52.222253888000012</v>
      </c>
    </row>
    <row r="46" spans="1:5" x14ac:dyDescent="0.3">
      <c r="A46" s="10" t="s">
        <v>27</v>
      </c>
      <c r="B46" s="3">
        <v>0.36399999999999999</v>
      </c>
      <c r="C46" s="6">
        <v>5.1000000000000004E-2</v>
      </c>
      <c r="D46" s="1">
        <f>(B46-C46)</f>
        <v>0.313</v>
      </c>
      <c r="E46" s="8">
        <f>(22.768*D46*D46)+(142.61*D46)+(0.1535)</f>
        <v>47.020988192000011</v>
      </c>
    </row>
    <row r="47" spans="1:5" x14ac:dyDescent="0.3">
      <c r="A47" s="10" t="s">
        <v>28</v>
      </c>
      <c r="B47" s="3">
        <v>0.38700000000000001</v>
      </c>
      <c r="C47" s="6">
        <v>5.1000000000000004E-2</v>
      </c>
      <c r="D47" s="1">
        <f>(B47-C47)</f>
        <v>0.33600000000000002</v>
      </c>
      <c r="E47" s="8">
        <f>(22.768*D47*D47)+(142.61*D47)+(0.1535)</f>
        <v>50.640876128000009</v>
      </c>
    </row>
    <row r="48" spans="1:5" x14ac:dyDescent="0.3">
      <c r="A48" s="10" t="s">
        <v>29</v>
      </c>
      <c r="B48" s="3">
        <v>0.248</v>
      </c>
      <c r="C48" s="6">
        <v>5.1000000000000004E-2</v>
      </c>
      <c r="D48" s="1">
        <f>(B48-C48)</f>
        <v>0.19700000000000001</v>
      </c>
      <c r="E48" s="8">
        <f>(22.768*D48*D48)+(142.61*D48)+(0.1535)</f>
        <v>29.131273312000005</v>
      </c>
    </row>
    <row r="49" spans="1:5" x14ac:dyDescent="0.3">
      <c r="A49" s="10" t="s">
        <v>30</v>
      </c>
      <c r="B49" s="3">
        <v>0.35899999999999999</v>
      </c>
      <c r="C49" s="6">
        <v>5.1000000000000004E-2</v>
      </c>
      <c r="D49" s="1">
        <f>(B49-C49)</f>
        <v>0.308</v>
      </c>
      <c r="E49" s="8">
        <f>(22.768*D49*D49)+(142.61*D49)+(0.1535)</f>
        <v>46.237243552000002</v>
      </c>
    </row>
    <row r="50" spans="1:5" x14ac:dyDescent="0.3">
      <c r="A50" s="10" t="s">
        <v>31</v>
      </c>
      <c r="B50" s="3">
        <v>0.318</v>
      </c>
      <c r="C50" s="6">
        <v>5.1000000000000004E-2</v>
      </c>
      <c r="D50" s="1">
        <f>(B50-C50)</f>
        <v>0.26700000000000002</v>
      </c>
      <c r="E50" s="8">
        <f>(22.768*D50*D50)+(142.61*D50)+(0.1535)</f>
        <v>39.853477952000006</v>
      </c>
    </row>
    <row r="51" spans="1:5" x14ac:dyDescent="0.3">
      <c r="A51" s="10" t="s">
        <v>32</v>
      </c>
      <c r="B51" s="3">
        <v>0.38200000000000001</v>
      </c>
      <c r="C51" s="6">
        <v>5.1000000000000004E-2</v>
      </c>
      <c r="D51" s="1">
        <f>(B51-C51)</f>
        <v>0.33100000000000002</v>
      </c>
      <c r="E51" s="8">
        <f>(22.768*D51*D51)+(142.61*D51)+(0.1535)</f>
        <v>49.851894848000008</v>
      </c>
    </row>
    <row r="52" spans="1:5" x14ac:dyDescent="0.3">
      <c r="A52" s="10" t="s">
        <v>33</v>
      </c>
      <c r="B52" s="3">
        <v>0.307</v>
      </c>
      <c r="C52" s="6">
        <v>5.1000000000000004E-2</v>
      </c>
      <c r="D52" s="1">
        <f>(B52-C52)</f>
        <v>0.25600000000000001</v>
      </c>
      <c r="E52" s="8">
        <f>(22.768*D52*D52)+(142.61*D52)+(0.1535)</f>
        <v>38.153783648000008</v>
      </c>
    </row>
    <row r="53" spans="1:5" x14ac:dyDescent="0.3">
      <c r="A53" s="10" t="s">
        <v>34</v>
      </c>
      <c r="B53" s="3">
        <v>0.28500000000000003</v>
      </c>
      <c r="C53" s="6">
        <v>5.1000000000000004E-2</v>
      </c>
      <c r="D53" s="1">
        <f>(B53-C53)</f>
        <v>0.23400000000000004</v>
      </c>
      <c r="E53" s="8">
        <f>(22.768*D53*D53)+(142.61*D53)+(0.1535)</f>
        <v>34.770924608000016</v>
      </c>
    </row>
    <row r="54" spans="1:5" x14ac:dyDescent="0.3">
      <c r="A54" s="10" t="s">
        <v>35</v>
      </c>
      <c r="B54" s="3">
        <v>0.26800000000000002</v>
      </c>
      <c r="C54" s="6">
        <v>5.1000000000000004E-2</v>
      </c>
      <c r="D54" s="1">
        <f>(B54-C54)</f>
        <v>0.21700000000000003</v>
      </c>
      <c r="E54" s="8">
        <f>(22.768*D54*D54)+(142.61*D54)+(0.1535)</f>
        <v>32.171992352000004</v>
      </c>
    </row>
    <row r="55" spans="1:5" x14ac:dyDescent="0.3">
      <c r="A55" s="10" t="s">
        <v>36</v>
      </c>
      <c r="B55" s="3">
        <v>0.32200000000000001</v>
      </c>
      <c r="C55" s="6">
        <v>5.1000000000000004E-2</v>
      </c>
      <c r="D55" s="1">
        <f>(B55-C55)</f>
        <v>0.27100000000000002</v>
      </c>
      <c r="E55" s="8">
        <f>(22.768*D55*D55)+(142.61*D55)+(0.1535)</f>
        <v>40.472914688000003</v>
      </c>
    </row>
    <row r="56" spans="1:5" x14ac:dyDescent="0.3">
      <c r="A56" s="10" t="s">
        <v>37</v>
      </c>
      <c r="B56" s="3">
        <v>0.28600000000000003</v>
      </c>
      <c r="C56" s="6">
        <v>5.1000000000000004E-2</v>
      </c>
      <c r="D56" s="1">
        <f>(B56-C56)</f>
        <v>0.23500000000000004</v>
      </c>
      <c r="E56" s="8">
        <f>(22.768*D56*D56)+(142.61*D56)+(0.1535)</f>
        <v>34.924212800000014</v>
      </c>
    </row>
    <row r="57" spans="1:5" x14ac:dyDescent="0.3">
      <c r="A57" s="10" t="s">
        <v>38</v>
      </c>
      <c r="B57" s="3">
        <v>0.27700000000000002</v>
      </c>
      <c r="C57" s="6">
        <v>5.1000000000000004E-2</v>
      </c>
      <c r="D57" s="1">
        <f>(B57-C57)</f>
        <v>0.22600000000000003</v>
      </c>
      <c r="E57" s="8">
        <f>(22.768*D57*D57)+(142.61*D57)+(0.1535)</f>
        <v>33.546258368000011</v>
      </c>
    </row>
    <row r="58" spans="1:5" x14ac:dyDescent="0.3">
      <c r="A58" s="10" t="s">
        <v>39</v>
      </c>
      <c r="B58" s="3">
        <v>0.30099999999999999</v>
      </c>
      <c r="C58" s="6">
        <v>5.1000000000000004E-2</v>
      </c>
      <c r="D58" s="1">
        <f>(B58-C58)</f>
        <v>0.25</v>
      </c>
      <c r="E58" s="8">
        <f>(22.768*D58*D58)+(142.61*D58)+(0.1535)</f>
        <v>37.229000000000006</v>
      </c>
    </row>
    <row r="59" spans="1:5" x14ac:dyDescent="0.3">
      <c r="A59" s="10" t="s">
        <v>40</v>
      </c>
      <c r="B59" s="3">
        <v>0.29799999999999999</v>
      </c>
      <c r="C59" s="6">
        <v>5.1000000000000004E-2</v>
      </c>
      <c r="D59" s="1">
        <f>(B59-C59)</f>
        <v>0.247</v>
      </c>
      <c r="E59" s="8">
        <f>(22.768*D59*D59)+(142.61*D59)+(0.1535)</f>
        <v>36.767222912000001</v>
      </c>
    </row>
    <row r="60" spans="1:5" x14ac:dyDescent="0.3">
      <c r="A60" s="10" t="s">
        <v>41</v>
      </c>
      <c r="B60" s="3">
        <v>0.377</v>
      </c>
      <c r="C60" s="6">
        <v>5.1000000000000004E-2</v>
      </c>
      <c r="D60" s="1">
        <f>(B60-C60)</f>
        <v>0.32600000000000001</v>
      </c>
      <c r="E60" s="8">
        <f>(22.768*D60*D60)+(142.61*D60)+(0.1535)</f>
        <v>49.064051968000008</v>
      </c>
    </row>
    <row r="61" spans="1:5" x14ac:dyDescent="0.3">
      <c r="A61" s="10" t="s">
        <v>42</v>
      </c>
      <c r="B61" s="3">
        <v>0.35799999999999998</v>
      </c>
      <c r="C61" s="6">
        <v>5.1000000000000004E-2</v>
      </c>
      <c r="D61" s="1">
        <f>(B61-C61)</f>
        <v>0.307</v>
      </c>
      <c r="E61" s="8">
        <f>(22.768*D61*D61)+(142.61*D61)+(0.1535)</f>
        <v>46.080631232000009</v>
      </c>
    </row>
    <row r="62" spans="1:5" x14ac:dyDescent="0.3">
      <c r="A62" s="10" t="s">
        <v>43</v>
      </c>
      <c r="B62" s="3">
        <v>0.35100000000000003</v>
      </c>
      <c r="C62" s="6">
        <v>5.1000000000000004E-2</v>
      </c>
      <c r="D62" s="1">
        <f>(B62-C62)</f>
        <v>0.30000000000000004</v>
      </c>
      <c r="E62" s="8">
        <f>(22.768*D62*D62)+(142.61*D62)+(0.1535)</f>
        <v>44.985620000000011</v>
      </c>
    </row>
    <row r="63" spans="1:5" x14ac:dyDescent="0.3">
      <c r="A63" s="10" t="s">
        <v>44</v>
      </c>
      <c r="B63" s="3">
        <v>0.26200000000000001</v>
      </c>
      <c r="C63" s="6">
        <v>5.1000000000000004E-2</v>
      </c>
      <c r="D63" s="1">
        <f>(B63-C63)</f>
        <v>0.21100000000000002</v>
      </c>
      <c r="E63" s="8">
        <f>(22.768*D63*D63)+(142.61*D63)+(0.1535)</f>
        <v>31.257864128000005</v>
      </c>
    </row>
    <row r="64" spans="1:5" x14ac:dyDescent="0.3">
      <c r="A64" s="10" t="s">
        <v>45</v>
      </c>
      <c r="B64" s="3">
        <v>0.3</v>
      </c>
      <c r="C64" s="6">
        <v>5.1000000000000004E-2</v>
      </c>
      <c r="D64" s="1">
        <f>(B64-C64)</f>
        <v>0.249</v>
      </c>
      <c r="E64" s="8">
        <f>(22.768*D64*D64)+(142.61*D64)+(0.1535)</f>
        <v>37.07502876800001</v>
      </c>
    </row>
    <row r="65" spans="1:5" x14ac:dyDescent="0.3">
      <c r="A65" s="10" t="s">
        <v>46</v>
      </c>
      <c r="B65" s="3">
        <v>0.26700000000000002</v>
      </c>
      <c r="C65" s="6">
        <v>5.1000000000000004E-2</v>
      </c>
      <c r="D65" s="1">
        <f>(B65-C65)</f>
        <v>0.21600000000000003</v>
      </c>
      <c r="E65" s="8">
        <f>(22.768*D65*D65)+(142.61*D65)+(0.1535)</f>
        <v>32.01952380800001</v>
      </c>
    </row>
    <row r="66" spans="1:5" x14ac:dyDescent="0.3">
      <c r="A66" s="10" t="s">
        <v>47</v>
      </c>
      <c r="B66" s="3">
        <v>0.26300000000000001</v>
      </c>
      <c r="C66" s="6">
        <v>5.1000000000000004E-2</v>
      </c>
      <c r="D66" s="1">
        <f>(B66-C66)</f>
        <v>0.21200000000000002</v>
      </c>
      <c r="E66" s="8">
        <f>(22.768*D66*D66)+(142.61*D66)+(0.1535)</f>
        <v>31.410104992000008</v>
      </c>
    </row>
    <row r="67" spans="1:5" x14ac:dyDescent="0.3">
      <c r="A67" s="10" t="s">
        <v>48</v>
      </c>
      <c r="B67" s="3">
        <v>0.32600000000000001</v>
      </c>
      <c r="C67" s="6">
        <v>5.1000000000000004E-2</v>
      </c>
      <c r="D67" s="1">
        <f>(B67-C67)</f>
        <v>0.27500000000000002</v>
      </c>
      <c r="E67" s="8">
        <f>(22.768*D67*D67)+(142.61*D67)+(0.1535)</f>
        <v>41.093080000000008</v>
      </c>
    </row>
    <row r="68" spans="1:5" x14ac:dyDescent="0.3">
      <c r="A68" s="10" t="s">
        <v>49</v>
      </c>
      <c r="B68" s="3">
        <v>0.246</v>
      </c>
      <c r="C68" s="6">
        <v>5.1000000000000004E-2</v>
      </c>
      <c r="D68" s="1">
        <f>(B68-C68)</f>
        <v>0.19500000000000001</v>
      </c>
      <c r="E68" s="8">
        <f>(22.768*D68*D68)+(142.61*D68)+(0.1535)</f>
        <v>28.828203200000004</v>
      </c>
    </row>
    <row r="69" spans="1:5" x14ac:dyDescent="0.3">
      <c r="A69" s="10" t="s">
        <v>50</v>
      </c>
      <c r="B69" s="3">
        <v>0.26700000000000002</v>
      </c>
      <c r="C69" s="6">
        <v>5.1000000000000004E-2</v>
      </c>
      <c r="D69" s="1">
        <f>(B69-C69)</f>
        <v>0.21600000000000003</v>
      </c>
      <c r="E69" s="8">
        <f>(22.768*D69*D69)+(142.61*D69)+(0.1535)</f>
        <v>32.01952380800001</v>
      </c>
    </row>
    <row r="70" spans="1:5" x14ac:dyDescent="0.3">
      <c r="A70" s="10" t="s">
        <v>51</v>
      </c>
      <c r="B70" s="3">
        <v>0.23900000000000002</v>
      </c>
      <c r="C70" s="6">
        <v>5.1000000000000004E-2</v>
      </c>
      <c r="D70" s="1">
        <f>(B70-C70)</f>
        <v>0.188</v>
      </c>
      <c r="E70" s="8">
        <f>(22.768*D70*D70)+(142.61*D70)+(0.1535)</f>
        <v>27.768892192000003</v>
      </c>
    </row>
    <row r="71" spans="1:5" x14ac:dyDescent="0.3">
      <c r="A71" s="10" t="s">
        <v>52</v>
      </c>
      <c r="B71" s="3">
        <v>0.36299999999999999</v>
      </c>
      <c r="C71" s="6">
        <v>5.1000000000000004E-2</v>
      </c>
      <c r="D71" s="1">
        <f>(B71-C71)</f>
        <v>0.312</v>
      </c>
      <c r="E71" s="8">
        <f>(22.768*D71*D71)+(142.61*D71)+(0.1535)</f>
        <v>46.864148192000002</v>
      </c>
    </row>
    <row r="72" spans="1:5" x14ac:dyDescent="0.3">
      <c r="A72" s="10" t="s">
        <v>53</v>
      </c>
      <c r="B72" s="3">
        <v>0.20600000000000002</v>
      </c>
      <c r="C72" s="6">
        <v>5.1000000000000004E-2</v>
      </c>
      <c r="D72" s="1">
        <f>(B72-C72)</f>
        <v>0.15500000000000003</v>
      </c>
      <c r="E72" s="8">
        <f>(22.768*D72*D72)+(142.61*D72)+(0.1535)</f>
        <v>22.805051200000008</v>
      </c>
    </row>
    <row r="73" spans="1:5" x14ac:dyDescent="0.3">
      <c r="A73" s="10" t="s">
        <v>54</v>
      </c>
      <c r="B73" s="3">
        <v>0.23100000000000001</v>
      </c>
      <c r="C73" s="6">
        <v>5.1000000000000004E-2</v>
      </c>
      <c r="D73" s="1">
        <f>(B73-C73)</f>
        <v>0.18</v>
      </c>
      <c r="E73" s="8">
        <f>(22.768*D73*D73)+(142.61*D73)+(0.1535)</f>
        <v>26.560983200000003</v>
      </c>
    </row>
    <row r="74" spans="1:5" x14ac:dyDescent="0.3">
      <c r="A74" s="10" t="s">
        <v>55</v>
      </c>
      <c r="B74" s="3">
        <v>0.22700000000000001</v>
      </c>
      <c r="C74" s="6">
        <v>5.1000000000000004E-2</v>
      </c>
      <c r="D74" s="1">
        <f>(B74-C74)</f>
        <v>0.17599999999999999</v>
      </c>
      <c r="E74" s="8">
        <f>(22.768*D74*D74)+(142.61*D74)+(0.1535)</f>
        <v>25.958121568000003</v>
      </c>
    </row>
    <row r="75" spans="1:5" x14ac:dyDescent="0.3">
      <c r="A75" s="10" t="s">
        <v>56</v>
      </c>
      <c r="B75" s="3">
        <v>0.32500000000000001</v>
      </c>
      <c r="C75" s="6">
        <v>5.1000000000000004E-2</v>
      </c>
      <c r="D75" s="1">
        <f>(B75-C75)</f>
        <v>0.27400000000000002</v>
      </c>
      <c r="E75" s="8">
        <f>(22.768*D75*D75)+(142.61*D75)+(0.1535)</f>
        <v>40.937970368000009</v>
      </c>
    </row>
    <row r="76" spans="1:5" x14ac:dyDescent="0.3">
      <c r="A76" s="10" t="s">
        <v>57</v>
      </c>
      <c r="B76" s="3">
        <v>0.28800000000000003</v>
      </c>
      <c r="C76" s="6">
        <v>5.1000000000000004E-2</v>
      </c>
      <c r="D76" s="1">
        <f>(B76-C76)</f>
        <v>0.23700000000000004</v>
      </c>
      <c r="E76" s="8">
        <f>(22.768*D76*D76)+(142.61*D76)+(0.1535)</f>
        <v>35.230925792000015</v>
      </c>
    </row>
    <row r="77" spans="1:5" x14ac:dyDescent="0.3">
      <c r="A77" s="10" t="s">
        <v>58</v>
      </c>
      <c r="B77" s="3">
        <v>0.34900000000000003</v>
      </c>
      <c r="C77" s="6">
        <v>5.1000000000000004E-2</v>
      </c>
      <c r="D77" s="1">
        <f>(B77-C77)</f>
        <v>0.29800000000000004</v>
      </c>
      <c r="E77" s="8">
        <f>(22.768*D77*D77)+(142.61*D77)+(0.1535)</f>
        <v>44.673169472000012</v>
      </c>
    </row>
    <row r="78" spans="1:5" x14ac:dyDescent="0.3">
      <c r="A78" s="10" t="s">
        <v>59</v>
      </c>
      <c r="B78" s="3">
        <v>0.28100000000000003</v>
      </c>
      <c r="C78" s="6">
        <v>5.1000000000000004E-2</v>
      </c>
      <c r="D78" s="1">
        <f>(B78-C78)</f>
        <v>0.23000000000000004</v>
      </c>
      <c r="E78" s="8">
        <f>(22.768*D78*D78)+(142.61*D78)+(0.1535)</f>
        <v>34.158227200000006</v>
      </c>
    </row>
    <row r="79" spans="1:5" x14ac:dyDescent="0.3">
      <c r="A79" s="10" t="s">
        <v>60</v>
      </c>
      <c r="B79" s="3">
        <v>0.38400000000000001</v>
      </c>
      <c r="C79" s="6">
        <v>5.1000000000000004E-2</v>
      </c>
      <c r="D79" s="1">
        <f>(B79-C79)</f>
        <v>0.33300000000000002</v>
      </c>
      <c r="E79" s="8">
        <f>(22.768*D79*D79)+(142.61*D79)+(0.1535)</f>
        <v>50.167350752000011</v>
      </c>
    </row>
    <row r="80" spans="1:5" x14ac:dyDescent="0.3">
      <c r="A80" s="10" t="s">
        <v>61</v>
      </c>
      <c r="B80" s="3">
        <v>0.26200000000000001</v>
      </c>
      <c r="C80" s="6">
        <v>5.1000000000000004E-2</v>
      </c>
      <c r="D80" s="1">
        <f>(B80-C80)</f>
        <v>0.21100000000000002</v>
      </c>
      <c r="E80" s="8">
        <f>(22.768*D80*D80)+(142.61*D80)+(0.1535)</f>
        <v>31.257864128000005</v>
      </c>
    </row>
    <row r="81" spans="1:5" x14ac:dyDescent="0.3">
      <c r="A81" s="10" t="s">
        <v>62</v>
      </c>
      <c r="B81" s="3">
        <v>0.189</v>
      </c>
      <c r="C81" s="6">
        <v>5.1000000000000004E-2</v>
      </c>
      <c r="D81" s="1">
        <f>(B81-C81)</f>
        <v>0.13800000000000001</v>
      </c>
      <c r="E81" s="8">
        <f>(22.768*D81*D81)+(142.61*D81)+(0.1535)</f>
        <v>20.267273792000005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L11" sqref="L11"/>
    </sheetView>
  </sheetViews>
  <sheetFormatPr defaultRowHeight="14.4" x14ac:dyDescent="0.3"/>
  <cols>
    <col min="1" max="1" width="28.33203125" customWidth="1"/>
    <col min="2" max="2" width="13.77734375" customWidth="1"/>
    <col min="3" max="3" width="14.109375" customWidth="1"/>
    <col min="4" max="4" width="14.21875" customWidth="1"/>
    <col min="5" max="5" width="13.88671875" customWidth="1"/>
    <col min="6" max="6" width="17.88671875" customWidth="1"/>
  </cols>
  <sheetData>
    <row r="1" spans="1:6" x14ac:dyDescent="0.3">
      <c r="A1" s="7" t="s">
        <v>63</v>
      </c>
      <c r="B1" s="7" t="s">
        <v>64</v>
      </c>
      <c r="C1" s="7" t="s">
        <v>65</v>
      </c>
      <c r="D1" s="7" t="s">
        <v>66</v>
      </c>
      <c r="E1" s="7" t="s">
        <v>68</v>
      </c>
      <c r="F1" s="7" t="s">
        <v>67</v>
      </c>
    </row>
    <row r="2" spans="1:6" x14ac:dyDescent="0.3">
      <c r="A2" s="12" t="s">
        <v>15</v>
      </c>
      <c r="B2" s="2">
        <v>93</v>
      </c>
      <c r="C2" s="2">
        <v>45.5</v>
      </c>
      <c r="D2" s="2">
        <v>55.9</v>
      </c>
      <c r="E2" s="13">
        <f>(D2/2.14)</f>
        <v>26.121495327102803</v>
      </c>
      <c r="F2" s="2">
        <v>0.59</v>
      </c>
    </row>
    <row r="3" spans="1:6" x14ac:dyDescent="0.3">
      <c r="A3" s="12" t="s">
        <v>17</v>
      </c>
      <c r="B3" s="2">
        <v>112.1</v>
      </c>
      <c r="C3" s="2">
        <v>57.5</v>
      </c>
      <c r="D3" s="2">
        <v>37.700000000000003</v>
      </c>
      <c r="E3" s="13">
        <f t="shared" ref="E3:E49" si="0">(D3/2.14)</f>
        <v>17.616822429906541</v>
      </c>
      <c r="F3" s="2">
        <v>0.48</v>
      </c>
    </row>
    <row r="4" spans="1:6" x14ac:dyDescent="0.3">
      <c r="A4" s="12" t="s">
        <v>18</v>
      </c>
      <c r="B4" s="2">
        <v>104.6</v>
      </c>
      <c r="C4" s="2">
        <v>48.8</v>
      </c>
      <c r="D4" s="2">
        <v>49.3</v>
      </c>
      <c r="E4" s="13">
        <f t="shared" si="0"/>
        <v>23.037383177570092</v>
      </c>
      <c r="F4" s="2">
        <v>0.52</v>
      </c>
    </row>
    <row r="5" spans="1:6" x14ac:dyDescent="0.3">
      <c r="A5" s="12" t="s">
        <v>19</v>
      </c>
      <c r="B5" s="2">
        <v>91</v>
      </c>
      <c r="C5" s="2">
        <v>65.8</v>
      </c>
      <c r="D5" s="2">
        <v>46.2</v>
      </c>
      <c r="E5" s="13">
        <f t="shared" si="0"/>
        <v>21.588785046728972</v>
      </c>
      <c r="F5" s="2">
        <v>0.51</v>
      </c>
    </row>
    <row r="6" spans="1:6" x14ac:dyDescent="0.3">
      <c r="A6" s="12" t="s">
        <v>20</v>
      </c>
      <c r="B6" s="2">
        <v>273</v>
      </c>
      <c r="C6" s="2">
        <v>78.099999999999994</v>
      </c>
      <c r="D6" s="2">
        <v>39</v>
      </c>
      <c r="E6" s="13">
        <f t="shared" si="0"/>
        <v>18.22429906542056</v>
      </c>
      <c r="F6" s="2">
        <v>0.56000000000000005</v>
      </c>
    </row>
    <row r="7" spans="1:6" x14ac:dyDescent="0.3">
      <c r="A7" s="12" t="s">
        <v>21</v>
      </c>
      <c r="B7" s="2">
        <v>91.9</v>
      </c>
      <c r="C7" s="2">
        <v>48.6</v>
      </c>
      <c r="D7" s="2">
        <v>40</v>
      </c>
      <c r="E7" s="13">
        <f t="shared" si="0"/>
        <v>18.691588785046729</v>
      </c>
      <c r="F7" s="2">
        <v>0.51</v>
      </c>
    </row>
    <row r="8" spans="1:6" x14ac:dyDescent="0.3">
      <c r="A8" s="12" t="s">
        <v>22</v>
      </c>
      <c r="B8" s="2">
        <v>103.7</v>
      </c>
      <c r="C8" s="2">
        <v>42.6</v>
      </c>
      <c r="D8" s="2">
        <v>42.7</v>
      </c>
      <c r="E8" s="13">
        <f t="shared" si="0"/>
        <v>19.953271028037385</v>
      </c>
      <c r="F8" s="2">
        <v>0.53</v>
      </c>
    </row>
    <row r="9" spans="1:6" x14ac:dyDescent="0.3">
      <c r="A9" s="12" t="s">
        <v>23</v>
      </c>
      <c r="B9" s="2">
        <v>128.19999999999999</v>
      </c>
      <c r="C9" s="2">
        <v>44.7</v>
      </c>
      <c r="D9" s="2">
        <v>34.700000000000003</v>
      </c>
      <c r="E9" s="13">
        <f t="shared" si="0"/>
        <v>16.214953271028037</v>
      </c>
      <c r="F9" s="2">
        <v>0.59</v>
      </c>
    </row>
    <row r="10" spans="1:6" x14ac:dyDescent="0.3">
      <c r="A10" s="12" t="s">
        <v>24</v>
      </c>
      <c r="B10" s="2">
        <v>95.8</v>
      </c>
      <c r="C10" s="2">
        <v>36.700000000000003</v>
      </c>
      <c r="D10" s="2">
        <v>30.4</v>
      </c>
      <c r="E10" s="13">
        <f t="shared" si="0"/>
        <v>14.205607476635512</v>
      </c>
      <c r="F10" s="2">
        <v>0.54</v>
      </c>
    </row>
    <row r="11" spans="1:6" x14ac:dyDescent="0.3">
      <c r="A11" s="12" t="s">
        <v>16</v>
      </c>
      <c r="B11" s="2">
        <v>121.2</v>
      </c>
      <c r="C11" s="2">
        <v>47.7</v>
      </c>
      <c r="D11" s="2">
        <v>30</v>
      </c>
      <c r="E11" s="13">
        <f t="shared" si="0"/>
        <v>14.018691588785046</v>
      </c>
      <c r="F11" s="2">
        <v>0.51</v>
      </c>
    </row>
    <row r="12" spans="1:6" x14ac:dyDescent="0.3">
      <c r="A12" s="12" t="s">
        <v>25</v>
      </c>
      <c r="B12" s="2">
        <v>128.69999999999999</v>
      </c>
      <c r="C12" s="2">
        <v>50.6</v>
      </c>
      <c r="D12" s="2">
        <v>30.8</v>
      </c>
      <c r="E12" s="13">
        <f t="shared" si="0"/>
        <v>14.392523364485982</v>
      </c>
      <c r="F12" s="2">
        <v>0.53</v>
      </c>
    </row>
    <row r="13" spans="1:6" x14ac:dyDescent="0.3">
      <c r="A13" s="12" t="s">
        <v>26</v>
      </c>
      <c r="B13" s="2">
        <v>121.7</v>
      </c>
      <c r="C13" s="2">
        <v>44.6</v>
      </c>
      <c r="D13" s="2">
        <v>22</v>
      </c>
      <c r="E13" s="13">
        <f t="shared" si="0"/>
        <v>10.2803738317757</v>
      </c>
      <c r="F13" s="2">
        <v>0.53</v>
      </c>
    </row>
    <row r="14" spans="1:6" x14ac:dyDescent="0.3">
      <c r="A14" s="12" t="s">
        <v>27</v>
      </c>
      <c r="B14" s="2">
        <v>108.8</v>
      </c>
      <c r="C14" s="2">
        <v>48.1</v>
      </c>
      <c r="D14" s="2">
        <v>26.3</v>
      </c>
      <c r="E14" s="13">
        <f t="shared" si="0"/>
        <v>12.289719626168225</v>
      </c>
      <c r="F14" s="2">
        <v>0.56000000000000005</v>
      </c>
    </row>
    <row r="15" spans="1:6" x14ac:dyDescent="0.3">
      <c r="A15" s="12" t="s">
        <v>28</v>
      </c>
      <c r="B15" s="2">
        <v>116.5</v>
      </c>
      <c r="C15" s="2">
        <v>40.5</v>
      </c>
      <c r="D15" s="2">
        <v>34.299999999999997</v>
      </c>
      <c r="E15" s="13">
        <f t="shared" si="0"/>
        <v>16.028037383177569</v>
      </c>
      <c r="F15" s="2">
        <v>0.56999999999999995</v>
      </c>
    </row>
    <row r="16" spans="1:6" x14ac:dyDescent="0.3">
      <c r="A16" s="12" t="s">
        <v>29</v>
      </c>
      <c r="B16" s="2">
        <v>131.9</v>
      </c>
      <c r="C16" s="2">
        <v>39.4</v>
      </c>
      <c r="D16" s="2">
        <v>25.2</v>
      </c>
      <c r="E16" s="13">
        <f t="shared" si="0"/>
        <v>11.775700934579438</v>
      </c>
      <c r="F16" s="2">
        <v>0.53</v>
      </c>
    </row>
    <row r="17" spans="1:6" x14ac:dyDescent="0.3">
      <c r="A17" s="12" t="s">
        <v>30</v>
      </c>
      <c r="B17" s="2">
        <v>99</v>
      </c>
      <c r="C17" s="2">
        <v>40</v>
      </c>
      <c r="D17" s="2">
        <v>27.4</v>
      </c>
      <c r="E17" s="13">
        <f t="shared" si="0"/>
        <v>12.803738317757007</v>
      </c>
      <c r="F17" s="2">
        <v>0.54</v>
      </c>
    </row>
    <row r="18" spans="1:6" x14ac:dyDescent="0.3">
      <c r="A18" s="12" t="s">
        <v>31</v>
      </c>
      <c r="B18" s="2">
        <v>138.30000000000001</v>
      </c>
      <c r="C18" s="2">
        <v>46.4</v>
      </c>
      <c r="D18" s="2">
        <v>25</v>
      </c>
      <c r="E18" s="13">
        <f t="shared" si="0"/>
        <v>11.682242990654204</v>
      </c>
      <c r="F18" s="2">
        <v>0.54</v>
      </c>
    </row>
    <row r="19" spans="1:6" x14ac:dyDescent="0.3">
      <c r="A19" s="12" t="s">
        <v>32</v>
      </c>
      <c r="B19" s="2">
        <v>109.8</v>
      </c>
      <c r="C19" s="2">
        <v>53.1</v>
      </c>
      <c r="D19" s="2">
        <v>48.5</v>
      </c>
      <c r="E19" s="13">
        <f t="shared" si="0"/>
        <v>22.663551401869157</v>
      </c>
      <c r="F19" s="2">
        <v>0.56999999999999995</v>
      </c>
    </row>
    <row r="20" spans="1:6" x14ac:dyDescent="0.3">
      <c r="A20" s="12" t="s">
        <v>33</v>
      </c>
      <c r="B20" s="2">
        <v>135.19999999999999</v>
      </c>
      <c r="C20" s="2">
        <v>60.1</v>
      </c>
      <c r="D20" s="2">
        <v>42.1</v>
      </c>
      <c r="E20" s="13">
        <f t="shared" si="0"/>
        <v>19.672897196261683</v>
      </c>
      <c r="F20" s="2">
        <v>0.56000000000000005</v>
      </c>
    </row>
    <row r="21" spans="1:6" x14ac:dyDescent="0.3">
      <c r="A21" s="12" t="s">
        <v>34</v>
      </c>
      <c r="B21" s="2">
        <v>107.5</v>
      </c>
      <c r="C21" s="2">
        <v>42.6</v>
      </c>
      <c r="D21" s="2">
        <v>45.5</v>
      </c>
      <c r="E21" s="13">
        <f t="shared" si="0"/>
        <v>21.261682242990652</v>
      </c>
      <c r="F21" s="2">
        <v>0.55000000000000004</v>
      </c>
    </row>
    <row r="22" spans="1:6" x14ac:dyDescent="0.3">
      <c r="A22" s="12" t="s">
        <v>35</v>
      </c>
      <c r="B22" s="2">
        <v>99.8</v>
      </c>
      <c r="C22" s="2">
        <v>50.7</v>
      </c>
      <c r="D22" s="2">
        <v>42.3</v>
      </c>
      <c r="E22" s="13">
        <f t="shared" si="0"/>
        <v>19.766355140186914</v>
      </c>
      <c r="F22" s="2">
        <v>0.59</v>
      </c>
    </row>
    <row r="23" spans="1:6" x14ac:dyDescent="0.3">
      <c r="A23" s="12" t="s">
        <v>36</v>
      </c>
      <c r="B23" s="2">
        <v>177.5</v>
      </c>
      <c r="C23" s="2">
        <v>55</v>
      </c>
      <c r="D23" s="2">
        <v>36.299999999999997</v>
      </c>
      <c r="E23" s="13">
        <f t="shared" si="0"/>
        <v>16.962616822429904</v>
      </c>
      <c r="F23" s="2">
        <v>0.6</v>
      </c>
    </row>
    <row r="24" spans="1:6" x14ac:dyDescent="0.3">
      <c r="A24" s="12" t="s">
        <v>37</v>
      </c>
      <c r="B24" s="2">
        <v>147</v>
      </c>
      <c r="C24" s="2">
        <v>54.7</v>
      </c>
      <c r="D24" s="2">
        <v>36.1</v>
      </c>
      <c r="E24" s="13">
        <f t="shared" si="0"/>
        <v>16.869158878504674</v>
      </c>
      <c r="F24" s="2">
        <v>0.55000000000000004</v>
      </c>
    </row>
    <row r="25" spans="1:6" x14ac:dyDescent="0.3">
      <c r="A25" s="12" t="s">
        <v>38</v>
      </c>
      <c r="B25" s="2">
        <v>121.3</v>
      </c>
      <c r="C25" s="2">
        <v>45.3</v>
      </c>
      <c r="D25" s="2">
        <v>43.6</v>
      </c>
      <c r="E25" s="13">
        <f t="shared" si="0"/>
        <v>20.373831775700936</v>
      </c>
      <c r="F25" s="2">
        <v>0.59</v>
      </c>
    </row>
    <row r="26" spans="1:6" x14ac:dyDescent="0.3">
      <c r="A26" s="12" t="s">
        <v>39</v>
      </c>
      <c r="B26" s="2">
        <v>114.9</v>
      </c>
      <c r="C26" s="2">
        <v>58.1</v>
      </c>
      <c r="D26" s="2">
        <v>36.1</v>
      </c>
      <c r="E26" s="13">
        <f t="shared" si="0"/>
        <v>16.869158878504674</v>
      </c>
      <c r="F26" s="2">
        <v>0.56000000000000005</v>
      </c>
    </row>
    <row r="27" spans="1:6" x14ac:dyDescent="0.3">
      <c r="A27" s="12" t="s">
        <v>40</v>
      </c>
      <c r="B27" s="2">
        <v>118.4</v>
      </c>
      <c r="C27" s="2">
        <v>45.7</v>
      </c>
      <c r="D27" s="2">
        <v>33.1</v>
      </c>
      <c r="E27" s="13">
        <f t="shared" si="0"/>
        <v>15.467289719626168</v>
      </c>
      <c r="F27" s="2">
        <v>0.54</v>
      </c>
    </row>
    <row r="28" spans="1:6" x14ac:dyDescent="0.3">
      <c r="A28" s="12" t="s">
        <v>41</v>
      </c>
      <c r="B28" s="2">
        <v>102.4</v>
      </c>
      <c r="C28" s="2">
        <v>41.5</v>
      </c>
      <c r="D28" s="2">
        <v>25.4</v>
      </c>
      <c r="E28" s="13">
        <f t="shared" si="0"/>
        <v>11.869158878504672</v>
      </c>
      <c r="F28" s="2">
        <v>0.54</v>
      </c>
    </row>
    <row r="29" spans="1:6" x14ac:dyDescent="0.3">
      <c r="A29" s="12" t="s">
        <v>42</v>
      </c>
      <c r="B29" s="2">
        <v>96.9</v>
      </c>
      <c r="C29" s="2">
        <v>36.700000000000003</v>
      </c>
      <c r="D29" s="2">
        <v>20.8</v>
      </c>
      <c r="E29" s="13">
        <f t="shared" si="0"/>
        <v>9.7196261682242984</v>
      </c>
      <c r="F29" s="2">
        <v>0.51</v>
      </c>
    </row>
    <row r="30" spans="1:6" x14ac:dyDescent="0.3">
      <c r="A30" s="12" t="s">
        <v>43</v>
      </c>
      <c r="B30" s="2">
        <v>126.1</v>
      </c>
      <c r="C30" s="2">
        <v>48.5</v>
      </c>
      <c r="D30" s="2">
        <v>28.7</v>
      </c>
      <c r="E30" s="13">
        <f t="shared" si="0"/>
        <v>13.411214953271028</v>
      </c>
      <c r="F30" s="2">
        <v>0.53</v>
      </c>
    </row>
    <row r="31" spans="1:6" x14ac:dyDescent="0.3">
      <c r="A31" s="12" t="s">
        <v>44</v>
      </c>
      <c r="B31" s="2">
        <v>109</v>
      </c>
      <c r="C31" s="2">
        <v>41.9</v>
      </c>
      <c r="D31" s="2">
        <v>26.3</v>
      </c>
      <c r="E31" s="13">
        <f t="shared" si="0"/>
        <v>12.289719626168225</v>
      </c>
      <c r="F31" s="2">
        <v>0.56999999999999995</v>
      </c>
    </row>
    <row r="32" spans="1:6" x14ac:dyDescent="0.3">
      <c r="A32" s="12" t="s">
        <v>45</v>
      </c>
      <c r="B32" s="2">
        <v>120.2</v>
      </c>
      <c r="C32" s="2">
        <v>48.9</v>
      </c>
      <c r="D32" s="2">
        <v>21.9</v>
      </c>
      <c r="E32" s="13">
        <f t="shared" si="0"/>
        <v>10.233644859813083</v>
      </c>
      <c r="F32" s="2">
        <v>0.54</v>
      </c>
    </row>
    <row r="33" spans="1:6" x14ac:dyDescent="0.3">
      <c r="A33" s="12" t="s">
        <v>46</v>
      </c>
      <c r="B33" s="2">
        <v>131.69999999999999</v>
      </c>
      <c r="C33" s="2">
        <v>41.2</v>
      </c>
      <c r="D33" s="2">
        <v>17.5</v>
      </c>
      <c r="E33" s="13">
        <f t="shared" si="0"/>
        <v>8.1775700934579429</v>
      </c>
      <c r="F33" s="2">
        <v>0.56000000000000005</v>
      </c>
    </row>
    <row r="34" spans="1:6" x14ac:dyDescent="0.3">
      <c r="A34" s="12" t="s">
        <v>47</v>
      </c>
      <c r="B34" s="2">
        <v>119.3</v>
      </c>
      <c r="C34" s="2">
        <v>56.1</v>
      </c>
      <c r="D34" s="2">
        <v>52.3</v>
      </c>
      <c r="E34" s="13">
        <f t="shared" si="0"/>
        <v>24.439252336448597</v>
      </c>
      <c r="F34" s="2">
        <v>0.55000000000000004</v>
      </c>
    </row>
    <row r="35" spans="1:6" x14ac:dyDescent="0.3">
      <c r="A35" s="12" t="s">
        <v>48</v>
      </c>
      <c r="B35" s="2">
        <v>125.2</v>
      </c>
      <c r="C35" s="2">
        <v>54.3</v>
      </c>
      <c r="D35" s="2">
        <v>53.4</v>
      </c>
      <c r="E35" s="13">
        <f t="shared" si="0"/>
        <v>24.953271028037381</v>
      </c>
      <c r="F35" s="2">
        <v>0.56999999999999995</v>
      </c>
    </row>
    <row r="36" spans="1:6" x14ac:dyDescent="0.3">
      <c r="A36" s="12" t="s">
        <v>49</v>
      </c>
      <c r="B36" s="2">
        <v>115.7</v>
      </c>
      <c r="C36" s="2">
        <v>58.4</v>
      </c>
      <c r="D36" s="2">
        <v>45.7</v>
      </c>
      <c r="E36" s="13">
        <f t="shared" si="0"/>
        <v>21.355140186915889</v>
      </c>
      <c r="F36" s="2">
        <v>0.56999999999999995</v>
      </c>
    </row>
    <row r="37" spans="1:6" x14ac:dyDescent="0.3">
      <c r="A37" s="12" t="s">
        <v>50</v>
      </c>
      <c r="B37" s="2">
        <v>139.69999999999999</v>
      </c>
      <c r="C37" s="2">
        <v>54.7</v>
      </c>
      <c r="D37" s="2">
        <v>52.7</v>
      </c>
      <c r="E37" s="13">
        <f t="shared" si="0"/>
        <v>24.626168224299064</v>
      </c>
      <c r="F37" s="2">
        <v>0.56000000000000005</v>
      </c>
    </row>
    <row r="38" spans="1:6" x14ac:dyDescent="0.3">
      <c r="A38" s="12" t="s">
        <v>51</v>
      </c>
      <c r="B38" s="2">
        <v>111.9</v>
      </c>
      <c r="C38" s="2">
        <v>40.5</v>
      </c>
      <c r="D38" s="2">
        <v>46.3</v>
      </c>
      <c r="E38" s="13">
        <f t="shared" si="0"/>
        <v>21.635514018691588</v>
      </c>
      <c r="F38" s="2">
        <v>0.54</v>
      </c>
    </row>
    <row r="39" spans="1:6" x14ac:dyDescent="0.3">
      <c r="A39" s="12" t="s">
        <v>52</v>
      </c>
      <c r="B39" s="2">
        <v>118.6</v>
      </c>
      <c r="C39" s="2">
        <v>53.6</v>
      </c>
      <c r="D39" s="2">
        <v>49.1</v>
      </c>
      <c r="E39" s="13">
        <f t="shared" si="0"/>
        <v>22.943925233644858</v>
      </c>
      <c r="F39" s="2">
        <v>0.54</v>
      </c>
    </row>
    <row r="40" spans="1:6" x14ac:dyDescent="0.3">
      <c r="A40" s="12" t="s">
        <v>53</v>
      </c>
      <c r="B40" s="2">
        <v>115.6</v>
      </c>
      <c r="C40" s="2">
        <v>51.3</v>
      </c>
      <c r="D40" s="2">
        <v>38.4</v>
      </c>
      <c r="E40" s="13">
        <f t="shared" si="0"/>
        <v>17.943925233644858</v>
      </c>
      <c r="F40" s="2">
        <v>0.54</v>
      </c>
    </row>
    <row r="41" spans="1:6" x14ac:dyDescent="0.3">
      <c r="A41" s="12" t="s">
        <v>54</v>
      </c>
      <c r="B41" s="2">
        <v>107.1</v>
      </c>
      <c r="C41" s="2">
        <v>56</v>
      </c>
      <c r="D41" s="2">
        <v>44</v>
      </c>
      <c r="E41" s="13">
        <f t="shared" si="0"/>
        <v>20.5607476635514</v>
      </c>
      <c r="F41" s="2">
        <v>0.54</v>
      </c>
    </row>
    <row r="42" spans="1:6" x14ac:dyDescent="0.3">
      <c r="A42" s="12" t="s">
        <v>55</v>
      </c>
      <c r="B42" s="2">
        <v>107.7</v>
      </c>
      <c r="C42" s="2">
        <v>46.1</v>
      </c>
      <c r="D42" s="2">
        <v>32.700000000000003</v>
      </c>
      <c r="E42" s="13">
        <f t="shared" si="0"/>
        <v>15.280373831775702</v>
      </c>
      <c r="F42" s="2">
        <v>0.53</v>
      </c>
    </row>
    <row r="43" spans="1:6" x14ac:dyDescent="0.3">
      <c r="A43" s="12" t="s">
        <v>56</v>
      </c>
      <c r="B43" s="2">
        <v>116.4</v>
      </c>
      <c r="C43" s="2">
        <v>53.4</v>
      </c>
      <c r="D43" s="2">
        <v>25.8</v>
      </c>
      <c r="E43" s="13">
        <f t="shared" si="0"/>
        <v>12.05607476635514</v>
      </c>
      <c r="F43" s="2">
        <v>0.52</v>
      </c>
    </row>
    <row r="44" spans="1:6" x14ac:dyDescent="0.3">
      <c r="A44" s="12" t="s">
        <v>57</v>
      </c>
      <c r="B44" s="2">
        <v>105.4</v>
      </c>
      <c r="C44" s="2">
        <v>39.799999999999997</v>
      </c>
      <c r="D44" s="2">
        <v>24</v>
      </c>
      <c r="E44" s="13">
        <f t="shared" si="0"/>
        <v>11.214953271028037</v>
      </c>
      <c r="F44" s="2">
        <v>0.53</v>
      </c>
    </row>
    <row r="45" spans="1:6" x14ac:dyDescent="0.3">
      <c r="A45" s="12" t="s">
        <v>58</v>
      </c>
      <c r="B45" s="2">
        <v>104</v>
      </c>
      <c r="C45" s="2">
        <v>50.8</v>
      </c>
      <c r="D45" s="2">
        <v>23.7</v>
      </c>
      <c r="E45" s="13">
        <f t="shared" si="0"/>
        <v>11.074766355140186</v>
      </c>
      <c r="F45" s="2">
        <v>0.5</v>
      </c>
    </row>
    <row r="46" spans="1:6" x14ac:dyDescent="0.3">
      <c r="A46" s="12" t="s">
        <v>59</v>
      </c>
      <c r="B46" s="2">
        <v>86.5</v>
      </c>
      <c r="C46" s="2">
        <v>42.4</v>
      </c>
      <c r="D46" s="2">
        <v>28.7</v>
      </c>
      <c r="E46" s="13">
        <f t="shared" si="0"/>
        <v>13.411214953271028</v>
      </c>
      <c r="F46" s="2">
        <v>0.53</v>
      </c>
    </row>
    <row r="47" spans="1:6" x14ac:dyDescent="0.3">
      <c r="A47" s="12" t="s">
        <v>60</v>
      </c>
      <c r="B47" s="2">
        <v>145.69999999999999</v>
      </c>
      <c r="C47" s="2">
        <v>40.9</v>
      </c>
      <c r="D47" s="2">
        <v>32.299999999999997</v>
      </c>
      <c r="E47" s="13">
        <f t="shared" si="0"/>
        <v>15.093457943925232</v>
      </c>
      <c r="F47" s="2">
        <v>0.5</v>
      </c>
    </row>
    <row r="48" spans="1:6" x14ac:dyDescent="0.3">
      <c r="A48" s="12" t="s">
        <v>61</v>
      </c>
      <c r="B48" s="2">
        <v>100.5</v>
      </c>
      <c r="C48" s="2">
        <v>38.6</v>
      </c>
      <c r="D48" s="2">
        <v>28</v>
      </c>
      <c r="E48" s="13">
        <f t="shared" si="0"/>
        <v>13.084112149532709</v>
      </c>
      <c r="F48" s="2">
        <v>0.47</v>
      </c>
    </row>
    <row r="49" spans="1:6" x14ac:dyDescent="0.3">
      <c r="A49" s="12" t="s">
        <v>62</v>
      </c>
      <c r="B49" s="2">
        <v>129.6</v>
      </c>
      <c r="C49" s="2">
        <v>42.4</v>
      </c>
      <c r="D49" s="2">
        <v>28.6</v>
      </c>
      <c r="E49" s="13">
        <f t="shared" si="0"/>
        <v>13.364485981308411</v>
      </c>
      <c r="F49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I6" sqref="I6"/>
    </sheetView>
  </sheetViews>
  <sheetFormatPr defaultRowHeight="14.4" x14ac:dyDescent="0.3"/>
  <cols>
    <col min="1" max="1" width="34.44140625" customWidth="1"/>
    <col min="2" max="2" width="15.21875" customWidth="1"/>
    <col min="3" max="3" width="13.77734375" customWidth="1"/>
    <col min="4" max="4" width="15.6640625" customWidth="1"/>
    <col min="5" max="5" width="14.88671875" customWidth="1"/>
    <col min="6" max="6" width="64.88671875" customWidth="1"/>
  </cols>
  <sheetData>
    <row r="1" spans="1:6" ht="15.6" thickTop="1" thickBot="1" x14ac:dyDescent="0.35">
      <c r="A1" s="14" t="s">
        <v>69</v>
      </c>
      <c r="B1" s="14" t="s">
        <v>70</v>
      </c>
      <c r="C1" s="14" t="s">
        <v>71</v>
      </c>
      <c r="D1" s="14" t="s">
        <v>72</v>
      </c>
      <c r="E1" s="14" t="s">
        <v>73</v>
      </c>
      <c r="F1" s="14" t="s">
        <v>74</v>
      </c>
    </row>
    <row r="2" spans="1:6" ht="15.6" thickTop="1" thickBot="1" x14ac:dyDescent="0.35">
      <c r="A2" s="15" t="s">
        <v>91</v>
      </c>
      <c r="B2" s="16" t="s">
        <v>75</v>
      </c>
      <c r="C2" s="17" t="s">
        <v>76</v>
      </c>
      <c r="D2" s="17" t="s">
        <v>92</v>
      </c>
      <c r="E2" s="17" t="s">
        <v>77</v>
      </c>
      <c r="F2" s="17" t="s">
        <v>78</v>
      </c>
    </row>
    <row r="3" spans="1:6" ht="15.6" thickTop="1" thickBot="1" x14ac:dyDescent="0.35">
      <c r="A3" s="15" t="s">
        <v>79</v>
      </c>
      <c r="B3" s="16" t="s">
        <v>80</v>
      </c>
      <c r="C3" s="17" t="s">
        <v>81</v>
      </c>
      <c r="D3" s="17" t="s">
        <v>82</v>
      </c>
      <c r="E3" s="17" t="s">
        <v>83</v>
      </c>
      <c r="F3" s="17" t="s">
        <v>84</v>
      </c>
    </row>
    <row r="4" spans="1:6" ht="15.6" thickTop="1" thickBot="1" x14ac:dyDescent="0.35">
      <c r="A4" s="15" t="s">
        <v>85</v>
      </c>
      <c r="B4" s="16" t="s">
        <v>80</v>
      </c>
      <c r="C4" s="17" t="s">
        <v>81</v>
      </c>
      <c r="D4" s="17" t="s">
        <v>86</v>
      </c>
      <c r="E4" s="17" t="s">
        <v>83</v>
      </c>
      <c r="F4" s="17" t="s">
        <v>84</v>
      </c>
    </row>
    <row r="5" spans="1:6" ht="15.6" thickTop="1" thickBot="1" x14ac:dyDescent="0.35">
      <c r="A5" s="15" t="s">
        <v>87</v>
      </c>
      <c r="B5" s="16" t="s">
        <v>80</v>
      </c>
      <c r="C5" s="17" t="s">
        <v>81</v>
      </c>
      <c r="D5" s="17" t="s">
        <v>88</v>
      </c>
      <c r="E5" s="17" t="s">
        <v>83</v>
      </c>
      <c r="F5" s="17" t="s">
        <v>84</v>
      </c>
    </row>
    <row r="6" spans="1:6" ht="15.6" thickTop="1" thickBot="1" x14ac:dyDescent="0.35">
      <c r="A6" s="15" t="s">
        <v>89</v>
      </c>
      <c r="B6" s="16" t="s">
        <v>80</v>
      </c>
      <c r="C6" s="17" t="s">
        <v>81</v>
      </c>
      <c r="D6" s="17" t="s">
        <v>90</v>
      </c>
      <c r="E6" s="17" t="s">
        <v>83</v>
      </c>
      <c r="F6" s="17" t="s">
        <v>84</v>
      </c>
    </row>
    <row r="7" spans="1:6" ht="15" thickTop="1" x14ac:dyDescent="0.3"/>
    <row r="160" spans="1:1" x14ac:dyDescent="0.3">
      <c r="A160" s="9" t="s">
        <v>94</v>
      </c>
    </row>
    <row r="161" spans="1:1" x14ac:dyDescent="0.3">
      <c r="A161" t="s">
        <v>95</v>
      </c>
    </row>
    <row r="162" spans="1:1" x14ac:dyDescent="0.3">
      <c r="A162" t="s">
        <v>96</v>
      </c>
    </row>
    <row r="163" spans="1:1" x14ac:dyDescent="0.3">
      <c r="A163" t="s">
        <v>97</v>
      </c>
    </row>
    <row r="164" spans="1:1" x14ac:dyDescent="0.3">
      <c r="A164" t="s">
        <v>93</v>
      </c>
    </row>
    <row r="166" spans="1:1" ht="15.6" x14ac:dyDescent="0.3">
      <c r="A166" s="18" t="s">
        <v>98</v>
      </c>
    </row>
    <row r="167" spans="1:1" ht="15.6" x14ac:dyDescent="0.3">
      <c r="A167" s="18" t="s">
        <v>99</v>
      </c>
    </row>
    <row r="168" spans="1:1" ht="15.6" x14ac:dyDescent="0.3">
      <c r="A168" s="18" t="s">
        <v>100</v>
      </c>
    </row>
    <row r="169" spans="1:1" ht="15.6" x14ac:dyDescent="0.3">
      <c r="A169" s="18" t="s">
        <v>101</v>
      </c>
    </row>
    <row r="170" spans="1:1" ht="15.6" x14ac:dyDescent="0.3">
      <c r="A170" s="18" t="s">
        <v>102</v>
      </c>
    </row>
    <row r="171" spans="1:1" ht="15.6" x14ac:dyDescent="0.3">
      <c r="A171" s="19"/>
    </row>
    <row r="172" spans="1:1" ht="15.6" x14ac:dyDescent="0.3">
      <c r="A172" s="18" t="s">
        <v>103</v>
      </c>
    </row>
    <row r="173" spans="1:1" ht="15.6" x14ac:dyDescent="0.3">
      <c r="A173" s="18" t="s">
        <v>104</v>
      </c>
    </row>
    <row r="174" spans="1:1" ht="15.6" x14ac:dyDescent="0.3">
      <c r="A174" s="18" t="s">
        <v>105</v>
      </c>
    </row>
    <row r="175" spans="1:1" ht="15.6" x14ac:dyDescent="0.3">
      <c r="A175" s="18" t="s">
        <v>106</v>
      </c>
    </row>
    <row r="176" spans="1:1" ht="15.6" x14ac:dyDescent="0.3">
      <c r="A176" s="18" t="s">
        <v>107</v>
      </c>
    </row>
    <row r="177" spans="1:6" ht="15.6" x14ac:dyDescent="0.3">
      <c r="A177" s="18" t="s">
        <v>108</v>
      </c>
    </row>
    <row r="179" spans="1:6" ht="15.6" x14ac:dyDescent="0.3">
      <c r="A179" s="18" t="s">
        <v>109</v>
      </c>
      <c r="B179" s="18"/>
      <c r="C179" s="18"/>
      <c r="D179" s="18"/>
      <c r="E179" s="18"/>
      <c r="F179" s="18"/>
    </row>
    <row r="180" spans="1:6" ht="15.6" x14ac:dyDescent="0.3">
      <c r="A180" s="18" t="s">
        <v>110</v>
      </c>
      <c r="B180" s="18"/>
      <c r="C180" s="18"/>
      <c r="D180" s="18"/>
      <c r="E180" s="18"/>
      <c r="F180" s="18"/>
    </row>
    <row r="181" spans="1:6" ht="15.6" x14ac:dyDescent="0.3">
      <c r="A181" s="18" t="s">
        <v>111</v>
      </c>
      <c r="B181" s="18"/>
      <c r="C181" s="18"/>
      <c r="D181" s="18"/>
      <c r="E181" s="18"/>
      <c r="F181" s="18"/>
    </row>
    <row r="182" spans="1:6" ht="15.6" x14ac:dyDescent="0.3">
      <c r="A182" s="18" t="s">
        <v>112</v>
      </c>
      <c r="B182" s="18"/>
      <c r="C182" s="18"/>
      <c r="D182" s="18"/>
      <c r="E182" s="18"/>
      <c r="F182" s="18"/>
    </row>
    <row r="183" spans="1:6" ht="15.6" x14ac:dyDescent="0.3">
      <c r="A183" s="18" t="s">
        <v>113</v>
      </c>
      <c r="B183" s="18"/>
      <c r="C183" s="18"/>
      <c r="D183" s="18"/>
      <c r="E183" s="18"/>
      <c r="F183" s="18"/>
    </row>
    <row r="184" spans="1:6" ht="15.6" x14ac:dyDescent="0.3">
      <c r="A184" s="18" t="s">
        <v>114</v>
      </c>
      <c r="B184" s="18"/>
      <c r="C184" s="18"/>
      <c r="D184" s="18"/>
      <c r="E184" s="18"/>
      <c r="F184" s="18"/>
    </row>
    <row r="185" spans="1:6" ht="15.6" x14ac:dyDescent="0.3">
      <c r="A185" s="18" t="s">
        <v>115</v>
      </c>
      <c r="B185" s="18"/>
      <c r="C185" s="18"/>
      <c r="D185" s="18"/>
      <c r="E185" s="18"/>
      <c r="F185" s="18"/>
    </row>
    <row r="186" spans="1:6" ht="15.6" x14ac:dyDescent="0.3">
      <c r="A186" s="18" t="s">
        <v>116</v>
      </c>
      <c r="B186" s="18"/>
      <c r="C186" s="18"/>
      <c r="D186" s="18"/>
      <c r="E186" s="18"/>
      <c r="F186" s="18"/>
    </row>
    <row r="187" spans="1:6" ht="15.6" x14ac:dyDescent="0.3">
      <c r="A187" s="18" t="s">
        <v>117</v>
      </c>
      <c r="B187" s="18"/>
      <c r="C187" s="18"/>
      <c r="D187" s="18"/>
      <c r="E187" s="18"/>
      <c r="F187" s="18"/>
    </row>
    <row r="188" spans="1:6" ht="15.6" x14ac:dyDescent="0.3">
      <c r="A188" s="18" t="s">
        <v>118</v>
      </c>
      <c r="B188" s="18"/>
      <c r="C188" s="18"/>
      <c r="D188" s="18"/>
      <c r="E188" s="18"/>
      <c r="F188" s="18"/>
    </row>
    <row r="189" spans="1:6" ht="15.6" x14ac:dyDescent="0.3">
      <c r="A189" s="18" t="s">
        <v>119</v>
      </c>
      <c r="B189" s="18"/>
      <c r="C189" s="18"/>
      <c r="D189" s="18"/>
      <c r="E189" s="18"/>
      <c r="F189" s="18"/>
    </row>
    <row r="191" spans="1:6" ht="15.6" x14ac:dyDescent="0.3">
      <c r="A191" s="18" t="s">
        <v>120</v>
      </c>
      <c r="B191" s="18"/>
    </row>
    <row r="192" spans="1:6" ht="15.6" x14ac:dyDescent="0.3">
      <c r="A192" s="18" t="s">
        <v>121</v>
      </c>
      <c r="B192" s="18"/>
    </row>
    <row r="193" spans="1:2" ht="15.6" x14ac:dyDescent="0.3">
      <c r="A193" s="18" t="s">
        <v>122</v>
      </c>
      <c r="B193" s="18"/>
    </row>
    <row r="194" spans="1:2" ht="15.6" x14ac:dyDescent="0.3">
      <c r="A194" s="18" t="s">
        <v>123</v>
      </c>
      <c r="B194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Cortisol</vt:lpstr>
      <vt:lpstr>BİYOKİMYA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2022-08-15T11:49:20Z</dcterms:created>
  <dcterms:modified xsi:type="dcterms:W3CDTF">2022-08-15T14:08:34Z</dcterms:modified>
</cp:coreProperties>
</file>