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Hasan Akduman\22.06.2022\"/>
    </mc:Choice>
  </mc:AlternateContent>
  <xr:revisionPtr revIDLastSave="0" documentId="13_ncr:1_{B27F4AAE-48A3-43B4-BC3F-2F36FCE6666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NF-A" sheetId="1" r:id="rId1"/>
    <sheet name="MPO-SOD" sheetId="2" r:id="rId2"/>
    <sheet name="MDA" sheetId="3" r:id="rId3"/>
    <sheet name="Materyal-metod" sheetId="4" r:id="rId4"/>
  </sheets>
  <externalReferences>
    <externalReference r:id="rId5"/>
  </externalReferenc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3" i="3" l="1"/>
  <c r="E63" i="3" s="1"/>
  <c r="D76" i="3"/>
  <c r="E76" i="3" s="1"/>
  <c r="D77" i="3"/>
  <c r="E77" i="3" s="1"/>
  <c r="D59" i="3"/>
  <c r="E59" i="3" s="1"/>
  <c r="D60" i="3"/>
  <c r="E60" i="3"/>
  <c r="D61" i="3"/>
  <c r="E61" i="3" s="1"/>
  <c r="D62" i="3"/>
  <c r="E62" i="3"/>
  <c r="D64" i="3"/>
  <c r="E64" i="3" s="1"/>
  <c r="D65" i="3"/>
  <c r="E65" i="3" s="1"/>
  <c r="D66" i="3"/>
  <c r="E66" i="3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/>
  <c r="D74" i="3"/>
  <c r="E74" i="3" s="1"/>
  <c r="D75" i="3"/>
  <c r="E75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D33" i="1" l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32" i="1"/>
  <c r="E32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<sst xmlns="http://schemas.openxmlformats.org/spreadsheetml/2006/main" count="279" uniqueCount="142">
  <si>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</si>
  <si>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</si>
  <si>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</si>
  <si>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</si>
  <si>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</si>
  <si>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</si>
  <si>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</si>
  <si>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</si>
  <si>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</si>
  <si>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</si>
  <si>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</si>
  <si>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(ng/L)</t>
  </si>
  <si>
    <t>Numune</t>
  </si>
  <si>
    <t>absorbans</t>
  </si>
  <si>
    <t>result(ng/L)</t>
  </si>
  <si>
    <t>Numune Adı</t>
  </si>
  <si>
    <t>MPO (U/L)</t>
  </si>
  <si>
    <t>SOD (U/ml)</t>
  </si>
  <si>
    <t>std6</t>
  </si>
  <si>
    <t>concentratıon (nmol/L)</t>
  </si>
  <si>
    <t>result(nmol/L)</t>
  </si>
  <si>
    <t>1.GRUP-KONTROL-HYV-1</t>
  </si>
  <si>
    <t>1.GRUP-KONTROL-HYV-2</t>
  </si>
  <si>
    <t>1.GRUP-KONTROL-HYV-3</t>
  </si>
  <si>
    <t>1.GRUP-KONTROL-HYV-4</t>
  </si>
  <si>
    <t>1.GRUP-KONTROL-HYV-5</t>
  </si>
  <si>
    <t>1.GRUP-KONTROL-HYV-6</t>
  </si>
  <si>
    <t>2.GRUP-SAPPAN-HYV-1</t>
  </si>
  <si>
    <t>2.GRUP-SAPPAN-HYV-2</t>
  </si>
  <si>
    <t>2.GRUP-SAPPAN-HYV-3</t>
  </si>
  <si>
    <t>2.GRUP-SAPPAN-HYV-4</t>
  </si>
  <si>
    <t>2.GRUP-SAPPAN-HYV-5</t>
  </si>
  <si>
    <t>2.GRUP-SAPPAN-HYV-6</t>
  </si>
  <si>
    <t>3.GRUP-SPİRULİNA-HYV-1</t>
  </si>
  <si>
    <t>3.GRUP-SPİRULİNA-HYV-2</t>
  </si>
  <si>
    <t>3.GRUP-SPİRULİNA-HYV-3</t>
  </si>
  <si>
    <t>3.GRUP-SPİRULİNA-HYV-4</t>
  </si>
  <si>
    <t>3.GRUP-SPİRULİNA-HYV-5</t>
  </si>
  <si>
    <t>3.GRUP-SPİRULİNA-HYV-6</t>
  </si>
  <si>
    <t>4.GRUP-NAR-HYV-1</t>
  </si>
  <si>
    <t>4.GRUP-NAR-HYV-2</t>
  </si>
  <si>
    <t>4.GRUP-NAR-HYV-3</t>
  </si>
  <si>
    <t>4.GRUP-NAR-HYV-4</t>
  </si>
  <si>
    <t>4.GRUP-NAR-HYV-5</t>
  </si>
  <si>
    <t>4.GRUP-NAR-HYV-6</t>
  </si>
  <si>
    <t>5.GRUP-ÜLSER(ETANOL)-HYV-1</t>
  </si>
  <si>
    <t>5.GRUP-ÜLSER(ETANOL)-HYV-2</t>
  </si>
  <si>
    <t>5.GRUP-ÜLSER(ETANOL)-HYV-3</t>
  </si>
  <si>
    <t>6.GRUP-ETANOL+SAPPAN-HYV-1</t>
  </si>
  <si>
    <t>6.GRUP-ETANOL+SAPPAN-HYV-2</t>
  </si>
  <si>
    <t>6.GRUP-ETANOL+SAPPAN-HYV-3</t>
  </si>
  <si>
    <t>6.GRUP-ETANOL+SAPPAN-HYV-4</t>
  </si>
  <si>
    <t>6.GRUP-ETANOL+SAPPAN-HYV-5</t>
  </si>
  <si>
    <t>6.GRUP-ETANOL+SAPPAN-HYV-6</t>
  </si>
  <si>
    <t>7.GRUP-ETANOL+SPİRULİNA-HYV-1</t>
  </si>
  <si>
    <t>7.GRUP-ETANOL+SPİRULİNA-HYV-2</t>
  </si>
  <si>
    <t>7.GRUP-ETANOL+SPİRULİNA-HYV-3</t>
  </si>
  <si>
    <t>7.GRUP-ETANOL+SPİRULİNA-HYV-4</t>
  </si>
  <si>
    <t>7.GRUP-ETANOL+SPİRULİNA-HYV-5</t>
  </si>
  <si>
    <t>7.GRUP-ETANOL+SPİRULİNA-HYV-6</t>
  </si>
  <si>
    <t>8.GRUP-ETANOL+NAR-HYV-1</t>
  </si>
  <si>
    <t>8.GRUP-ETANOL+NAR-HYV-2</t>
  </si>
  <si>
    <t>8.GRUP-ETANOL+NAR-HYV-3</t>
  </si>
  <si>
    <t>8.GRUP-ETANOL+NAR-HYV-4</t>
  </si>
  <si>
    <t>8.GRUP-ETANOL+NAR-HYV-5</t>
  </si>
  <si>
    <t>8.GRUP-ETANOL+NAR-HYV-6</t>
  </si>
  <si>
    <t>9.GRUP-ASPALATHUS-HYV-1</t>
  </si>
  <si>
    <t>9.GRUP-ASPALATHUS-HYV-2</t>
  </si>
  <si>
    <t>9.GRUP-ASPALATHUS-HYV-3</t>
  </si>
  <si>
    <t>9.GRUP-ASPALATHUS-HYV-4</t>
  </si>
  <si>
    <t>9.GRUP-ASPALATHUS-HYV-5</t>
  </si>
  <si>
    <t>9.GRUP-ASPALATHUS-HYV-6</t>
  </si>
  <si>
    <t>10.GRUP-ETANOL+ASPALATHUS-HYV-1</t>
  </si>
  <si>
    <t>10.GRUP-ETANOL+ASPALATHUS-HYV-3</t>
  </si>
  <si>
    <t>10.GRUP-ETANOL+ASPALATHUS-HYV-4</t>
  </si>
  <si>
    <t>10.GRUP-ETANOL+ASPALATHUS-HYV-5</t>
  </si>
  <si>
    <t>10.GRUP-ETANOL+ASPALATHUS-HYV-2</t>
  </si>
  <si>
    <t>10.GRUP-ETANOL+ASPALATHUS-HYV-6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</si>
  <si>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</si>
  <si>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</si>
  <si>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</si>
  <si>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</si>
  <si>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</si>
  <si>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</si>
  <si>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</si>
  <si>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</si>
  <si>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</si>
  <si>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MDA: Malondialdehit</t>
  </si>
  <si>
    <t>Otto Scientific</t>
  </si>
  <si>
    <t>Otto1001</t>
  </si>
  <si>
    <t>REL BIOCHEM-REL ASSAY</t>
  </si>
  <si>
    <t>MPO: Myeloperoxidase</t>
  </si>
  <si>
    <t>TNF-ALFA</t>
  </si>
  <si>
    <t>Rat</t>
  </si>
  <si>
    <t>BT</t>
  </si>
  <si>
    <t>E0764Ra</t>
  </si>
  <si>
    <t>ELİSA</t>
  </si>
  <si>
    <t>Mıcroplate reader: BIO-TEK EL X 800-Aotu strıp washer:BIO TEK EL X 50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</si>
  <si>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</si>
  <si>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</si>
  <si>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</si>
  <si>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</si>
  <si>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</si>
  <si>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</si>
  <si>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</si>
  <si>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</si>
  <si>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</si>
  <si>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</si>
  <si>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</si>
  <si>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</si>
  <si>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</si>
  <si>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</si>
  <si>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</si>
  <si>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</si>
  <si>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</si>
  <si>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</si>
  <si>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</si>
  <si>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</si>
  <si>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</si>
  <si>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</si>
  <si>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</si>
  <si>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</si>
  <si>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</si>
  <si>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</si>
  <si>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</si>
  <si>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</si>
  <si>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</si>
  <si>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</si>
  <si>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</si>
  <si>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</si>
  <si>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</si>
  <si>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</si>
  <si>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</si>
  <si>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</si>
  <si>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</si>
  <si>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</si>
  <si>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Otto3048</t>
  </si>
  <si>
    <t>Otto3047</t>
  </si>
  <si>
    <t>SOD: Super Oxide Dismutase</t>
  </si>
  <si>
    <r>
      <t xml:space="preserve">Malondialdehyde (MDA)   </t>
    </r>
    <r>
      <rPr>
        <sz val="11"/>
        <color theme="1"/>
        <rFont val="Times New Roman"/>
        <family val="1"/>
        <charset val="162"/>
      </rPr>
      <t>nmol/L</t>
    </r>
  </si>
  <si>
    <r>
      <t xml:space="preserve">Super Oxide Dismutase (SOD)   </t>
    </r>
    <r>
      <rPr>
        <sz val="11"/>
        <color theme="1"/>
        <rFont val="Times New Roman"/>
        <family val="1"/>
        <charset val="162"/>
      </rPr>
      <t>U/ml</t>
    </r>
  </si>
  <si>
    <r>
      <t xml:space="preserve">Myeloperoxidase (MPO)            </t>
    </r>
    <r>
      <rPr>
        <sz val="11"/>
        <color theme="1"/>
        <rFont val="Times New Roman"/>
        <family val="1"/>
        <charset val="162"/>
      </rPr>
      <t>U/L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</si>
</sst>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4" fillId="5" borderId="2" xfId="0" applyFont="1" applyFill="1" applyBorder="1" applyAlignment="1">
      <alignment horizontal="center"/>
    </xf>
    <xf numFmtId="0" fontId="5" fillId="0" borderId="0" xfId="0" applyFont="1"/>
    <xf numFmtId="0" fontId="6" fillId="7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378302712160979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'TNF-A'!$C$17:$C$22</c:f>
              <c:numCache>
                <c:formatCode>General</c:formatCode>
                <c:ptCount val="6"/>
                <c:pt idx="0">
                  <c:v>2.4279999999999999</c:v>
                </c:pt>
                <c:pt idx="1">
                  <c:v>1.4850000000000001</c:v>
                </c:pt>
                <c:pt idx="2">
                  <c:v>0.89100000000000001</c:v>
                </c:pt>
                <c:pt idx="3">
                  <c:v>0.57100000000000006</c:v>
                </c:pt>
                <c:pt idx="4">
                  <c:v>0.24100000000000002</c:v>
                </c:pt>
                <c:pt idx="5">
                  <c:v>0</c:v>
                </c:pt>
              </c:numCache>
            </c:numRef>
          </c:xVal>
          <c:yVal>
            <c:numRef>
              <c:f>'TNF-A'!$D$17:$D$22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9-42B1-A707-D293B0FE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00144"/>
        <c:axId val="472996864"/>
      </c:scatterChart>
      <c:valAx>
        <c:axId val="4730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996864"/>
        <c:crosses val="autoZero"/>
        <c:crossBetween val="midCat"/>
      </c:valAx>
      <c:valAx>
        <c:axId val="472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30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1-4DD0-9E39-18C74D33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E-4B07-B112-9A1D67D6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15240</xdr:rowOff>
    </xdr:from>
    <xdr:to>
      <xdr:col>15</xdr:col>
      <xdr:colOff>533400</xdr:colOff>
      <xdr:row>23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5</xdr:col>
      <xdr:colOff>1004887</xdr:colOff>
      <xdr:row>48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1100"/>
          <a:ext cx="8015287" cy="777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8"/>
  <sheetViews>
    <sheetView topLeftCell="A58" workbookViewId="0">
      <selection activeCell="A32" sqref="A32:A88"/>
    </sheetView>
  </sheetViews>
  <sheetFormatPr defaultRowHeight="15" x14ac:dyDescent="0.25"/>
  <cols>
    <col min="1" max="1" width="35.7109375" customWidth="1"/>
    <col min="2" max="2" width="12" customWidth="1"/>
    <col min="3" max="3" width="11.7109375" customWidth="1"/>
    <col min="4" max="4" width="11.140625" customWidth="1"/>
    <col min="5" max="5" width="15.7109375" customWidth="1"/>
  </cols>
  <sheetData>
    <row r="2" spans="1:8" x14ac:dyDescent="0.25">
      <c r="A2" s="5">
        <v>2.5150000000000001</v>
      </c>
      <c r="B2" s="3">
        <v>0.43</v>
      </c>
      <c r="C2" s="3">
        <v>0.51200000000000001</v>
      </c>
      <c r="D2" s="3">
        <v>0.42499999999999999</v>
      </c>
      <c r="E2" s="3">
        <v>0.42199999999999999</v>
      </c>
      <c r="F2" s="3">
        <v>0.307</v>
      </c>
      <c r="G2" s="3">
        <v>0.33800000000000002</v>
      </c>
      <c r="H2" s="3">
        <v>0.29599999999999999</v>
      </c>
    </row>
    <row r="3" spans="1:8" x14ac:dyDescent="0.25">
      <c r="A3" s="5">
        <v>1.5720000000000001</v>
      </c>
      <c r="B3" s="3">
        <v>0.51600000000000001</v>
      </c>
      <c r="C3" s="3">
        <v>0.55300000000000005</v>
      </c>
      <c r="D3" s="3">
        <v>0.32300000000000001</v>
      </c>
      <c r="E3" s="3">
        <v>0.36199999999999999</v>
      </c>
      <c r="F3" s="3">
        <v>0.36</v>
      </c>
      <c r="G3" s="3">
        <v>0.31900000000000001</v>
      </c>
      <c r="H3" s="3">
        <v>0.26600000000000001</v>
      </c>
    </row>
    <row r="4" spans="1:8" x14ac:dyDescent="0.25">
      <c r="A4" s="5">
        <v>0.97799999999999998</v>
      </c>
      <c r="B4" s="3">
        <v>0.32100000000000001</v>
      </c>
      <c r="C4" s="3">
        <v>0.38600000000000001</v>
      </c>
      <c r="D4" s="3">
        <v>0.29399999999999998</v>
      </c>
      <c r="E4" s="3">
        <v>0.25800000000000001</v>
      </c>
      <c r="F4" s="3">
        <v>0.31900000000000001</v>
      </c>
      <c r="G4" s="3">
        <v>0.315</v>
      </c>
      <c r="H4" s="3">
        <v>0.254</v>
      </c>
    </row>
    <row r="5" spans="1:8" x14ac:dyDescent="0.25">
      <c r="A5" s="5">
        <v>0.65800000000000003</v>
      </c>
      <c r="B5" s="3">
        <v>0.52200000000000002</v>
      </c>
      <c r="C5" s="3">
        <v>0.29899999999999999</v>
      </c>
      <c r="D5" s="3">
        <v>0.42399999999999999</v>
      </c>
      <c r="E5" s="3">
        <v>0.36299999999999999</v>
      </c>
      <c r="F5" s="3">
        <v>0.50700000000000001</v>
      </c>
      <c r="G5" s="3">
        <v>0.38600000000000001</v>
      </c>
      <c r="H5" s="3">
        <v>0.39900000000000002</v>
      </c>
    </row>
    <row r="6" spans="1:8" x14ac:dyDescent="0.25">
      <c r="A6" s="5">
        <v>0.32800000000000001</v>
      </c>
      <c r="B6" s="3">
        <v>0.58599999999999997</v>
      </c>
      <c r="C6" s="3">
        <v>0.54700000000000004</v>
      </c>
      <c r="D6" s="3">
        <v>0.47400000000000003</v>
      </c>
      <c r="E6" s="3">
        <v>0.51800000000000002</v>
      </c>
      <c r="F6" s="3">
        <v>0.72399999999999998</v>
      </c>
      <c r="G6" s="3">
        <v>0.42</v>
      </c>
      <c r="H6" s="3">
        <v>0.53700000000000003</v>
      </c>
    </row>
    <row r="7" spans="1:8" x14ac:dyDescent="0.25">
      <c r="A7" s="6">
        <v>8.6999999999999994E-2</v>
      </c>
      <c r="B7" s="3">
        <v>0.55900000000000005</v>
      </c>
      <c r="C7" s="3">
        <v>0.63300000000000001</v>
      </c>
      <c r="D7" s="3">
        <v>0.52600000000000002</v>
      </c>
      <c r="E7" s="3">
        <v>0.439</v>
      </c>
      <c r="F7" s="3">
        <v>0.64</v>
      </c>
      <c r="G7" s="3">
        <v>0.436</v>
      </c>
      <c r="H7" s="3">
        <v>0.65900000000000003</v>
      </c>
    </row>
    <row r="8" spans="1:8" x14ac:dyDescent="0.25">
      <c r="A8" s="3">
        <v>0.63800000000000001</v>
      </c>
      <c r="B8" s="3">
        <v>0.496</v>
      </c>
      <c r="C8" s="3">
        <v>0.47300000000000003</v>
      </c>
      <c r="D8" s="3">
        <v>0.53700000000000003</v>
      </c>
      <c r="E8" s="3">
        <v>0.40500000000000003</v>
      </c>
      <c r="F8" s="3">
        <v>0.70899999999999996</v>
      </c>
      <c r="G8" s="3">
        <v>0.46500000000000002</v>
      </c>
      <c r="H8" s="3">
        <v>0.498</v>
      </c>
    </row>
    <row r="9" spans="1:8" x14ac:dyDescent="0.25">
      <c r="A9" s="3">
        <v>0.73599999999999999</v>
      </c>
      <c r="B9" s="3">
        <v>0.64600000000000002</v>
      </c>
      <c r="C9" s="3">
        <v>0.54800000000000004</v>
      </c>
      <c r="D9" s="3">
        <v>0.60899999999999999</v>
      </c>
      <c r="E9" s="3">
        <v>0.47900000000000004</v>
      </c>
      <c r="F9" s="3">
        <v>0.68300000000000005</v>
      </c>
      <c r="G9" s="3">
        <v>0.46600000000000003</v>
      </c>
    </row>
    <row r="12" spans="1:8" x14ac:dyDescent="0.25">
      <c r="A12" t="s">
        <v>0</v>
      </c>
    </row>
    <row r="16" spans="1:8" x14ac:dyDescent="0.25">
      <c r="B16" s="7" t="s">
        <v>1</v>
      </c>
      <c r="C16" s="7" t="s">
        <v>2</v>
      </c>
      <c r="D16" s="7" t="s">
        <v>3</v>
      </c>
      <c r="E16" s="7" t="s">
        <v>4</v>
      </c>
    </row>
    <row r="17" spans="1:13" x14ac:dyDescent="0.25">
      <c r="A17" t="s">
        <v>5</v>
      </c>
      <c r="B17" s="5">
        <v>2.5150000000000001</v>
      </c>
      <c r="C17" s="1">
        <f>B17-B22</f>
        <v>2.4279999999999999</v>
      </c>
      <c r="D17" s="1">
        <v>640</v>
      </c>
      <c r="E17" s="8">
        <f>(55.51*C17*C17)+(129.73*C17)-(0.5989)</f>
        <v>641.62720383999999</v>
      </c>
    </row>
    <row r="18" spans="1:13" x14ac:dyDescent="0.25">
      <c r="A18" t="s">
        <v>6</v>
      </c>
      <c r="B18" s="5">
        <v>1.5720000000000001</v>
      </c>
      <c r="C18" s="1">
        <f>B18-B22</f>
        <v>1.4850000000000001</v>
      </c>
      <c r="D18" s="1">
        <v>320</v>
      </c>
      <c r="E18" s="8">
        <f t="shared" ref="E18:E22" si="0">(55.51*C18*C18)+(129.73*C18)-(0.5989)</f>
        <v>314.46218974999999</v>
      </c>
    </row>
    <row r="19" spans="1:13" x14ac:dyDescent="0.25">
      <c r="A19" t="s">
        <v>7</v>
      </c>
      <c r="B19" s="5">
        <v>0.97799999999999998</v>
      </c>
      <c r="C19" s="1">
        <f>B19-B22</f>
        <v>0.89100000000000001</v>
      </c>
      <c r="D19" s="1">
        <v>160</v>
      </c>
      <c r="E19" s="8">
        <f t="shared" si="0"/>
        <v>159.05886431000002</v>
      </c>
    </row>
    <row r="20" spans="1:13" x14ac:dyDescent="0.25">
      <c r="A20" t="s">
        <v>8</v>
      </c>
      <c r="B20" s="5">
        <v>0.65800000000000003</v>
      </c>
      <c r="C20" s="1">
        <f>B20-B22</f>
        <v>0.57100000000000006</v>
      </c>
      <c r="D20" s="1">
        <v>80</v>
      </c>
      <c r="E20" s="8">
        <f t="shared" si="0"/>
        <v>91.575465910000005</v>
      </c>
    </row>
    <row r="21" spans="1:13" x14ac:dyDescent="0.25">
      <c r="A21" t="s">
        <v>9</v>
      </c>
      <c r="B21" s="5">
        <v>0.32800000000000001</v>
      </c>
      <c r="C21" s="1">
        <f>B21-B22</f>
        <v>0.24100000000000002</v>
      </c>
      <c r="D21" s="1">
        <v>40</v>
      </c>
      <c r="E21" s="8">
        <f t="shared" si="0"/>
        <v>33.89010631</v>
      </c>
    </row>
    <row r="22" spans="1:13" x14ac:dyDescent="0.25">
      <c r="A22" t="s">
        <v>10</v>
      </c>
      <c r="B22" s="6">
        <v>8.6999999999999994E-2</v>
      </c>
      <c r="C22" s="1">
        <f>B22-B22</f>
        <v>0</v>
      </c>
      <c r="D22" s="1">
        <v>0</v>
      </c>
      <c r="E22" s="8">
        <f t="shared" si="0"/>
        <v>-0.59889999999999999</v>
      </c>
    </row>
    <row r="24" spans="1:13" x14ac:dyDescent="0.25">
      <c r="L24" s="9" t="s">
        <v>11</v>
      </c>
      <c r="M24" s="9"/>
    </row>
    <row r="31" spans="1:13" x14ac:dyDescent="0.25">
      <c r="A31" s="10" t="s">
        <v>12</v>
      </c>
      <c r="B31" s="3" t="s">
        <v>13</v>
      </c>
      <c r="C31" s="4" t="s">
        <v>10</v>
      </c>
      <c r="D31" s="1" t="s">
        <v>2</v>
      </c>
      <c r="E31" s="11" t="s">
        <v>14</v>
      </c>
    </row>
    <row r="32" spans="1:13" x14ac:dyDescent="0.25">
      <c r="A32" s="10" t="s">
        <v>21</v>
      </c>
      <c r="B32" s="3">
        <v>0.63800000000000001</v>
      </c>
      <c r="C32" s="6">
        <v>8.6999999999999994E-2</v>
      </c>
      <c r="D32" s="1">
        <f t="shared" ref="D32:D63" si="1">(B32-C32)</f>
        <v>0.55100000000000005</v>
      </c>
      <c r="E32" s="8">
        <f t="shared" ref="E32:E63" si="2">(55.51*D32*D32)+(129.73*D32)-(0.5989)</f>
        <v>87.735221510000002</v>
      </c>
    </row>
    <row r="33" spans="1:5" x14ac:dyDescent="0.25">
      <c r="A33" s="10" t="s">
        <v>22</v>
      </c>
      <c r="B33" s="3">
        <v>0.73599999999999999</v>
      </c>
      <c r="C33" s="6">
        <v>8.6999999999999994E-2</v>
      </c>
      <c r="D33" s="1">
        <f t="shared" si="1"/>
        <v>0.64900000000000002</v>
      </c>
      <c r="E33" s="8">
        <f t="shared" si="2"/>
        <v>106.97673750999999</v>
      </c>
    </row>
    <row r="34" spans="1:5" x14ac:dyDescent="0.25">
      <c r="A34" s="10" t="s">
        <v>23</v>
      </c>
      <c r="B34" s="3">
        <v>0.43</v>
      </c>
      <c r="C34" s="6">
        <v>8.6999999999999994E-2</v>
      </c>
      <c r="D34" s="1">
        <f t="shared" si="1"/>
        <v>0.34299999999999997</v>
      </c>
      <c r="E34" s="8">
        <f t="shared" si="2"/>
        <v>50.429185989999993</v>
      </c>
    </row>
    <row r="35" spans="1:5" x14ac:dyDescent="0.25">
      <c r="A35" s="10" t="s">
        <v>24</v>
      </c>
      <c r="B35" s="3">
        <v>0.51600000000000001</v>
      </c>
      <c r="C35" s="6">
        <v>8.6999999999999994E-2</v>
      </c>
      <c r="D35" s="1">
        <f t="shared" si="1"/>
        <v>0.42900000000000005</v>
      </c>
      <c r="E35" s="8">
        <f t="shared" si="2"/>
        <v>65.271385910000006</v>
      </c>
    </row>
    <row r="36" spans="1:5" x14ac:dyDescent="0.25">
      <c r="A36" s="10" t="s">
        <v>25</v>
      </c>
      <c r="B36" s="3">
        <v>0.32100000000000001</v>
      </c>
      <c r="C36" s="6">
        <v>8.6999999999999994E-2</v>
      </c>
      <c r="D36" s="1">
        <f t="shared" si="1"/>
        <v>0.23400000000000001</v>
      </c>
      <c r="E36" s="8">
        <f t="shared" si="2"/>
        <v>32.797425560000001</v>
      </c>
    </row>
    <row r="37" spans="1:5" x14ac:dyDescent="0.25">
      <c r="A37" s="10" t="s">
        <v>26</v>
      </c>
      <c r="B37" s="3">
        <v>0.52200000000000002</v>
      </c>
      <c r="C37" s="6">
        <v>8.6999999999999994E-2</v>
      </c>
      <c r="D37" s="1">
        <f t="shared" si="1"/>
        <v>0.43500000000000005</v>
      </c>
      <c r="E37" s="8">
        <f t="shared" si="2"/>
        <v>66.337529750000002</v>
      </c>
    </row>
    <row r="38" spans="1:5" x14ac:dyDescent="0.25">
      <c r="A38" s="10" t="s">
        <v>27</v>
      </c>
      <c r="B38" s="3">
        <v>0.58599999999999997</v>
      </c>
      <c r="C38" s="6">
        <v>8.6999999999999994E-2</v>
      </c>
      <c r="D38" s="1">
        <f t="shared" si="1"/>
        <v>0.499</v>
      </c>
      <c r="E38" s="8">
        <f t="shared" si="2"/>
        <v>77.958415509999995</v>
      </c>
    </row>
    <row r="39" spans="1:5" x14ac:dyDescent="0.25">
      <c r="A39" s="10" t="s">
        <v>28</v>
      </c>
      <c r="B39" s="3">
        <v>0.55900000000000005</v>
      </c>
      <c r="C39" s="6">
        <v>8.6999999999999994E-2</v>
      </c>
      <c r="D39" s="1">
        <f t="shared" si="1"/>
        <v>0.47200000000000009</v>
      </c>
      <c r="E39" s="8">
        <f t="shared" si="2"/>
        <v>73.000399840000014</v>
      </c>
    </row>
    <row r="40" spans="1:5" x14ac:dyDescent="0.25">
      <c r="A40" s="10" t="s">
        <v>29</v>
      </c>
      <c r="B40" s="3">
        <v>0.496</v>
      </c>
      <c r="C40" s="6">
        <v>8.6999999999999994E-2</v>
      </c>
      <c r="D40" s="1">
        <f t="shared" si="1"/>
        <v>0.40900000000000003</v>
      </c>
      <c r="E40" s="8">
        <f t="shared" si="2"/>
        <v>61.746438310000002</v>
      </c>
    </row>
    <row r="41" spans="1:5" x14ac:dyDescent="0.25">
      <c r="A41" s="10" t="s">
        <v>30</v>
      </c>
      <c r="B41" s="3">
        <v>0.64600000000000002</v>
      </c>
      <c r="C41" s="6">
        <v>8.6999999999999994E-2</v>
      </c>
      <c r="D41" s="1">
        <f t="shared" si="1"/>
        <v>0.55900000000000005</v>
      </c>
      <c r="E41" s="8">
        <f t="shared" si="2"/>
        <v>89.265990309999992</v>
      </c>
    </row>
    <row r="42" spans="1:5" x14ac:dyDescent="0.25">
      <c r="A42" s="10" t="s">
        <v>31</v>
      </c>
      <c r="B42" s="3">
        <v>0.51200000000000001</v>
      </c>
      <c r="C42" s="6">
        <v>8.6999999999999994E-2</v>
      </c>
      <c r="D42" s="1">
        <f t="shared" si="1"/>
        <v>0.42500000000000004</v>
      </c>
      <c r="E42" s="8">
        <f t="shared" si="2"/>
        <v>64.562843749999999</v>
      </c>
    </row>
    <row r="43" spans="1:5" x14ac:dyDescent="0.25">
      <c r="A43" s="10" t="s">
        <v>32</v>
      </c>
      <c r="B43" s="3">
        <v>0.55300000000000005</v>
      </c>
      <c r="C43" s="6">
        <v>8.6999999999999994E-2</v>
      </c>
      <c r="D43" s="1">
        <f t="shared" si="1"/>
        <v>0.46600000000000008</v>
      </c>
      <c r="E43" s="8">
        <f t="shared" si="2"/>
        <v>71.909609560000007</v>
      </c>
    </row>
    <row r="44" spans="1:5" x14ac:dyDescent="0.25">
      <c r="A44" s="10" t="s">
        <v>33</v>
      </c>
      <c r="B44" s="3">
        <v>0.38600000000000001</v>
      </c>
      <c r="C44" s="6">
        <v>8.6999999999999994E-2</v>
      </c>
      <c r="D44" s="1">
        <f t="shared" si="1"/>
        <v>0.29900000000000004</v>
      </c>
      <c r="E44" s="8">
        <f t="shared" si="2"/>
        <v>43.15301951</v>
      </c>
    </row>
    <row r="45" spans="1:5" x14ac:dyDescent="0.25">
      <c r="A45" s="10" t="s">
        <v>34</v>
      </c>
      <c r="B45" s="3">
        <v>0.29899999999999999</v>
      </c>
      <c r="C45" s="6">
        <v>8.6999999999999994E-2</v>
      </c>
      <c r="D45" s="1">
        <f t="shared" si="1"/>
        <v>0.21199999999999999</v>
      </c>
      <c r="E45" s="8">
        <f t="shared" si="2"/>
        <v>29.398701439999996</v>
      </c>
    </row>
    <row r="46" spans="1:5" x14ac:dyDescent="0.25">
      <c r="A46" s="10" t="s">
        <v>35</v>
      </c>
      <c r="B46" s="3">
        <v>0.54700000000000004</v>
      </c>
      <c r="C46" s="6">
        <v>8.6999999999999994E-2</v>
      </c>
      <c r="D46" s="1">
        <f t="shared" si="1"/>
        <v>0.46000000000000008</v>
      </c>
      <c r="E46" s="8">
        <f t="shared" si="2"/>
        <v>70.822816000000003</v>
      </c>
    </row>
    <row r="47" spans="1:5" x14ac:dyDescent="0.25">
      <c r="A47" s="10" t="s">
        <v>36</v>
      </c>
      <c r="B47" s="3">
        <v>0.63300000000000001</v>
      </c>
      <c r="C47" s="6">
        <v>8.6999999999999994E-2</v>
      </c>
      <c r="D47" s="1">
        <f t="shared" si="1"/>
        <v>0.54600000000000004</v>
      </c>
      <c r="E47" s="8">
        <f t="shared" si="2"/>
        <v>86.782099159999987</v>
      </c>
    </row>
    <row r="48" spans="1:5" x14ac:dyDescent="0.25">
      <c r="A48" s="10" t="s">
        <v>37</v>
      </c>
      <c r="B48" s="3">
        <v>0.47300000000000003</v>
      </c>
      <c r="C48" s="6">
        <v>8.6999999999999994E-2</v>
      </c>
      <c r="D48" s="1">
        <f t="shared" si="1"/>
        <v>0.38600000000000001</v>
      </c>
      <c r="E48" s="8">
        <f t="shared" si="2"/>
        <v>57.747647959999995</v>
      </c>
    </row>
    <row r="49" spans="1:5" x14ac:dyDescent="0.25">
      <c r="A49" s="10" t="s">
        <v>38</v>
      </c>
      <c r="B49" s="3">
        <v>0.54800000000000004</v>
      </c>
      <c r="C49" s="6">
        <v>8.6999999999999994E-2</v>
      </c>
      <c r="D49" s="1">
        <f t="shared" si="1"/>
        <v>0.46100000000000008</v>
      </c>
      <c r="E49" s="8">
        <f t="shared" si="2"/>
        <v>71.003670710000009</v>
      </c>
    </row>
    <row r="50" spans="1:5" x14ac:dyDescent="0.25">
      <c r="A50" s="10" t="s">
        <v>39</v>
      </c>
      <c r="B50" s="3">
        <v>0.42499999999999999</v>
      </c>
      <c r="C50" s="6">
        <v>8.6999999999999994E-2</v>
      </c>
      <c r="D50" s="1">
        <f t="shared" si="1"/>
        <v>0.33799999999999997</v>
      </c>
      <c r="E50" s="8">
        <f t="shared" si="2"/>
        <v>49.591524439999986</v>
      </c>
    </row>
    <row r="51" spans="1:5" x14ac:dyDescent="0.25">
      <c r="A51" s="10" t="s">
        <v>40</v>
      </c>
      <c r="B51" s="3">
        <v>0.32300000000000001</v>
      </c>
      <c r="C51" s="6">
        <v>8.6999999999999994E-2</v>
      </c>
      <c r="D51" s="1">
        <f t="shared" si="1"/>
        <v>0.23600000000000002</v>
      </c>
      <c r="E51" s="8">
        <f t="shared" si="2"/>
        <v>33.109064959999998</v>
      </c>
    </row>
    <row r="52" spans="1:5" x14ac:dyDescent="0.25">
      <c r="A52" s="10" t="s">
        <v>41</v>
      </c>
      <c r="B52" s="3">
        <v>0.29399999999999998</v>
      </c>
      <c r="C52" s="6">
        <v>8.6999999999999994E-2</v>
      </c>
      <c r="D52" s="1">
        <f t="shared" si="1"/>
        <v>0.20699999999999999</v>
      </c>
      <c r="E52" s="8">
        <f t="shared" si="2"/>
        <v>28.633757989999992</v>
      </c>
    </row>
    <row r="53" spans="1:5" x14ac:dyDescent="0.25">
      <c r="A53" s="10" t="s">
        <v>42</v>
      </c>
      <c r="B53" s="3">
        <v>0.42399999999999999</v>
      </c>
      <c r="C53" s="6">
        <v>8.6999999999999994E-2</v>
      </c>
      <c r="D53" s="1">
        <f t="shared" si="1"/>
        <v>0.33699999999999997</v>
      </c>
      <c r="E53" s="8">
        <f t="shared" si="2"/>
        <v>49.42432518999999</v>
      </c>
    </row>
    <row r="54" spans="1:5" x14ac:dyDescent="0.25">
      <c r="A54" s="10" t="s">
        <v>43</v>
      </c>
      <c r="B54" s="3">
        <v>0.47400000000000003</v>
      </c>
      <c r="C54" s="6">
        <v>8.6999999999999994E-2</v>
      </c>
      <c r="D54" s="1">
        <f t="shared" si="1"/>
        <v>0.38700000000000001</v>
      </c>
      <c r="E54" s="8">
        <f t="shared" si="2"/>
        <v>57.920287189999996</v>
      </c>
    </row>
    <row r="55" spans="1:5" x14ac:dyDescent="0.25">
      <c r="A55" s="10" t="s">
        <v>44</v>
      </c>
      <c r="B55" s="3">
        <v>0.52600000000000002</v>
      </c>
      <c r="C55" s="6">
        <v>8.6999999999999994E-2</v>
      </c>
      <c r="D55" s="1">
        <f t="shared" si="1"/>
        <v>0.43900000000000006</v>
      </c>
      <c r="E55" s="8">
        <f t="shared" si="2"/>
        <v>67.050512710000007</v>
      </c>
    </row>
    <row r="56" spans="1:5" x14ac:dyDescent="0.25">
      <c r="A56" s="10" t="s">
        <v>45</v>
      </c>
      <c r="B56" s="3">
        <v>0.53700000000000003</v>
      </c>
      <c r="C56" s="6">
        <v>8.6999999999999994E-2</v>
      </c>
      <c r="D56" s="1">
        <f t="shared" si="1"/>
        <v>0.45000000000000007</v>
      </c>
      <c r="E56" s="8">
        <f t="shared" si="2"/>
        <v>69.020375000000001</v>
      </c>
    </row>
    <row r="57" spans="1:5" x14ac:dyDescent="0.25">
      <c r="A57" s="10" t="s">
        <v>46</v>
      </c>
      <c r="B57" s="3">
        <v>0.60899999999999999</v>
      </c>
      <c r="C57" s="6">
        <v>8.6999999999999994E-2</v>
      </c>
      <c r="D57" s="1">
        <f t="shared" si="1"/>
        <v>0.52200000000000002</v>
      </c>
      <c r="E57" s="8">
        <f t="shared" si="2"/>
        <v>82.245746839999995</v>
      </c>
    </row>
    <row r="58" spans="1:5" x14ac:dyDescent="0.25">
      <c r="A58" s="10" t="s">
        <v>47</v>
      </c>
      <c r="B58" s="3">
        <v>0.42199999999999999</v>
      </c>
      <c r="C58" s="6">
        <v>8.6999999999999994E-2</v>
      </c>
      <c r="D58" s="1">
        <f t="shared" si="1"/>
        <v>0.33499999999999996</v>
      </c>
      <c r="E58" s="8">
        <f t="shared" si="2"/>
        <v>49.090259749999994</v>
      </c>
    </row>
    <row r="59" spans="1:5" x14ac:dyDescent="0.25">
      <c r="A59" s="10" t="s">
        <v>48</v>
      </c>
      <c r="B59" s="3">
        <v>0.36199999999999999</v>
      </c>
      <c r="C59" s="6">
        <v>8.6999999999999994E-2</v>
      </c>
      <c r="D59" s="1">
        <f t="shared" si="1"/>
        <v>0.27500000000000002</v>
      </c>
      <c r="E59" s="8">
        <f t="shared" si="2"/>
        <v>39.274793750000001</v>
      </c>
    </row>
    <row r="60" spans="1:5" x14ac:dyDescent="0.25">
      <c r="A60" s="10" t="s">
        <v>49</v>
      </c>
      <c r="B60" s="3">
        <v>0.25800000000000001</v>
      </c>
      <c r="C60" s="6">
        <v>8.6999999999999994E-2</v>
      </c>
      <c r="D60" s="1">
        <f t="shared" si="1"/>
        <v>0.17100000000000001</v>
      </c>
      <c r="E60" s="8">
        <f t="shared" si="2"/>
        <v>23.208097909999999</v>
      </c>
    </row>
    <row r="61" spans="1:5" x14ac:dyDescent="0.25">
      <c r="A61" s="10" t="s">
        <v>50</v>
      </c>
      <c r="B61" s="3">
        <v>0.36299999999999999</v>
      </c>
      <c r="C61" s="6">
        <v>8.6999999999999994E-2</v>
      </c>
      <c r="D61" s="1">
        <f t="shared" si="1"/>
        <v>0.27600000000000002</v>
      </c>
      <c r="E61" s="8">
        <f t="shared" si="2"/>
        <v>39.435109760000003</v>
      </c>
    </row>
    <row r="62" spans="1:5" x14ac:dyDescent="0.25">
      <c r="A62" s="10" t="s">
        <v>51</v>
      </c>
      <c r="B62" s="3">
        <v>0.51800000000000002</v>
      </c>
      <c r="C62" s="6">
        <v>8.6999999999999994E-2</v>
      </c>
      <c r="D62" s="1">
        <f t="shared" si="1"/>
        <v>0.43100000000000005</v>
      </c>
      <c r="E62" s="8">
        <f t="shared" si="2"/>
        <v>65.626323110000001</v>
      </c>
    </row>
    <row r="63" spans="1:5" x14ac:dyDescent="0.25">
      <c r="A63" s="10" t="s">
        <v>52</v>
      </c>
      <c r="B63" s="3">
        <v>0.439</v>
      </c>
      <c r="C63" s="6">
        <v>8.6999999999999994E-2</v>
      </c>
      <c r="D63" s="1">
        <f t="shared" si="1"/>
        <v>0.35199999999999998</v>
      </c>
      <c r="E63" s="8">
        <f t="shared" si="2"/>
        <v>51.943971039999994</v>
      </c>
    </row>
    <row r="64" spans="1:5" x14ac:dyDescent="0.25">
      <c r="A64" s="10" t="s">
        <v>53</v>
      </c>
      <c r="B64" s="3">
        <v>0.40500000000000003</v>
      </c>
      <c r="C64" s="6">
        <v>8.6999999999999994E-2</v>
      </c>
      <c r="D64" s="1">
        <f t="shared" ref="D64:D95" si="3">(B64-C64)</f>
        <v>0.31800000000000006</v>
      </c>
      <c r="E64" s="8">
        <f t="shared" ref="E64:E95" si="4">(55.51*D64*D64)+(129.73*D64)-(0.5989)</f>
        <v>46.268633240000007</v>
      </c>
    </row>
    <row r="65" spans="1:5" x14ac:dyDescent="0.25">
      <c r="A65" s="10" t="s">
        <v>54</v>
      </c>
      <c r="B65" s="3">
        <v>0.47900000000000004</v>
      </c>
      <c r="C65" s="6">
        <v>8.6999999999999994E-2</v>
      </c>
      <c r="D65" s="1">
        <f t="shared" si="3"/>
        <v>0.39200000000000002</v>
      </c>
      <c r="E65" s="8">
        <f t="shared" si="4"/>
        <v>58.785148640000003</v>
      </c>
    </row>
    <row r="66" spans="1:5" x14ac:dyDescent="0.25">
      <c r="A66" s="10" t="s">
        <v>55</v>
      </c>
      <c r="B66" s="3">
        <v>0.307</v>
      </c>
      <c r="C66" s="6">
        <v>8.6999999999999994E-2</v>
      </c>
      <c r="D66" s="1">
        <f t="shared" si="3"/>
        <v>0.22</v>
      </c>
      <c r="E66" s="8">
        <f t="shared" si="4"/>
        <v>30.628383999999997</v>
      </c>
    </row>
    <row r="67" spans="1:5" x14ac:dyDescent="0.25">
      <c r="A67" s="10" t="s">
        <v>56</v>
      </c>
      <c r="B67" s="3">
        <v>0.36</v>
      </c>
      <c r="C67" s="6">
        <v>8.6999999999999994E-2</v>
      </c>
      <c r="D67" s="1">
        <f t="shared" si="3"/>
        <v>0.27300000000000002</v>
      </c>
      <c r="E67" s="8">
        <f t="shared" si="4"/>
        <v>38.954494789999998</v>
      </c>
    </row>
    <row r="68" spans="1:5" x14ac:dyDescent="0.25">
      <c r="A68" s="10" t="s">
        <v>57</v>
      </c>
      <c r="B68" s="3">
        <v>0.31900000000000001</v>
      </c>
      <c r="C68" s="6">
        <v>8.6999999999999994E-2</v>
      </c>
      <c r="D68" s="1">
        <f t="shared" si="3"/>
        <v>0.23200000000000001</v>
      </c>
      <c r="E68" s="8">
        <f t="shared" si="4"/>
        <v>32.486230239999998</v>
      </c>
    </row>
    <row r="69" spans="1:5" x14ac:dyDescent="0.25">
      <c r="A69" s="10" t="s">
        <v>58</v>
      </c>
      <c r="B69" s="3">
        <v>0.50700000000000001</v>
      </c>
      <c r="C69" s="6">
        <v>8.6999999999999994E-2</v>
      </c>
      <c r="D69" s="1">
        <f t="shared" si="3"/>
        <v>0.42000000000000004</v>
      </c>
      <c r="E69" s="8">
        <f t="shared" si="4"/>
        <v>63.679664000000002</v>
      </c>
    </row>
    <row r="70" spans="1:5" x14ac:dyDescent="0.25">
      <c r="A70" s="10" t="s">
        <v>59</v>
      </c>
      <c r="B70" s="3">
        <v>0.72399999999999998</v>
      </c>
      <c r="C70" s="6">
        <v>8.6999999999999994E-2</v>
      </c>
      <c r="D70" s="1">
        <f t="shared" si="3"/>
        <v>0.63700000000000001</v>
      </c>
      <c r="E70" s="8">
        <f t="shared" si="4"/>
        <v>104.56334718999999</v>
      </c>
    </row>
    <row r="71" spans="1:5" x14ac:dyDescent="0.25">
      <c r="A71" s="10" t="s">
        <v>60</v>
      </c>
      <c r="B71" s="3">
        <v>0.64</v>
      </c>
      <c r="C71" s="6">
        <v>8.6999999999999994E-2</v>
      </c>
      <c r="D71" s="1">
        <f t="shared" si="3"/>
        <v>0.55300000000000005</v>
      </c>
      <c r="E71" s="8">
        <f t="shared" si="4"/>
        <v>88.117247590000005</v>
      </c>
    </row>
    <row r="72" spans="1:5" x14ac:dyDescent="0.25">
      <c r="A72" s="10" t="s">
        <v>61</v>
      </c>
      <c r="B72" s="3">
        <v>0.70899999999999996</v>
      </c>
      <c r="C72" s="6">
        <v>8.6999999999999994E-2</v>
      </c>
      <c r="D72" s="1">
        <f t="shared" si="3"/>
        <v>0.622</v>
      </c>
      <c r="E72" s="8">
        <f t="shared" si="4"/>
        <v>101.56909084</v>
      </c>
    </row>
    <row r="73" spans="1:5" x14ac:dyDescent="0.25">
      <c r="A73" s="10" t="s">
        <v>62</v>
      </c>
      <c r="B73" s="3">
        <v>0.68300000000000005</v>
      </c>
      <c r="C73" s="6">
        <v>8.6999999999999994E-2</v>
      </c>
      <c r="D73" s="1">
        <f t="shared" si="3"/>
        <v>0.59600000000000009</v>
      </c>
      <c r="E73" s="8">
        <f t="shared" si="4"/>
        <v>96.43822016</v>
      </c>
    </row>
    <row r="74" spans="1:5" x14ac:dyDescent="0.25">
      <c r="A74" s="10" t="s">
        <v>63</v>
      </c>
      <c r="B74" s="3">
        <v>0.33800000000000002</v>
      </c>
      <c r="C74" s="6">
        <v>8.6999999999999994E-2</v>
      </c>
      <c r="D74" s="1">
        <f t="shared" si="3"/>
        <v>0.251</v>
      </c>
      <c r="E74" s="8">
        <f t="shared" si="4"/>
        <v>35.46051551</v>
      </c>
    </row>
    <row r="75" spans="1:5" x14ac:dyDescent="0.25">
      <c r="A75" s="10" t="s">
        <v>64</v>
      </c>
      <c r="B75" s="3">
        <v>0.31900000000000001</v>
      </c>
      <c r="C75" s="6">
        <v>8.6999999999999994E-2</v>
      </c>
      <c r="D75" s="1">
        <f t="shared" si="3"/>
        <v>0.23200000000000001</v>
      </c>
      <c r="E75" s="8">
        <f t="shared" si="4"/>
        <v>32.486230239999998</v>
      </c>
    </row>
    <row r="76" spans="1:5" x14ac:dyDescent="0.25">
      <c r="A76" s="10" t="s">
        <v>65</v>
      </c>
      <c r="B76" s="3">
        <v>0.315</v>
      </c>
      <c r="C76" s="6">
        <v>8.6999999999999994E-2</v>
      </c>
      <c r="D76" s="1">
        <f t="shared" si="3"/>
        <v>0.22800000000000001</v>
      </c>
      <c r="E76" s="8">
        <f t="shared" si="4"/>
        <v>31.865171840000002</v>
      </c>
    </row>
    <row r="77" spans="1:5" x14ac:dyDescent="0.25">
      <c r="A77" s="10" t="s">
        <v>66</v>
      </c>
      <c r="B77" s="3">
        <v>0.38600000000000001</v>
      </c>
      <c r="C77" s="6">
        <v>8.6999999999999994E-2</v>
      </c>
      <c r="D77" s="1">
        <f t="shared" si="3"/>
        <v>0.29900000000000004</v>
      </c>
      <c r="E77" s="8">
        <f t="shared" si="4"/>
        <v>43.15301951</v>
      </c>
    </row>
    <row r="78" spans="1:5" x14ac:dyDescent="0.25">
      <c r="A78" s="10" t="s">
        <v>67</v>
      </c>
      <c r="B78" s="3">
        <v>0.42</v>
      </c>
      <c r="C78" s="6">
        <v>8.6999999999999994E-2</v>
      </c>
      <c r="D78" s="1">
        <f t="shared" si="3"/>
        <v>0.33299999999999996</v>
      </c>
      <c r="E78" s="8">
        <f t="shared" si="4"/>
        <v>48.756638389999985</v>
      </c>
    </row>
    <row r="79" spans="1:5" x14ac:dyDescent="0.25">
      <c r="A79" s="10" t="s">
        <v>68</v>
      </c>
      <c r="B79" s="3">
        <v>0.436</v>
      </c>
      <c r="C79" s="6">
        <v>8.6999999999999994E-2</v>
      </c>
      <c r="D79" s="1">
        <f t="shared" si="3"/>
        <v>0.34899999999999998</v>
      </c>
      <c r="E79" s="8">
        <f t="shared" si="4"/>
        <v>51.438043509999993</v>
      </c>
    </row>
    <row r="80" spans="1:5" x14ac:dyDescent="0.25">
      <c r="A80" s="10" t="s">
        <v>69</v>
      </c>
      <c r="B80" s="3">
        <v>0.46500000000000002</v>
      </c>
      <c r="C80" s="6">
        <v>8.6999999999999994E-2</v>
      </c>
      <c r="D80" s="1">
        <f t="shared" si="3"/>
        <v>0.378</v>
      </c>
      <c r="E80" s="8">
        <f t="shared" si="4"/>
        <v>56.370530840000001</v>
      </c>
    </row>
    <row r="81" spans="1:5" x14ac:dyDescent="0.25">
      <c r="A81" s="10" t="s">
        <v>70</v>
      </c>
      <c r="B81" s="3">
        <v>0.46600000000000003</v>
      </c>
      <c r="C81" s="6">
        <v>8.6999999999999994E-2</v>
      </c>
      <c r="D81" s="1">
        <f t="shared" si="3"/>
        <v>0.379</v>
      </c>
      <c r="E81" s="8">
        <f t="shared" si="4"/>
        <v>56.542281909999993</v>
      </c>
    </row>
    <row r="82" spans="1:5" x14ac:dyDescent="0.25">
      <c r="A82" s="10" t="s">
        <v>71</v>
      </c>
      <c r="B82" s="3">
        <v>0.29599999999999999</v>
      </c>
      <c r="C82" s="6">
        <v>8.6999999999999994E-2</v>
      </c>
      <c r="D82" s="1">
        <f t="shared" si="3"/>
        <v>0.20899999999999999</v>
      </c>
      <c r="E82" s="8">
        <f t="shared" si="4"/>
        <v>28.939402309999995</v>
      </c>
    </row>
    <row r="83" spans="1:5" x14ac:dyDescent="0.25">
      <c r="A83" s="10" t="s">
        <v>72</v>
      </c>
      <c r="B83" s="3">
        <v>0.26600000000000001</v>
      </c>
      <c r="C83" s="6">
        <v>8.6999999999999994E-2</v>
      </c>
      <c r="D83" s="1">
        <f t="shared" si="3"/>
        <v>0.17900000000000002</v>
      </c>
      <c r="E83" s="8">
        <f t="shared" si="4"/>
        <v>24.401365909999999</v>
      </c>
    </row>
    <row r="84" spans="1:5" x14ac:dyDescent="0.25">
      <c r="A84" s="10" t="s">
        <v>76</v>
      </c>
      <c r="B84" s="3">
        <v>0.254</v>
      </c>
      <c r="C84" s="6">
        <v>8.6999999999999994E-2</v>
      </c>
      <c r="D84" s="1">
        <f t="shared" si="3"/>
        <v>0.16700000000000001</v>
      </c>
      <c r="E84" s="8">
        <f t="shared" si="4"/>
        <v>22.614128389999998</v>
      </c>
    </row>
    <row r="85" spans="1:5" x14ac:dyDescent="0.25">
      <c r="A85" s="10" t="s">
        <v>73</v>
      </c>
      <c r="B85" s="3">
        <v>0.39900000000000002</v>
      </c>
      <c r="C85" s="6">
        <v>8.6999999999999994E-2</v>
      </c>
      <c r="D85" s="1">
        <f t="shared" si="3"/>
        <v>0.31200000000000006</v>
      </c>
      <c r="E85" s="8">
        <f t="shared" si="4"/>
        <v>45.280425440000002</v>
      </c>
    </row>
    <row r="86" spans="1:5" x14ac:dyDescent="0.25">
      <c r="A86" s="10" t="s">
        <v>74</v>
      </c>
      <c r="B86" s="3">
        <v>0.53700000000000003</v>
      </c>
      <c r="C86" s="6">
        <v>8.6999999999999994E-2</v>
      </c>
      <c r="D86" s="1">
        <f t="shared" si="3"/>
        <v>0.45000000000000007</v>
      </c>
      <c r="E86" s="8">
        <f t="shared" si="4"/>
        <v>69.020375000000001</v>
      </c>
    </row>
    <row r="87" spans="1:5" x14ac:dyDescent="0.25">
      <c r="A87" s="10" t="s">
        <v>75</v>
      </c>
      <c r="B87" s="3">
        <v>0.65900000000000003</v>
      </c>
      <c r="C87" s="6">
        <v>8.6999999999999994E-2</v>
      </c>
      <c r="D87" s="1">
        <f t="shared" si="3"/>
        <v>0.57200000000000006</v>
      </c>
      <c r="E87" s="8">
        <f t="shared" si="4"/>
        <v>91.76864384000001</v>
      </c>
    </row>
    <row r="88" spans="1:5" x14ac:dyDescent="0.25">
      <c r="A88" s="10" t="s">
        <v>77</v>
      </c>
      <c r="B88" s="3">
        <v>0.498</v>
      </c>
      <c r="C88" s="6">
        <v>8.6999999999999994E-2</v>
      </c>
      <c r="D88" s="1">
        <f t="shared" si="3"/>
        <v>0.41100000000000003</v>
      </c>
      <c r="E88" s="8">
        <f t="shared" si="4"/>
        <v>62.096934709999999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"/>
  <sheetViews>
    <sheetView topLeftCell="A6" workbookViewId="0">
      <selection activeCell="H23" sqref="H23"/>
    </sheetView>
  </sheetViews>
  <sheetFormatPr defaultRowHeight="15" x14ac:dyDescent="0.25"/>
  <cols>
    <col min="1" max="1" width="35.85546875" customWidth="1"/>
    <col min="2" max="2" width="20.140625" customWidth="1"/>
    <col min="3" max="3" width="17.140625" customWidth="1"/>
  </cols>
  <sheetData>
    <row r="1" spans="1:3" x14ac:dyDescent="0.25">
      <c r="A1" s="7" t="s">
        <v>15</v>
      </c>
      <c r="B1" s="7" t="s">
        <v>16</v>
      </c>
      <c r="C1" s="7" t="s">
        <v>17</v>
      </c>
    </row>
    <row r="2" spans="1:3" x14ac:dyDescent="0.25">
      <c r="A2" s="12" t="s">
        <v>21</v>
      </c>
      <c r="B2" s="13">
        <v>38.5</v>
      </c>
      <c r="C2" s="13">
        <v>166.7</v>
      </c>
    </row>
    <row r="3" spans="1:3" x14ac:dyDescent="0.25">
      <c r="A3" s="12" t="s">
        <v>22</v>
      </c>
      <c r="B3" s="13">
        <v>134</v>
      </c>
      <c r="C3" s="13">
        <v>285.5</v>
      </c>
    </row>
    <row r="4" spans="1:3" x14ac:dyDescent="0.25">
      <c r="A4" s="12" t="s">
        <v>23</v>
      </c>
      <c r="B4" s="13">
        <v>299</v>
      </c>
      <c r="C4" s="13">
        <v>363.7</v>
      </c>
    </row>
    <row r="5" spans="1:3" x14ac:dyDescent="0.25">
      <c r="A5" s="12" t="s">
        <v>24</v>
      </c>
      <c r="B5" s="13">
        <v>20.3</v>
      </c>
      <c r="C5" s="13">
        <v>502.1</v>
      </c>
    </row>
    <row r="6" spans="1:3" x14ac:dyDescent="0.25">
      <c r="A6" s="12" t="s">
        <v>25</v>
      </c>
      <c r="B6" s="13">
        <v>49</v>
      </c>
      <c r="C6" s="13">
        <v>412.2</v>
      </c>
    </row>
    <row r="7" spans="1:3" x14ac:dyDescent="0.25">
      <c r="A7" s="12" t="s">
        <v>26</v>
      </c>
      <c r="B7" s="13">
        <v>164.3</v>
      </c>
      <c r="C7" s="13">
        <v>466.9</v>
      </c>
    </row>
    <row r="8" spans="1:3" x14ac:dyDescent="0.25">
      <c r="A8" s="12" t="s">
        <v>27</v>
      </c>
      <c r="B8" s="13">
        <v>55.5</v>
      </c>
      <c r="C8" s="13">
        <v>135.30000000000001</v>
      </c>
    </row>
    <row r="9" spans="1:3" x14ac:dyDescent="0.25">
      <c r="A9" s="12" t="s">
        <v>28</v>
      </c>
      <c r="B9" s="13">
        <v>93.5</v>
      </c>
      <c r="C9" s="13">
        <v>190.2</v>
      </c>
    </row>
    <row r="10" spans="1:3" x14ac:dyDescent="0.25">
      <c r="A10" s="12" t="s">
        <v>29</v>
      </c>
      <c r="B10" s="13">
        <v>31</v>
      </c>
      <c r="C10" s="13">
        <v>163.4</v>
      </c>
    </row>
    <row r="11" spans="1:3" x14ac:dyDescent="0.25">
      <c r="A11" s="12" t="s">
        <v>30</v>
      </c>
      <c r="B11" s="13">
        <v>15.6</v>
      </c>
      <c r="C11" s="13">
        <v>277.89999999999998</v>
      </c>
    </row>
    <row r="12" spans="1:3" x14ac:dyDescent="0.25">
      <c r="A12" s="12" t="s">
        <v>31</v>
      </c>
      <c r="B12" s="13">
        <v>19.3</v>
      </c>
      <c r="C12" s="13">
        <v>123.4</v>
      </c>
    </row>
    <row r="13" spans="1:3" x14ac:dyDescent="0.25">
      <c r="A13" s="12" t="s">
        <v>32</v>
      </c>
      <c r="B13" s="13">
        <v>28.1</v>
      </c>
      <c r="C13" s="13">
        <v>117</v>
      </c>
    </row>
    <row r="14" spans="1:3" x14ac:dyDescent="0.25">
      <c r="A14" s="12" t="s">
        <v>33</v>
      </c>
      <c r="B14" s="13">
        <v>16.3</v>
      </c>
      <c r="C14" s="13">
        <v>255.9</v>
      </c>
    </row>
    <row r="15" spans="1:3" x14ac:dyDescent="0.25">
      <c r="A15" s="12" t="s">
        <v>34</v>
      </c>
      <c r="B15" s="13">
        <v>17.5</v>
      </c>
      <c r="C15" s="13">
        <v>104.2</v>
      </c>
    </row>
    <row r="16" spans="1:3" x14ac:dyDescent="0.25">
      <c r="A16" s="12" t="s">
        <v>35</v>
      </c>
      <c r="B16" s="13">
        <v>116.2</v>
      </c>
      <c r="C16" s="13">
        <v>176.8</v>
      </c>
    </row>
    <row r="17" spans="1:3" x14ac:dyDescent="0.25">
      <c r="A17" s="12" t="s">
        <v>36</v>
      </c>
      <c r="B17" s="13">
        <v>191.8</v>
      </c>
      <c r="C17" s="13">
        <v>110</v>
      </c>
    </row>
    <row r="18" spans="1:3" x14ac:dyDescent="0.25">
      <c r="A18" s="12" t="s">
        <v>37</v>
      </c>
      <c r="B18" s="13">
        <v>88.6</v>
      </c>
      <c r="C18" s="13">
        <v>99.3</v>
      </c>
    </row>
    <row r="19" spans="1:3" x14ac:dyDescent="0.25">
      <c r="A19" s="12" t="s">
        <v>38</v>
      </c>
      <c r="B19" s="13">
        <v>131.69999999999999</v>
      </c>
      <c r="C19" s="13">
        <v>161.4</v>
      </c>
    </row>
    <row r="20" spans="1:3" x14ac:dyDescent="0.25">
      <c r="A20" s="12" t="s">
        <v>39</v>
      </c>
      <c r="B20" s="13">
        <v>34.1</v>
      </c>
      <c r="C20" s="13">
        <v>195.2</v>
      </c>
    </row>
    <row r="21" spans="1:3" x14ac:dyDescent="0.25">
      <c r="A21" s="12" t="s">
        <v>40</v>
      </c>
      <c r="B21" s="13">
        <v>29.2</v>
      </c>
      <c r="C21" s="13">
        <v>147.5</v>
      </c>
    </row>
    <row r="22" spans="1:3" x14ac:dyDescent="0.25">
      <c r="A22" s="12" t="s">
        <v>41</v>
      </c>
      <c r="B22" s="13">
        <v>99.4</v>
      </c>
      <c r="C22" s="13">
        <v>186.6</v>
      </c>
    </row>
    <row r="23" spans="1:3" x14ac:dyDescent="0.25">
      <c r="A23" s="12" t="s">
        <v>42</v>
      </c>
      <c r="B23" s="13">
        <v>18.8</v>
      </c>
      <c r="C23" s="13">
        <v>241.9</v>
      </c>
    </row>
    <row r="24" spans="1:3" x14ac:dyDescent="0.25">
      <c r="A24" s="12" t="s">
        <v>43</v>
      </c>
      <c r="B24" s="13">
        <v>43.6</v>
      </c>
      <c r="C24" s="13">
        <v>126.2</v>
      </c>
    </row>
    <row r="25" spans="1:3" x14ac:dyDescent="0.25">
      <c r="A25" s="12" t="s">
        <v>44</v>
      </c>
      <c r="B25" s="13">
        <v>50.3</v>
      </c>
      <c r="C25" s="13">
        <v>227.6</v>
      </c>
    </row>
    <row r="26" spans="1:3" x14ac:dyDescent="0.25">
      <c r="A26" s="12" t="s">
        <v>45</v>
      </c>
      <c r="B26" s="13">
        <v>80.3</v>
      </c>
      <c r="C26" s="13">
        <v>279</v>
      </c>
    </row>
    <row r="27" spans="1:3" x14ac:dyDescent="0.25">
      <c r="A27" s="12" t="s">
        <v>46</v>
      </c>
      <c r="B27" s="13">
        <v>36.5</v>
      </c>
      <c r="C27" s="13">
        <v>27.7</v>
      </c>
    </row>
    <row r="28" spans="1:3" x14ac:dyDescent="0.25">
      <c r="A28" s="12" t="s">
        <v>47</v>
      </c>
      <c r="B28" s="13">
        <v>198.5</v>
      </c>
      <c r="C28" s="13">
        <v>143.5</v>
      </c>
    </row>
    <row r="29" spans="1:3" x14ac:dyDescent="0.25">
      <c r="A29" s="12" t="s">
        <v>48</v>
      </c>
      <c r="B29" s="13">
        <v>105.6</v>
      </c>
      <c r="C29" s="13">
        <v>192</v>
      </c>
    </row>
    <row r="30" spans="1:3" x14ac:dyDescent="0.25">
      <c r="A30" s="12" t="s">
        <v>49</v>
      </c>
      <c r="B30" s="13">
        <v>20.399999999999999</v>
      </c>
      <c r="C30" s="13">
        <v>35.700000000000003</v>
      </c>
    </row>
    <row r="31" spans="1:3" x14ac:dyDescent="0.25">
      <c r="A31" s="12" t="s">
        <v>50</v>
      </c>
      <c r="B31" s="13">
        <v>15.7</v>
      </c>
      <c r="C31" s="13">
        <v>127</v>
      </c>
    </row>
    <row r="32" spans="1:3" x14ac:dyDescent="0.25">
      <c r="A32" s="12" t="s">
        <v>51</v>
      </c>
      <c r="B32" s="13">
        <v>10.6</v>
      </c>
      <c r="C32" s="13">
        <v>203</v>
      </c>
    </row>
    <row r="33" spans="1:3" x14ac:dyDescent="0.25">
      <c r="A33" s="12" t="s">
        <v>52</v>
      </c>
      <c r="B33" s="13">
        <v>25.9</v>
      </c>
      <c r="C33" s="13">
        <v>184</v>
      </c>
    </row>
    <row r="34" spans="1:3" x14ac:dyDescent="0.25">
      <c r="A34" s="12" t="s">
        <v>53</v>
      </c>
      <c r="B34" s="13">
        <v>65.900000000000006</v>
      </c>
      <c r="C34" s="13">
        <v>401.5</v>
      </c>
    </row>
    <row r="35" spans="1:3" x14ac:dyDescent="0.25">
      <c r="A35" s="12" t="s">
        <v>54</v>
      </c>
      <c r="B35" s="13">
        <v>61</v>
      </c>
      <c r="C35" s="13">
        <v>258.10000000000002</v>
      </c>
    </row>
    <row r="36" spans="1:3" x14ac:dyDescent="0.25">
      <c r="A36" s="12" t="s">
        <v>55</v>
      </c>
      <c r="B36" s="13">
        <v>30.8</v>
      </c>
      <c r="C36" s="13">
        <v>439.6</v>
      </c>
    </row>
    <row r="37" spans="1:3" x14ac:dyDescent="0.25">
      <c r="A37" s="12" t="s">
        <v>56</v>
      </c>
      <c r="B37" s="13">
        <v>16.100000000000001</v>
      </c>
      <c r="C37" s="13">
        <v>458.5</v>
      </c>
    </row>
    <row r="38" spans="1:3" x14ac:dyDescent="0.25">
      <c r="A38" s="12" t="s">
        <v>57</v>
      </c>
      <c r="B38" s="13">
        <v>100.3</v>
      </c>
      <c r="C38" s="13">
        <v>117.9</v>
      </c>
    </row>
    <row r="39" spans="1:3" x14ac:dyDescent="0.25">
      <c r="A39" s="12" t="s">
        <v>58</v>
      </c>
      <c r="B39" s="13">
        <v>34.1</v>
      </c>
      <c r="C39" s="13">
        <v>435.9</v>
      </c>
    </row>
    <row r="40" spans="1:3" x14ac:dyDescent="0.25">
      <c r="A40" s="12" t="s">
        <v>59</v>
      </c>
      <c r="B40" s="13">
        <v>85.2</v>
      </c>
      <c r="C40" s="13">
        <v>231</v>
      </c>
    </row>
    <row r="41" spans="1:3" x14ac:dyDescent="0.25">
      <c r="A41" s="12" t="s">
        <v>60</v>
      </c>
      <c r="B41" s="13">
        <v>18.399999999999999</v>
      </c>
      <c r="C41" s="13">
        <v>404.8</v>
      </c>
    </row>
    <row r="42" spans="1:3" x14ac:dyDescent="0.25">
      <c r="A42" s="12" t="s">
        <v>61</v>
      </c>
      <c r="B42" s="13">
        <v>17.399999999999999</v>
      </c>
      <c r="C42" s="13">
        <v>221</v>
      </c>
    </row>
    <row r="43" spans="1:3" x14ac:dyDescent="0.25">
      <c r="A43" s="12" t="s">
        <v>62</v>
      </c>
      <c r="B43" s="13">
        <v>36.1</v>
      </c>
      <c r="C43" s="13">
        <v>458</v>
      </c>
    </row>
    <row r="44" spans="1:3" x14ac:dyDescent="0.25">
      <c r="A44" s="12" t="s">
        <v>63</v>
      </c>
      <c r="B44" s="13">
        <v>22.4</v>
      </c>
      <c r="C44" s="13">
        <v>474.6</v>
      </c>
    </row>
    <row r="45" spans="1:3" x14ac:dyDescent="0.25">
      <c r="A45" s="12" t="s">
        <v>64</v>
      </c>
      <c r="B45" s="13">
        <v>15.7</v>
      </c>
      <c r="C45" s="13">
        <v>369.2</v>
      </c>
    </row>
    <row r="46" spans="1:3" x14ac:dyDescent="0.25">
      <c r="A46" s="12" t="s">
        <v>65</v>
      </c>
      <c r="B46" s="13">
        <v>21.4</v>
      </c>
      <c r="C46" s="13">
        <v>415.5</v>
      </c>
    </row>
    <row r="47" spans="1:3" x14ac:dyDescent="0.25">
      <c r="A47" s="12" t="s">
        <v>66</v>
      </c>
      <c r="B47" s="13">
        <v>14.9</v>
      </c>
      <c r="C47" s="13">
        <v>132.6</v>
      </c>
    </row>
    <row r="48" spans="1:3" x14ac:dyDescent="0.25">
      <c r="A48" s="12" t="s">
        <v>67</v>
      </c>
      <c r="B48" s="13">
        <v>49.8</v>
      </c>
      <c r="C48" s="13">
        <v>227.8</v>
      </c>
    </row>
    <row r="49" spans="1:3" x14ac:dyDescent="0.25">
      <c r="A49" s="12" t="s">
        <v>68</v>
      </c>
      <c r="B49" s="13">
        <v>17.8</v>
      </c>
      <c r="C49" s="13">
        <v>509.1</v>
      </c>
    </row>
    <row r="50" spans="1:3" x14ac:dyDescent="0.25">
      <c r="A50" s="12" t="s">
        <v>69</v>
      </c>
      <c r="B50" s="13">
        <v>111</v>
      </c>
      <c r="C50" s="13">
        <v>356.2</v>
      </c>
    </row>
    <row r="51" spans="1:3" x14ac:dyDescent="0.25">
      <c r="A51" s="12" t="s">
        <v>70</v>
      </c>
      <c r="B51" s="13">
        <v>114</v>
      </c>
      <c r="C51" s="13">
        <v>171.6</v>
      </c>
    </row>
    <row r="52" spans="1:3" x14ac:dyDescent="0.25">
      <c r="A52" s="12" t="s">
        <v>71</v>
      </c>
      <c r="B52" s="13">
        <v>29.2</v>
      </c>
      <c r="C52" s="13">
        <v>161.4</v>
      </c>
    </row>
    <row r="53" spans="1:3" x14ac:dyDescent="0.25">
      <c r="A53" s="12" t="s">
        <v>72</v>
      </c>
      <c r="B53" s="13">
        <v>55.1</v>
      </c>
      <c r="C53" s="13">
        <v>385.7</v>
      </c>
    </row>
    <row r="54" spans="1:3" x14ac:dyDescent="0.25">
      <c r="A54" s="12" t="s">
        <v>76</v>
      </c>
      <c r="B54" s="13">
        <v>49.9</v>
      </c>
      <c r="C54" s="13">
        <v>333</v>
      </c>
    </row>
    <row r="55" spans="1:3" x14ac:dyDescent="0.25">
      <c r="A55" s="12" t="s">
        <v>73</v>
      </c>
      <c r="B55" s="13">
        <v>89.5</v>
      </c>
      <c r="C55" s="13">
        <v>269.3</v>
      </c>
    </row>
    <row r="56" spans="1:3" x14ac:dyDescent="0.25">
      <c r="A56" s="12" t="s">
        <v>74</v>
      </c>
      <c r="B56" s="13">
        <v>13.5</v>
      </c>
      <c r="C56" s="13">
        <v>205.6</v>
      </c>
    </row>
    <row r="57" spans="1:3" x14ac:dyDescent="0.25">
      <c r="A57" s="12" t="s">
        <v>75</v>
      </c>
      <c r="B57" s="13">
        <v>25.4</v>
      </c>
      <c r="C57" s="13">
        <v>421.9</v>
      </c>
    </row>
    <row r="58" spans="1:3" x14ac:dyDescent="0.25">
      <c r="A58" s="12" t="s">
        <v>77</v>
      </c>
      <c r="B58" s="13">
        <v>9.1</v>
      </c>
      <c r="C58" s="13">
        <v>105.8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77"/>
  <sheetViews>
    <sheetView workbookViewId="0">
      <selection activeCell="I25" sqref="I25"/>
    </sheetView>
  </sheetViews>
  <sheetFormatPr defaultRowHeight="15" x14ac:dyDescent="0.25"/>
  <cols>
    <col min="1" max="1" width="38.28515625" customWidth="1"/>
    <col min="2" max="2" width="13.7109375" customWidth="1"/>
    <col min="3" max="3" width="12.5703125" customWidth="1"/>
    <col min="4" max="4" width="11.85546875" customWidth="1"/>
    <col min="5" max="5" width="16" customWidth="1"/>
  </cols>
  <sheetData>
    <row r="2" spans="1:12" x14ac:dyDescent="0.25">
      <c r="B2" s="7" t="s">
        <v>13</v>
      </c>
      <c r="C2" s="7" t="s">
        <v>2</v>
      </c>
      <c r="D2" s="7" t="s">
        <v>3</v>
      </c>
      <c r="E2" s="7" t="s">
        <v>4</v>
      </c>
    </row>
    <row r="3" spans="1:12" x14ac:dyDescent="0.25">
      <c r="A3" t="s">
        <v>5</v>
      </c>
      <c r="B3" s="1">
        <v>2.5110000000000001</v>
      </c>
      <c r="C3" s="1">
        <f>B3-B9</f>
        <v>2.4810000000000003</v>
      </c>
      <c r="D3" s="1">
        <v>100</v>
      </c>
      <c r="E3" s="14">
        <f>(11.04*C3*C3)+(11.948*C3)+(1.5134)</f>
        <v>99.111573440000015</v>
      </c>
    </row>
    <row r="4" spans="1:12" x14ac:dyDescent="0.25">
      <c r="A4" t="s">
        <v>6</v>
      </c>
      <c r="B4" s="1">
        <v>1.7030000000000001</v>
      </c>
      <c r="C4" s="1">
        <f>B4-B9</f>
        <v>1.673</v>
      </c>
      <c r="D4" s="1">
        <v>50</v>
      </c>
      <c r="E4" s="14">
        <f t="shared" ref="E4:E9" si="0">(11.04*C4*C4)+(11.948*C4)+(1.5134)</f>
        <v>52.402580159999992</v>
      </c>
    </row>
    <row r="5" spans="1:12" x14ac:dyDescent="0.25">
      <c r="A5" t="s">
        <v>7</v>
      </c>
      <c r="B5" s="1">
        <v>1.024</v>
      </c>
      <c r="C5" s="1">
        <f>B5-B9</f>
        <v>0.99399999999999999</v>
      </c>
      <c r="D5" s="1">
        <v>25</v>
      </c>
      <c r="E5" s="14">
        <f t="shared" si="0"/>
        <v>24.297629439999998</v>
      </c>
    </row>
    <row r="6" spans="1:12" x14ac:dyDescent="0.25">
      <c r="A6" t="s">
        <v>8</v>
      </c>
      <c r="B6" s="1">
        <v>0.54300000000000004</v>
      </c>
      <c r="C6" s="1">
        <f>B6-B9</f>
        <v>0.51300000000000001</v>
      </c>
      <c r="D6" s="1">
        <v>12.5</v>
      </c>
      <c r="E6" s="14">
        <f t="shared" si="0"/>
        <v>10.548109760000001</v>
      </c>
    </row>
    <row r="7" spans="1:12" x14ac:dyDescent="0.25">
      <c r="A7" t="s">
        <v>9</v>
      </c>
      <c r="B7" s="1">
        <v>0.318</v>
      </c>
      <c r="C7" s="1">
        <f>B7-B9</f>
        <v>0.28800000000000003</v>
      </c>
      <c r="D7" s="1">
        <v>6.25</v>
      </c>
      <c r="E7" s="14">
        <f t="shared" si="0"/>
        <v>5.8701257600000005</v>
      </c>
    </row>
    <row r="8" spans="1:12" x14ac:dyDescent="0.25">
      <c r="A8" t="s">
        <v>18</v>
      </c>
      <c r="B8" s="1">
        <v>0.152</v>
      </c>
      <c r="C8" s="1">
        <f>B8-B9</f>
        <v>0.122</v>
      </c>
      <c r="D8" s="1">
        <v>3.125</v>
      </c>
      <c r="E8" s="14">
        <f t="shared" si="0"/>
        <v>3.1353753600000003</v>
      </c>
    </row>
    <row r="9" spans="1:12" x14ac:dyDescent="0.25">
      <c r="A9" t="s">
        <v>10</v>
      </c>
      <c r="B9" s="1">
        <v>0.03</v>
      </c>
      <c r="C9" s="1">
        <f>B9-B9</f>
        <v>0</v>
      </c>
      <c r="D9" s="1">
        <v>0</v>
      </c>
      <c r="E9" s="14">
        <f t="shared" si="0"/>
        <v>1.5134000000000001</v>
      </c>
    </row>
    <row r="15" spans="1:12" x14ac:dyDescent="0.25">
      <c r="J15" s="9" t="s">
        <v>19</v>
      </c>
      <c r="K15" s="9"/>
      <c r="L15" s="9"/>
    </row>
    <row r="20" spans="1:5" x14ac:dyDescent="0.25">
      <c r="A20" s="7" t="s">
        <v>12</v>
      </c>
      <c r="B20" s="7" t="s">
        <v>13</v>
      </c>
      <c r="C20" s="7" t="s">
        <v>10</v>
      </c>
      <c r="D20" s="7" t="s">
        <v>2</v>
      </c>
      <c r="E20" s="7" t="s">
        <v>20</v>
      </c>
    </row>
    <row r="21" spans="1:5" x14ac:dyDescent="0.25">
      <c r="A21" s="12" t="s">
        <v>21</v>
      </c>
      <c r="B21" s="1">
        <v>0.66</v>
      </c>
      <c r="C21" s="1">
        <v>0.03</v>
      </c>
      <c r="D21" s="1">
        <f t="shared" ref="D21:D52" si="1">(B21-C21)</f>
        <v>0.63</v>
      </c>
      <c r="E21" s="8">
        <f t="shared" ref="E21:E52" si="2">(11.04*D21*D21)+(11.948*D21)+(1.5134)</f>
        <v>13.422416</v>
      </c>
    </row>
    <row r="22" spans="1:5" x14ac:dyDescent="0.25">
      <c r="A22" s="12" t="s">
        <v>22</v>
      </c>
      <c r="B22" s="1">
        <v>1.4239999999999999</v>
      </c>
      <c r="C22" s="1">
        <v>0.03</v>
      </c>
      <c r="D22" s="1">
        <f t="shared" si="1"/>
        <v>1.3939999999999999</v>
      </c>
      <c r="E22" s="8">
        <f t="shared" si="2"/>
        <v>39.622237439999985</v>
      </c>
    </row>
    <row r="23" spans="1:5" x14ac:dyDescent="0.25">
      <c r="A23" s="12" t="s">
        <v>23</v>
      </c>
      <c r="B23" s="1">
        <v>1.645</v>
      </c>
      <c r="C23" s="1">
        <v>0.03</v>
      </c>
      <c r="D23" s="1">
        <f t="shared" si="1"/>
        <v>1.615</v>
      </c>
      <c r="E23" s="8">
        <f t="shared" si="2"/>
        <v>49.604223999999995</v>
      </c>
    </row>
    <row r="24" spans="1:5" x14ac:dyDescent="0.25">
      <c r="A24" s="12" t="s">
        <v>24</v>
      </c>
      <c r="B24" s="1">
        <v>1.5349999999999999</v>
      </c>
      <c r="C24" s="1">
        <v>0.03</v>
      </c>
      <c r="D24" s="1">
        <f t="shared" si="1"/>
        <v>1.5049999999999999</v>
      </c>
      <c r="E24" s="8">
        <f t="shared" si="2"/>
        <v>44.501015999999986</v>
      </c>
    </row>
    <row r="25" spans="1:5" x14ac:dyDescent="0.25">
      <c r="A25" s="12" t="s">
        <v>25</v>
      </c>
      <c r="B25" s="1">
        <v>1.897</v>
      </c>
      <c r="C25" s="1">
        <v>0.03</v>
      </c>
      <c r="D25" s="1">
        <f t="shared" si="1"/>
        <v>1.867</v>
      </c>
      <c r="E25" s="8">
        <f t="shared" si="2"/>
        <v>62.30232256</v>
      </c>
    </row>
    <row r="26" spans="1:5" x14ac:dyDescent="0.25">
      <c r="A26" s="12" t="s">
        <v>26</v>
      </c>
      <c r="B26" s="1">
        <v>1.6140000000000001</v>
      </c>
      <c r="C26" s="1">
        <v>0.03</v>
      </c>
      <c r="D26" s="1">
        <f t="shared" si="1"/>
        <v>1.5840000000000001</v>
      </c>
      <c r="E26" s="8">
        <f t="shared" si="2"/>
        <v>48.139010239999998</v>
      </c>
    </row>
    <row r="27" spans="1:5" x14ac:dyDescent="0.25">
      <c r="A27" s="12" t="s">
        <v>27</v>
      </c>
      <c r="B27" s="1">
        <v>1.8819999999999999</v>
      </c>
      <c r="C27" s="1">
        <v>0.03</v>
      </c>
      <c r="D27" s="1">
        <f t="shared" si="1"/>
        <v>1.8519999999999999</v>
      </c>
      <c r="E27" s="8">
        <f t="shared" si="2"/>
        <v>61.507236159999991</v>
      </c>
    </row>
    <row r="28" spans="1:5" x14ac:dyDescent="0.25">
      <c r="A28" s="12" t="s">
        <v>28</v>
      </c>
      <c r="B28" s="1">
        <v>1.1779999999999999</v>
      </c>
      <c r="C28" s="1">
        <v>0.03</v>
      </c>
      <c r="D28" s="1">
        <f t="shared" si="1"/>
        <v>1.1479999999999999</v>
      </c>
      <c r="E28" s="8">
        <f t="shared" si="2"/>
        <v>29.779364159999997</v>
      </c>
    </row>
    <row r="29" spans="1:5" x14ac:dyDescent="0.25">
      <c r="A29" s="12" t="s">
        <v>29</v>
      </c>
      <c r="B29" s="1">
        <v>1.6890000000000001</v>
      </c>
      <c r="C29" s="1">
        <v>0.03</v>
      </c>
      <c r="D29" s="1">
        <f t="shared" si="1"/>
        <v>1.659</v>
      </c>
      <c r="E29" s="8">
        <f t="shared" si="2"/>
        <v>51.72031424</v>
      </c>
    </row>
    <row r="30" spans="1:5" x14ac:dyDescent="0.25">
      <c r="A30" s="12" t="s">
        <v>30</v>
      </c>
      <c r="B30" s="1">
        <v>1.8680000000000001</v>
      </c>
      <c r="C30" s="1">
        <v>0.03</v>
      </c>
      <c r="D30" s="1">
        <f t="shared" si="1"/>
        <v>1.8380000000000001</v>
      </c>
      <c r="E30" s="8">
        <f t="shared" si="2"/>
        <v>60.769637760000002</v>
      </c>
    </row>
    <row r="31" spans="1:5" x14ac:dyDescent="0.25">
      <c r="A31" s="12" t="s">
        <v>31</v>
      </c>
      <c r="B31" s="1">
        <v>1.601</v>
      </c>
      <c r="C31" s="1">
        <v>0.03</v>
      </c>
      <c r="D31" s="1">
        <f t="shared" si="1"/>
        <v>1.571</v>
      </c>
      <c r="E31" s="8">
        <f t="shared" si="2"/>
        <v>47.530880639999992</v>
      </c>
    </row>
    <row r="32" spans="1:5" x14ac:dyDescent="0.25">
      <c r="A32" s="12" t="s">
        <v>32</v>
      </c>
      <c r="B32" s="1">
        <v>1.8520000000000001</v>
      </c>
      <c r="C32" s="1">
        <v>0.03</v>
      </c>
      <c r="D32" s="1">
        <f t="shared" si="1"/>
        <v>1.8220000000000001</v>
      </c>
      <c r="E32" s="8">
        <f t="shared" si="2"/>
        <v>59.931967359999994</v>
      </c>
    </row>
    <row r="33" spans="1:5" x14ac:dyDescent="0.25">
      <c r="A33" s="12" t="s">
        <v>33</v>
      </c>
      <c r="B33" s="1">
        <v>1.9890000000000001</v>
      </c>
      <c r="C33" s="1">
        <v>0.03</v>
      </c>
      <c r="D33" s="1">
        <f t="shared" si="1"/>
        <v>1.9590000000000001</v>
      </c>
      <c r="E33" s="8">
        <f t="shared" si="2"/>
        <v>67.287530240000009</v>
      </c>
    </row>
    <row r="34" spans="1:5" x14ac:dyDescent="0.25">
      <c r="A34" s="12" t="s">
        <v>34</v>
      </c>
      <c r="B34" s="1">
        <v>1.482</v>
      </c>
      <c r="C34" s="1">
        <v>0.03</v>
      </c>
      <c r="D34" s="1">
        <f t="shared" si="1"/>
        <v>1.452</v>
      </c>
      <c r="E34" s="8">
        <f t="shared" si="2"/>
        <v>42.137572159999998</v>
      </c>
    </row>
    <row r="35" spans="1:5" x14ac:dyDescent="0.25">
      <c r="A35" s="12" t="s">
        <v>35</v>
      </c>
      <c r="B35" s="1">
        <v>0.91900000000000004</v>
      </c>
      <c r="C35" s="1">
        <v>0.03</v>
      </c>
      <c r="D35" s="1">
        <f t="shared" si="1"/>
        <v>0.88900000000000001</v>
      </c>
      <c r="E35" s="8">
        <f t="shared" si="2"/>
        <v>20.860315840000002</v>
      </c>
    </row>
    <row r="36" spans="1:5" x14ac:dyDescent="0.25">
      <c r="A36" s="12" t="s">
        <v>36</v>
      </c>
      <c r="B36" s="1">
        <v>1.004</v>
      </c>
      <c r="C36" s="1">
        <v>0.03</v>
      </c>
      <c r="D36" s="1">
        <f t="shared" si="1"/>
        <v>0.97399999999999998</v>
      </c>
      <c r="E36" s="8">
        <f t="shared" si="2"/>
        <v>23.624135039999999</v>
      </c>
    </row>
    <row r="37" spans="1:5" x14ac:dyDescent="0.25">
      <c r="A37" s="12" t="s">
        <v>37</v>
      </c>
      <c r="B37" s="1">
        <v>1.6040000000000001</v>
      </c>
      <c r="C37" s="1">
        <v>0.03</v>
      </c>
      <c r="D37" s="1">
        <f t="shared" si="1"/>
        <v>1.5740000000000001</v>
      </c>
      <c r="E37" s="8">
        <f t="shared" si="2"/>
        <v>47.670887040000004</v>
      </c>
    </row>
    <row r="38" spans="1:5" x14ac:dyDescent="0.25">
      <c r="A38" s="12" t="s">
        <v>38</v>
      </c>
      <c r="B38" s="1">
        <v>1.0409999999999999</v>
      </c>
      <c r="C38" s="1">
        <v>0.03</v>
      </c>
      <c r="D38" s="1">
        <f t="shared" si="1"/>
        <v>1.0109999999999999</v>
      </c>
      <c r="E38" s="8">
        <f t="shared" si="2"/>
        <v>24.877043839999995</v>
      </c>
    </row>
    <row r="39" spans="1:5" x14ac:dyDescent="0.25">
      <c r="A39" s="12" t="s">
        <v>39</v>
      </c>
      <c r="B39" s="1">
        <v>0.41699999999999998</v>
      </c>
      <c r="C39" s="1">
        <v>0.03</v>
      </c>
      <c r="D39" s="1">
        <f t="shared" si="1"/>
        <v>0.38700000000000001</v>
      </c>
      <c r="E39" s="8">
        <f t="shared" si="2"/>
        <v>7.7907257599999999</v>
      </c>
    </row>
    <row r="40" spans="1:5" x14ac:dyDescent="0.25">
      <c r="A40" s="12" t="s">
        <v>40</v>
      </c>
      <c r="B40" s="1">
        <v>0.48899999999999999</v>
      </c>
      <c r="C40" s="1">
        <v>0.03</v>
      </c>
      <c r="D40" s="1">
        <f t="shared" si="1"/>
        <v>0.45899999999999996</v>
      </c>
      <c r="E40" s="8">
        <f t="shared" si="2"/>
        <v>9.3234502399999997</v>
      </c>
    </row>
    <row r="41" spans="1:5" x14ac:dyDescent="0.25">
      <c r="A41" s="12" t="s">
        <v>41</v>
      </c>
      <c r="B41" s="1">
        <v>1.014</v>
      </c>
      <c r="C41" s="1">
        <v>0.03</v>
      </c>
      <c r="D41" s="1">
        <f t="shared" si="1"/>
        <v>0.98399999999999999</v>
      </c>
      <c r="E41" s="8">
        <f t="shared" si="2"/>
        <v>23.959778240000002</v>
      </c>
    </row>
    <row r="42" spans="1:5" x14ac:dyDescent="0.25">
      <c r="A42" s="12" t="s">
        <v>42</v>
      </c>
      <c r="B42" s="1">
        <v>0.372</v>
      </c>
      <c r="C42" s="1">
        <v>0.03</v>
      </c>
      <c r="D42" s="1">
        <f t="shared" si="1"/>
        <v>0.34199999999999997</v>
      </c>
      <c r="E42" s="8">
        <f t="shared" si="2"/>
        <v>6.8908985599999992</v>
      </c>
    </row>
    <row r="43" spans="1:5" x14ac:dyDescent="0.25">
      <c r="A43" s="12" t="s">
        <v>43</v>
      </c>
      <c r="B43" s="1">
        <v>1.0189999999999999</v>
      </c>
      <c r="C43" s="1">
        <v>0.03</v>
      </c>
      <c r="D43" s="1">
        <f t="shared" si="1"/>
        <v>0.98899999999999988</v>
      </c>
      <c r="E43" s="8">
        <f t="shared" si="2"/>
        <v>24.128427839999997</v>
      </c>
    </row>
    <row r="44" spans="1:5" x14ac:dyDescent="0.25">
      <c r="A44" s="12" t="s">
        <v>44</v>
      </c>
      <c r="B44" s="1">
        <v>1.46</v>
      </c>
      <c r="C44" s="1">
        <v>0.03</v>
      </c>
      <c r="D44" s="1">
        <f t="shared" si="1"/>
        <v>1.43</v>
      </c>
      <c r="E44" s="8">
        <f t="shared" si="2"/>
        <v>41.174735999999996</v>
      </c>
    </row>
    <row r="45" spans="1:5" x14ac:dyDescent="0.25">
      <c r="A45" s="12" t="s">
        <v>45</v>
      </c>
      <c r="B45" s="1">
        <v>1.4450000000000001</v>
      </c>
      <c r="C45" s="1">
        <v>0.03</v>
      </c>
      <c r="D45" s="1">
        <f t="shared" si="1"/>
        <v>1.415</v>
      </c>
      <c r="E45" s="8">
        <f t="shared" si="2"/>
        <v>40.524383999999998</v>
      </c>
    </row>
    <row r="46" spans="1:5" x14ac:dyDescent="0.25">
      <c r="A46" s="12" t="s">
        <v>46</v>
      </c>
      <c r="B46" s="1">
        <v>1.0489999999999999</v>
      </c>
      <c r="C46" s="1">
        <v>0.03</v>
      </c>
      <c r="D46" s="1">
        <f t="shared" si="1"/>
        <v>1.0189999999999999</v>
      </c>
      <c r="E46" s="8">
        <f t="shared" si="2"/>
        <v>25.151917439999995</v>
      </c>
    </row>
    <row r="47" spans="1:5" x14ac:dyDescent="0.25">
      <c r="A47" s="12" t="s">
        <v>47</v>
      </c>
      <c r="B47" s="1">
        <v>1.87</v>
      </c>
      <c r="C47" s="1">
        <v>0.03</v>
      </c>
      <c r="D47" s="1">
        <f t="shared" si="1"/>
        <v>1.84</v>
      </c>
      <c r="E47" s="8">
        <f t="shared" si="2"/>
        <v>60.874744</v>
      </c>
    </row>
    <row r="48" spans="1:5" x14ac:dyDescent="0.25">
      <c r="A48" s="12" t="s">
        <v>48</v>
      </c>
      <c r="B48" s="1">
        <v>1.946</v>
      </c>
      <c r="C48" s="1">
        <v>0.03</v>
      </c>
      <c r="D48" s="1">
        <f t="shared" si="1"/>
        <v>1.9159999999999999</v>
      </c>
      <c r="E48" s="8">
        <f t="shared" si="2"/>
        <v>64.934226240000001</v>
      </c>
    </row>
    <row r="49" spans="1:5" x14ac:dyDescent="0.25">
      <c r="A49" s="12" t="s">
        <v>49</v>
      </c>
      <c r="B49" s="1">
        <v>0.64900000000000002</v>
      </c>
      <c r="C49" s="1">
        <v>0.03</v>
      </c>
      <c r="D49" s="1">
        <f t="shared" si="1"/>
        <v>0.61899999999999999</v>
      </c>
      <c r="E49" s="8">
        <f t="shared" si="2"/>
        <v>13.139309440000002</v>
      </c>
    </row>
    <row r="50" spans="1:5" x14ac:dyDescent="0.25">
      <c r="A50" s="12" t="s">
        <v>50</v>
      </c>
      <c r="B50" s="1">
        <v>1.5760000000000001</v>
      </c>
      <c r="C50" s="1">
        <v>0.03</v>
      </c>
      <c r="D50" s="1">
        <f t="shared" si="1"/>
        <v>1.546</v>
      </c>
      <c r="E50" s="8">
        <f t="shared" si="2"/>
        <v>46.371888640000002</v>
      </c>
    </row>
    <row r="51" spans="1:5" x14ac:dyDescent="0.25">
      <c r="A51" s="12" t="s">
        <v>51</v>
      </c>
      <c r="B51" s="1">
        <v>0.85799999999999998</v>
      </c>
      <c r="C51" s="1">
        <v>0.03</v>
      </c>
      <c r="D51" s="1">
        <f t="shared" si="1"/>
        <v>0.82799999999999996</v>
      </c>
      <c r="E51" s="8">
        <f t="shared" si="2"/>
        <v>18.97519136</v>
      </c>
    </row>
    <row r="52" spans="1:5" x14ac:dyDescent="0.25">
      <c r="A52" s="12" t="s">
        <v>52</v>
      </c>
      <c r="B52" s="1">
        <v>1.6579999999999999</v>
      </c>
      <c r="C52" s="1">
        <v>0.03</v>
      </c>
      <c r="D52" s="1">
        <f t="shared" si="1"/>
        <v>1.6279999999999999</v>
      </c>
      <c r="E52" s="8">
        <f t="shared" si="2"/>
        <v>50.224983359999989</v>
      </c>
    </row>
    <row r="53" spans="1:5" x14ac:dyDescent="0.25">
      <c r="A53" s="12" t="s">
        <v>53</v>
      </c>
      <c r="B53" s="1">
        <v>0.68100000000000005</v>
      </c>
      <c r="C53" s="1">
        <v>0.03</v>
      </c>
      <c r="D53" s="1">
        <f t="shared" ref="D53:D59" si="3">(B53-C53)</f>
        <v>0.65100000000000002</v>
      </c>
      <c r="E53" s="8">
        <f t="shared" ref="E53:E59" si="4">(11.04*D53*D53)+(11.948*D53)+(1.5134)</f>
        <v>13.970311040000002</v>
      </c>
    </row>
    <row r="54" spans="1:5" x14ac:dyDescent="0.25">
      <c r="A54" s="12" t="s">
        <v>54</v>
      </c>
      <c r="B54" s="1">
        <v>0.79100000000000004</v>
      </c>
      <c r="C54" s="1">
        <v>0.03</v>
      </c>
      <c r="D54" s="1">
        <f t="shared" si="3"/>
        <v>0.76100000000000001</v>
      </c>
      <c r="E54" s="8">
        <f t="shared" si="4"/>
        <v>16.999323839999999</v>
      </c>
    </row>
    <row r="55" spans="1:5" x14ac:dyDescent="0.25">
      <c r="A55" s="12" t="s">
        <v>55</v>
      </c>
      <c r="B55" s="1">
        <v>0.75800000000000001</v>
      </c>
      <c r="C55" s="1">
        <v>0.03</v>
      </c>
      <c r="D55" s="1">
        <f t="shared" si="3"/>
        <v>0.72799999999999998</v>
      </c>
      <c r="E55" s="8">
        <f t="shared" si="4"/>
        <v>16.062567359999999</v>
      </c>
    </row>
    <row r="56" spans="1:5" x14ac:dyDescent="0.25">
      <c r="A56" s="12" t="s">
        <v>56</v>
      </c>
      <c r="B56" s="1">
        <v>0.39200000000000002</v>
      </c>
      <c r="C56" s="1">
        <v>0.03</v>
      </c>
      <c r="D56" s="1">
        <f t="shared" si="3"/>
        <v>0.36199999999999999</v>
      </c>
      <c r="E56" s="8">
        <f t="shared" si="4"/>
        <v>7.2853017599999994</v>
      </c>
    </row>
    <row r="57" spans="1:5" x14ac:dyDescent="0.25">
      <c r="A57" s="12" t="s">
        <v>57</v>
      </c>
      <c r="B57" s="1">
        <v>0.59099999999999997</v>
      </c>
      <c r="C57" s="1">
        <v>0.03</v>
      </c>
      <c r="D57" s="1">
        <f t="shared" si="3"/>
        <v>0.56099999999999994</v>
      </c>
      <c r="E57" s="8">
        <f t="shared" si="4"/>
        <v>11.69074784</v>
      </c>
    </row>
    <row r="58" spans="1:5" x14ac:dyDescent="0.25">
      <c r="A58" s="12" t="s">
        <v>58</v>
      </c>
      <c r="B58" s="1">
        <v>1.8380000000000001</v>
      </c>
      <c r="C58" s="1">
        <v>0.03</v>
      </c>
      <c r="D58" s="1">
        <f t="shared" si="3"/>
        <v>1.8080000000000001</v>
      </c>
      <c r="E58" s="8">
        <f t="shared" si="4"/>
        <v>59.203642559999999</v>
      </c>
    </row>
    <row r="59" spans="1:5" x14ac:dyDescent="0.25">
      <c r="A59" s="12" t="s">
        <v>59</v>
      </c>
      <c r="B59" s="1">
        <v>1.5249999999999999</v>
      </c>
      <c r="C59" s="1">
        <v>0.03</v>
      </c>
      <c r="D59" s="1">
        <f t="shared" si="3"/>
        <v>1.4949999999999999</v>
      </c>
      <c r="E59" s="8">
        <f t="shared" si="4"/>
        <v>44.050335999999987</v>
      </c>
    </row>
    <row r="60" spans="1:5" x14ac:dyDescent="0.25">
      <c r="A60" s="12" t="s">
        <v>60</v>
      </c>
      <c r="B60" s="1">
        <v>1.1879999999999999</v>
      </c>
      <c r="C60" s="1">
        <v>0.03</v>
      </c>
      <c r="D60" s="1">
        <f t="shared" ref="D60:D62" si="5">(B60-C60)</f>
        <v>1.1579999999999999</v>
      </c>
      <c r="E60" s="8">
        <f t="shared" ref="E60:E75" si="6">(11.04*D60*D60)+(11.948*D60)+(1.5134)</f>
        <v>30.153426559999996</v>
      </c>
    </row>
    <row r="61" spans="1:5" x14ac:dyDescent="0.25">
      <c r="A61" s="12" t="s">
        <v>61</v>
      </c>
      <c r="B61" s="1">
        <v>1.853</v>
      </c>
      <c r="C61" s="1">
        <v>0.03</v>
      </c>
      <c r="D61" s="1">
        <f t="shared" si="5"/>
        <v>1.823</v>
      </c>
      <c r="E61" s="8">
        <f t="shared" si="6"/>
        <v>59.984156159999991</v>
      </c>
    </row>
    <row r="62" spans="1:5" x14ac:dyDescent="0.25">
      <c r="A62" s="12" t="s">
        <v>62</v>
      </c>
      <c r="B62" s="1">
        <v>1.4430000000000001</v>
      </c>
      <c r="C62" s="1">
        <v>0.03</v>
      </c>
      <c r="D62" s="1">
        <f t="shared" si="5"/>
        <v>1.413</v>
      </c>
      <c r="E62" s="8">
        <f t="shared" si="6"/>
        <v>40.438045760000001</v>
      </c>
    </row>
    <row r="63" spans="1:5" x14ac:dyDescent="0.25">
      <c r="A63" s="12" t="s">
        <v>63</v>
      </c>
      <c r="B63" s="1">
        <v>1.4810000000000001</v>
      </c>
      <c r="C63" s="1">
        <v>0.03</v>
      </c>
      <c r="D63" s="1">
        <f>(B63-C63)</f>
        <v>1.4510000000000001</v>
      </c>
      <c r="E63" s="8">
        <f t="shared" si="6"/>
        <v>42.093575039999998</v>
      </c>
    </row>
    <row r="64" spans="1:5" x14ac:dyDescent="0.25">
      <c r="A64" s="12" t="s">
        <v>64</v>
      </c>
      <c r="B64" s="1">
        <v>0.90800000000000003</v>
      </c>
      <c r="C64" s="1">
        <v>0.03</v>
      </c>
      <c r="D64" s="1">
        <f t="shared" ref="D64:D77" si="7">(B63-C64)</f>
        <v>1.4510000000000001</v>
      </c>
      <c r="E64" s="8">
        <f t="shared" si="6"/>
        <v>42.093575039999998</v>
      </c>
    </row>
    <row r="65" spans="1:5" x14ac:dyDescent="0.25">
      <c r="A65" s="12" t="s">
        <v>65</v>
      </c>
      <c r="B65" s="1">
        <v>1.4710000000000001</v>
      </c>
      <c r="C65" s="1">
        <v>0.03</v>
      </c>
      <c r="D65" s="1">
        <f t="shared" si="7"/>
        <v>0.878</v>
      </c>
      <c r="E65" s="8">
        <f t="shared" si="6"/>
        <v>20.51430336</v>
      </c>
    </row>
    <row r="66" spans="1:5" x14ac:dyDescent="0.25">
      <c r="A66" s="12" t="s">
        <v>66</v>
      </c>
      <c r="B66" s="1">
        <v>0.77800000000000002</v>
      </c>
      <c r="C66" s="1">
        <v>0.03</v>
      </c>
      <c r="D66" s="1">
        <f t="shared" si="7"/>
        <v>1.4410000000000001</v>
      </c>
      <c r="E66" s="8">
        <f t="shared" si="6"/>
        <v>41.654818240000004</v>
      </c>
    </row>
    <row r="67" spans="1:5" x14ac:dyDescent="0.25">
      <c r="A67" s="12" t="s">
        <v>67</v>
      </c>
      <c r="B67" s="1">
        <v>1.5509999999999999</v>
      </c>
      <c r="C67" s="1">
        <v>0.03</v>
      </c>
      <c r="D67" s="1">
        <f t="shared" si="7"/>
        <v>0.748</v>
      </c>
      <c r="E67" s="8">
        <f t="shared" si="6"/>
        <v>16.627428159999997</v>
      </c>
    </row>
    <row r="68" spans="1:5" x14ac:dyDescent="0.25">
      <c r="A68" s="12" t="s">
        <v>68</v>
      </c>
      <c r="B68" s="1">
        <v>1.708</v>
      </c>
      <c r="C68" s="1">
        <v>0.03</v>
      </c>
      <c r="D68" s="1">
        <f t="shared" si="7"/>
        <v>1.5209999999999999</v>
      </c>
      <c r="E68" s="8">
        <f t="shared" si="6"/>
        <v>45.226696639999993</v>
      </c>
    </row>
    <row r="69" spans="1:5" x14ac:dyDescent="0.25">
      <c r="A69" s="12" t="s">
        <v>69</v>
      </c>
      <c r="B69" s="1">
        <v>1.7010000000000001</v>
      </c>
      <c r="C69" s="1">
        <v>0.03</v>
      </c>
      <c r="D69" s="1">
        <f t="shared" si="7"/>
        <v>1.6779999999999999</v>
      </c>
      <c r="E69" s="8">
        <f t="shared" si="6"/>
        <v>52.647295359999994</v>
      </c>
    </row>
    <row r="70" spans="1:5" x14ac:dyDescent="0.25">
      <c r="A70" s="12" t="s">
        <v>70</v>
      </c>
      <c r="B70" s="1">
        <v>1.768</v>
      </c>
      <c r="C70" s="1">
        <v>0.03</v>
      </c>
      <c r="D70" s="1">
        <f t="shared" si="7"/>
        <v>1.671</v>
      </c>
      <c r="E70" s="8">
        <f t="shared" si="6"/>
        <v>52.304848639999996</v>
      </c>
    </row>
    <row r="71" spans="1:5" x14ac:dyDescent="0.25">
      <c r="A71" s="12" t="s">
        <v>71</v>
      </c>
      <c r="B71" s="1">
        <v>1.7330000000000001</v>
      </c>
      <c r="C71" s="1">
        <v>0.03</v>
      </c>
      <c r="D71" s="1">
        <f t="shared" si="7"/>
        <v>1.738</v>
      </c>
      <c r="E71" s="8">
        <f t="shared" si="6"/>
        <v>55.626933759999993</v>
      </c>
    </row>
    <row r="72" spans="1:5" x14ac:dyDescent="0.25">
      <c r="A72" s="12" t="s">
        <v>72</v>
      </c>
      <c r="B72" s="1">
        <v>1.204</v>
      </c>
      <c r="C72" s="1">
        <v>0.03</v>
      </c>
      <c r="D72" s="1">
        <f t="shared" si="7"/>
        <v>1.7030000000000001</v>
      </c>
      <c r="E72" s="8">
        <f t="shared" si="6"/>
        <v>53.879151360000002</v>
      </c>
    </row>
    <row r="73" spans="1:5" x14ac:dyDescent="0.25">
      <c r="A73" s="12" t="s">
        <v>76</v>
      </c>
      <c r="B73" s="1">
        <v>1.2090000000000001</v>
      </c>
      <c r="C73" s="1">
        <v>0.03</v>
      </c>
      <c r="D73" s="1">
        <f t="shared" si="7"/>
        <v>1.1739999999999999</v>
      </c>
      <c r="E73" s="8">
        <f t="shared" si="6"/>
        <v>30.756519039999997</v>
      </c>
    </row>
    <row r="74" spans="1:5" x14ac:dyDescent="0.25">
      <c r="A74" s="12" t="s">
        <v>73</v>
      </c>
      <c r="B74" s="1">
        <v>1.274</v>
      </c>
      <c r="C74" s="1">
        <v>0.03</v>
      </c>
      <c r="D74" s="1">
        <f t="shared" si="7"/>
        <v>1.179</v>
      </c>
      <c r="E74" s="8">
        <f t="shared" si="6"/>
        <v>30.946144640000004</v>
      </c>
    </row>
    <row r="75" spans="1:5" x14ac:dyDescent="0.25">
      <c r="A75" s="12" t="s">
        <v>74</v>
      </c>
      <c r="B75" s="1">
        <v>1.819</v>
      </c>
      <c r="C75" s="1">
        <v>0.03</v>
      </c>
      <c r="D75" s="1">
        <f t="shared" si="7"/>
        <v>1.244</v>
      </c>
      <c r="E75" s="8">
        <f t="shared" si="6"/>
        <v>33.46150944</v>
      </c>
    </row>
    <row r="76" spans="1:5" x14ac:dyDescent="0.25">
      <c r="A76" s="12" t="s">
        <v>75</v>
      </c>
      <c r="B76" s="1">
        <v>1.86</v>
      </c>
      <c r="C76" s="1">
        <v>0.03</v>
      </c>
      <c r="D76" s="1">
        <f t="shared" si="7"/>
        <v>1.7889999999999999</v>
      </c>
      <c r="E76" s="8">
        <f t="shared" ref="E76:E77" si="8">(11.04*D76*D76)+(11.948*D76)+(1.5134)</f>
        <v>58.222123839999988</v>
      </c>
    </row>
    <row r="77" spans="1:5" x14ac:dyDescent="0.25">
      <c r="A77" s="12" t="s">
        <v>77</v>
      </c>
      <c r="B77" s="2">
        <v>1.9430000000000001</v>
      </c>
      <c r="C77" s="1">
        <v>0.03</v>
      </c>
      <c r="D77" s="1">
        <f t="shared" si="7"/>
        <v>1.83</v>
      </c>
      <c r="E77" s="8">
        <f t="shared" si="8"/>
        <v>60.350096000000001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4"/>
  <sheetViews>
    <sheetView tabSelected="1" workbookViewId="0">
      <selection activeCell="D78" sqref="D78"/>
    </sheetView>
  </sheetViews>
  <sheetFormatPr defaultRowHeight="15" x14ac:dyDescent="0.25"/>
  <cols>
    <col min="1" max="1" width="31.85546875" style="17" customWidth="1"/>
    <col min="2" max="2" width="15.85546875" style="17" customWidth="1"/>
    <col min="3" max="3" width="18.140625" style="17" customWidth="1"/>
    <col min="4" max="4" width="17.85546875" style="17" customWidth="1"/>
    <col min="5" max="5" width="18.42578125" style="17" customWidth="1"/>
    <col min="6" max="6" width="69.5703125" style="17" customWidth="1"/>
    <col min="7" max="16384" width="9.140625" style="17"/>
  </cols>
  <sheetData>
    <row r="1" spans="1:6" ht="16.5" thickTop="1" thickBot="1" x14ac:dyDescent="0.3">
      <c r="A1" s="16" t="s">
        <v>78</v>
      </c>
      <c r="B1" s="16" t="s">
        <v>79</v>
      </c>
      <c r="C1" s="16" t="s">
        <v>80</v>
      </c>
      <c r="D1" s="16" t="s">
        <v>81</v>
      </c>
      <c r="E1" s="16" t="s">
        <v>82</v>
      </c>
      <c r="F1" s="16" t="s">
        <v>83</v>
      </c>
    </row>
    <row r="2" spans="1:6" ht="16.5" thickTop="1" thickBot="1" x14ac:dyDescent="0.3">
      <c r="A2" s="18" t="s">
        <v>87</v>
      </c>
      <c r="B2" s="19" t="s">
        <v>84</v>
      </c>
      <c r="C2" s="20" t="s">
        <v>88</v>
      </c>
      <c r="D2" s="20" t="s">
        <v>89</v>
      </c>
      <c r="E2" s="20" t="s">
        <v>85</v>
      </c>
      <c r="F2" s="20" t="s">
        <v>90</v>
      </c>
    </row>
    <row r="3" spans="1:6" ht="16.5" thickTop="1" thickBot="1" x14ac:dyDescent="0.3">
      <c r="A3" s="18" t="s">
        <v>138</v>
      </c>
      <c r="B3" s="19" t="s">
        <v>84</v>
      </c>
      <c r="C3" s="20" t="s">
        <v>88</v>
      </c>
      <c r="D3" s="20" t="s">
        <v>137</v>
      </c>
      <c r="E3" s="20" t="s">
        <v>85</v>
      </c>
      <c r="F3" s="20" t="s">
        <v>86</v>
      </c>
    </row>
    <row r="4" spans="1:6" ht="16.5" thickTop="1" thickBot="1" x14ac:dyDescent="0.3">
      <c r="A4" s="18" t="s">
        <v>91</v>
      </c>
      <c r="B4" s="19" t="s">
        <v>84</v>
      </c>
      <c r="C4" s="20" t="s">
        <v>88</v>
      </c>
      <c r="D4" s="20" t="s">
        <v>136</v>
      </c>
      <c r="E4" s="20" t="s">
        <v>85</v>
      </c>
      <c r="F4" s="20" t="s">
        <v>86</v>
      </c>
    </row>
    <row r="5" spans="1:6" ht="16.5" thickTop="1" thickBot="1" x14ac:dyDescent="0.3">
      <c r="A5" s="18" t="s">
        <v>92</v>
      </c>
      <c r="B5" s="19" t="s">
        <v>93</v>
      </c>
      <c r="C5" s="20" t="s">
        <v>94</v>
      </c>
      <c r="D5" s="20" t="s">
        <v>95</v>
      </c>
      <c r="E5" s="20" t="s">
        <v>96</v>
      </c>
      <c r="F5" s="20" t="s">
        <v>97</v>
      </c>
    </row>
    <row r="6" spans="1:6" ht="15.75" thickTop="1" x14ac:dyDescent="0.25"/>
    <row r="51" spans="1:1" x14ac:dyDescent="0.25">
      <c r="A51" s="21" t="s">
        <v>139</v>
      </c>
    </row>
    <row r="52" spans="1:1" x14ac:dyDescent="0.25">
      <c r="A52" s="17" t="s">
        <v>98</v>
      </c>
    </row>
    <row r="53" spans="1:1" x14ac:dyDescent="0.25">
      <c r="A53" s="17" t="s">
        <v>99</v>
      </c>
    </row>
    <row r="54" spans="1:1" x14ac:dyDescent="0.25">
      <c r="A54" s="17" t="s">
        <v>100</v>
      </c>
    </row>
    <row r="55" spans="1:1" x14ac:dyDescent="0.25">
      <c r="A55" s="17" t="s">
        <v>101</v>
      </c>
    </row>
    <row r="56" spans="1:1" x14ac:dyDescent="0.25">
      <c r="A56" s="17" t="s">
        <v>102</v>
      </c>
    </row>
    <row r="57" spans="1:1" x14ac:dyDescent="0.25">
      <c r="A57" s="17" t="s">
        <v>103</v>
      </c>
    </row>
    <row r="58" spans="1:1" x14ac:dyDescent="0.25">
      <c r="A58" s="17" t="s">
        <v>104</v>
      </c>
    </row>
    <row r="59" spans="1:1" x14ac:dyDescent="0.25">
      <c r="A59" s="17" t="s">
        <v>105</v>
      </c>
    </row>
    <row r="60" spans="1:1" x14ac:dyDescent="0.25">
      <c r="A60" s="17" t="s">
        <v>106</v>
      </c>
    </row>
    <row r="61" spans="1:1" x14ac:dyDescent="0.25">
      <c r="A61" s="17" t="s">
        <v>107</v>
      </c>
    </row>
    <row r="62" spans="1:1" x14ac:dyDescent="0.25">
      <c r="A62" s="17" t="s">
        <v>108</v>
      </c>
    </row>
    <row r="63" spans="1:1" x14ac:dyDescent="0.25">
      <c r="A63" s="17" t="s">
        <v>109</v>
      </c>
    </row>
    <row r="65" spans="1:1" x14ac:dyDescent="0.25">
      <c r="A65" s="22" t="s">
        <v>140</v>
      </c>
    </row>
    <row r="66" spans="1:1" x14ac:dyDescent="0.25">
      <c r="A66" s="23" t="s">
        <v>110</v>
      </c>
    </row>
    <row r="67" spans="1:1" x14ac:dyDescent="0.25">
      <c r="A67" s="17" t="s">
        <v>111</v>
      </c>
    </row>
    <row r="68" spans="1:1" x14ac:dyDescent="0.25">
      <c r="A68" s="17" t="s">
        <v>112</v>
      </c>
    </row>
    <row r="69" spans="1:1" x14ac:dyDescent="0.25">
      <c r="A69" s="17" t="s">
        <v>113</v>
      </c>
    </row>
    <row r="70" spans="1:1" x14ac:dyDescent="0.25">
      <c r="A70" s="17" t="s">
        <v>114</v>
      </c>
    </row>
    <row r="72" spans="1:1" x14ac:dyDescent="0.25">
      <c r="A72" s="21" t="s">
        <v>141</v>
      </c>
    </row>
    <row r="73" spans="1:1" x14ac:dyDescent="0.25">
      <c r="A73" s="17" t="s">
        <v>115</v>
      </c>
    </row>
    <row r="74" spans="1:1" x14ac:dyDescent="0.25">
      <c r="A74" s="17" t="s">
        <v>116</v>
      </c>
    </row>
    <row r="75" spans="1:1" x14ac:dyDescent="0.25">
      <c r="A75" s="17" t="s">
        <v>117</v>
      </c>
    </row>
    <row r="76" spans="1:1" x14ac:dyDescent="0.25">
      <c r="A76" s="17" t="s">
        <v>118</v>
      </c>
    </row>
    <row r="77" spans="1:1" x14ac:dyDescent="0.25">
      <c r="A77" s="17" t="s">
        <v>119</v>
      </c>
    </row>
    <row r="78" spans="1:1" x14ac:dyDescent="0.25">
      <c r="A78" s="17" t="s">
        <v>120</v>
      </c>
    </row>
    <row r="79" spans="1:1" x14ac:dyDescent="0.25">
      <c r="A79" s="17" t="s">
        <v>121</v>
      </c>
    </row>
    <row r="80" spans="1:1" x14ac:dyDescent="0.25">
      <c r="A80" s="17" t="s">
        <v>122</v>
      </c>
    </row>
    <row r="81" spans="1:1" x14ac:dyDescent="0.25">
      <c r="A81" s="17" t="s">
        <v>123</v>
      </c>
    </row>
    <row r="82" spans="1:1" x14ac:dyDescent="0.25">
      <c r="A82" s="17" t="s">
        <v>124</v>
      </c>
    </row>
    <row r="83" spans="1:1" x14ac:dyDescent="0.25">
      <c r="A83" s="17" t="s">
        <v>125</v>
      </c>
    </row>
    <row r="84" spans="1:1" x14ac:dyDescent="0.25">
      <c r="A84" s="17" t="s">
        <v>126</v>
      </c>
    </row>
    <row r="85" spans="1:1" x14ac:dyDescent="0.25">
      <c r="A85" s="17" t="s">
        <v>127</v>
      </c>
    </row>
    <row r="86" spans="1:1" x14ac:dyDescent="0.25">
      <c r="A86" s="17" t="s">
        <v>128</v>
      </c>
    </row>
    <row r="87" spans="1:1" x14ac:dyDescent="0.25">
      <c r="A87" s="17" t="s">
        <v>129</v>
      </c>
    </row>
    <row r="88" spans="1:1" x14ac:dyDescent="0.25">
      <c r="A88" s="17" t="s">
        <v>130</v>
      </c>
    </row>
    <row r="90" spans="1:1" x14ac:dyDescent="0.25">
      <c r="A90" s="15" t="s">
        <v>131</v>
      </c>
    </row>
    <row r="91" spans="1:1" x14ac:dyDescent="0.25">
      <c r="A91" s="17" t="s">
        <v>132</v>
      </c>
    </row>
    <row r="92" spans="1:1" x14ac:dyDescent="0.25">
      <c r="A92" s="17" t="s">
        <v>133</v>
      </c>
    </row>
    <row r="93" spans="1:1" x14ac:dyDescent="0.25">
      <c r="A93" s="17" t="s">
        <v>134</v>
      </c>
    </row>
    <row r="94" spans="1:1" x14ac:dyDescent="0.25">
      <c r="A94" s="17" t="s">
        <v>135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TNF-A</vt:lpstr>
      <vt:lpstr>MPO-SOD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2022-06-20T11:04:35Z</dcterms:created>
  <dcterms:modified xsi:type="dcterms:W3CDTF">2022-06-22T11:56:57Z</dcterms:modified>
</cp:coreProperties>
</file>