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BDNF" sheetId="1" r:id="rId1"/>
    <sheet name="Seratonin" sheetId="2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2" l="1"/>
  <c r="E66" i="2"/>
  <c r="E67" i="2"/>
  <c r="E91" i="2"/>
  <c r="E98" i="2"/>
  <c r="E99" i="2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D67" i="2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D99" i="2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36" i="2"/>
  <c r="E36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35" i="1"/>
  <c r="E35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<sst xmlns="http://schemas.openxmlformats.org/spreadsheetml/2006/main" count="224" uniqueCount="187">
  <si>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</si>
  <si>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</si>
  <si>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</si>
  <si>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</si>
  <si>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</si>
  <si>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</si>
  <si>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</si>
  <si>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</si>
  <si>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</si>
  <si>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</si>
  <si>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</si>
  <si>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</si>
  <si>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</si>
  <si>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</si>
  <si>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KİH-Sitriatum-1</t>
  </si>
  <si>
    <t>KİH-Sitriatum-2</t>
  </si>
  <si>
    <t>KİH-Sitriatum-3</t>
  </si>
  <si>
    <t>KİH-Sitriatum-4</t>
  </si>
  <si>
    <t>KİH-Sitriatum-5</t>
  </si>
  <si>
    <t>KİH-Sitriatum-6</t>
  </si>
  <si>
    <t>KİH-Sitriatum-7</t>
  </si>
  <si>
    <t>KİH-Sitriatum-8</t>
  </si>
  <si>
    <t>KİH-PFK-1</t>
  </si>
  <si>
    <t>KİH-PFK-2</t>
  </si>
  <si>
    <t>KİH-PFK-3</t>
  </si>
  <si>
    <t>KİH-PFK-4</t>
  </si>
  <si>
    <t>KİH-PFK-5</t>
  </si>
  <si>
    <t>KİH-PFK-6</t>
  </si>
  <si>
    <t>KİH-PFK-7</t>
  </si>
  <si>
    <t>KİH-PFK-8</t>
  </si>
  <si>
    <t>Somatostatin-Sitriatum-1</t>
  </si>
  <si>
    <t>Somatostatin-Sitriatum-2</t>
  </si>
  <si>
    <t>Somatostatin-Sitriatum-3</t>
  </si>
  <si>
    <t>Somatostatin-Sitriatum-4</t>
  </si>
  <si>
    <t>Somatostatin-Sitriatum-5</t>
  </si>
  <si>
    <t>Somatostatin-Sitriatum-6</t>
  </si>
  <si>
    <t>Somatostatin-Sitriatum-7</t>
  </si>
  <si>
    <t>Somatostatin-PFK-1</t>
  </si>
  <si>
    <t>Somatostatin-PFK-2</t>
  </si>
  <si>
    <t>Somatostatin-PFK-3</t>
  </si>
  <si>
    <t>Somatostatin-PFK-4</t>
  </si>
  <si>
    <t>Somatostatin-PFK-5</t>
  </si>
  <si>
    <t>Somatostatin-PFK-6</t>
  </si>
  <si>
    <t>Somatostatin-PFK-7</t>
  </si>
  <si>
    <t>Somatostatin-Hipocamp-1</t>
  </si>
  <si>
    <t>Somatostatin-Hipocamp-2</t>
  </si>
  <si>
    <t>Somatostatin-Hipocamp-3</t>
  </si>
  <si>
    <t>Somatostatin-Hipocamp-4</t>
  </si>
  <si>
    <t>Somatostatin-Hipocamp-5</t>
  </si>
  <si>
    <t>Somatostatin-Hipocamp-6</t>
  </si>
  <si>
    <t>Somatostatin-Hipocamp-7</t>
  </si>
  <si>
    <t>Somatostatin-thalamus-1</t>
  </si>
  <si>
    <t>Somatostatin-thalamus-2</t>
  </si>
  <si>
    <t>Somatostatin-thalamus-3</t>
  </si>
  <si>
    <t>Somatostatin-thalamus-4</t>
  </si>
  <si>
    <t>Somatostatin-thalamus-5</t>
  </si>
  <si>
    <t>Somatostatin-thalamus-6</t>
  </si>
  <si>
    <t>Somatostatin-thalamus-7</t>
  </si>
  <si>
    <t>Control-sitriatum-1</t>
  </si>
  <si>
    <t>Control-sitriatum-2</t>
  </si>
  <si>
    <t>Control-sitriatum-3</t>
  </si>
  <si>
    <t>Control-sitriatum-4</t>
  </si>
  <si>
    <t>Control-sitriatum-5</t>
  </si>
  <si>
    <t>Control-sitriatum-6</t>
  </si>
  <si>
    <t>Control-sitriatum-7</t>
  </si>
  <si>
    <t>Control-PFK-1</t>
  </si>
  <si>
    <t>Control-PFK-2</t>
  </si>
  <si>
    <t>Control-PFK-3</t>
  </si>
  <si>
    <t>Control-PFK-4</t>
  </si>
  <si>
    <t>Control-PFK-5</t>
  </si>
  <si>
    <t>Control-PFK-6</t>
  </si>
  <si>
    <t>Control-PFK-7</t>
  </si>
  <si>
    <t>Control-Hipocamp-1</t>
  </si>
  <si>
    <t>Control-Hipocamp-2</t>
  </si>
  <si>
    <t>Control-Hipocamp-3</t>
  </si>
  <si>
    <t>Control-Hipocamp-4</t>
  </si>
  <si>
    <t>Control-Hipocamp-5</t>
  </si>
  <si>
    <t>Control-Hipocamp-6</t>
  </si>
  <si>
    <t>Control-Hipocamp-7</t>
  </si>
  <si>
    <t>Control-thalamus-1</t>
  </si>
  <si>
    <t>Control-thalamus-2</t>
  </si>
  <si>
    <t>Control-thalamus-3</t>
  </si>
  <si>
    <t>Control-thalamus-4</t>
  </si>
  <si>
    <t>Control-thalamus-5</t>
  </si>
  <si>
    <t>Control-thalamus-6</t>
  </si>
  <si>
    <t>Control-thalamus-7</t>
  </si>
  <si>
    <t>Somatostatin-serum-1</t>
  </si>
  <si>
    <t>Somatostatin-serum-2</t>
  </si>
  <si>
    <t>Somatostatin-serum-3</t>
  </si>
  <si>
    <t>Somatostatin-serum-4</t>
  </si>
  <si>
    <t>Control-serum-1</t>
  </si>
  <si>
    <t>Control-serum-2</t>
  </si>
  <si>
    <t>Control-serum-3</t>
  </si>
  <si>
    <t>Control-serum-4</t>
  </si>
  <si>
    <t>Control-serum-5</t>
  </si>
  <si>
    <t>Control-Sitriatum-1</t>
  </si>
  <si>
    <t>Control-Sitriatum-2</t>
  </si>
  <si>
    <t>Control-Sitriatum-3</t>
  </si>
  <si>
    <t>Control-Sitriatum-4</t>
  </si>
  <si>
    <t>Control-Sitriatum-5</t>
  </si>
  <si>
    <t>Control-Sitriatum-6</t>
  </si>
  <si>
    <t>Control-Sitriatum-7</t>
  </si>
  <si>
    <t>Control-Sitriatum-8</t>
  </si>
  <si>
    <t>Control-PFK-8</t>
  </si>
  <si>
    <t>Control-Thalamus-1</t>
  </si>
  <si>
    <t>Control-Thalamus-2</t>
  </si>
  <si>
    <t>Control-Thalamus-3</t>
  </si>
  <si>
    <t>Control-Thalamus-4</t>
  </si>
  <si>
    <t>Control-Thalamus-5</t>
  </si>
  <si>
    <t>Control-Thalamus-6</t>
  </si>
  <si>
    <t>Control-Thalamus-7</t>
  </si>
  <si>
    <t>Control-Thalamus-8</t>
  </si>
  <si>
    <t>Control-Hipothalamus-1</t>
  </si>
  <si>
    <t>Control-Hipothalamus-2</t>
  </si>
  <si>
    <t>Control-Hipothalamus-3</t>
  </si>
  <si>
    <t>Control-Hipothalamus-4</t>
  </si>
  <si>
    <t>Control-Hipothalamus-5</t>
  </si>
  <si>
    <t>Control-Hipothalamus-6</t>
  </si>
  <si>
    <t>Control-Hipothalamus-7</t>
  </si>
  <si>
    <t>Control-Hipothalamus-8</t>
  </si>
  <si>
    <t>Control-Hipocamp-8</t>
  </si>
  <si>
    <t>Hipoksi-sitriatum-1</t>
  </si>
  <si>
    <t>Hipoksi-sitriatum-2</t>
  </si>
  <si>
    <t>Hipoksi-sitriatum-3</t>
  </si>
  <si>
    <t>Hipoksi-sitriatum-4</t>
  </si>
  <si>
    <t>Hipoksi-sitriatum-5</t>
  </si>
  <si>
    <t>Hipoksi-sitriatum-6</t>
  </si>
  <si>
    <t>Hipoksi-sitriatum-7</t>
  </si>
  <si>
    <t>Hipoksi-sitriatum-8</t>
  </si>
  <si>
    <t>Hipoksi-PFK-1</t>
  </si>
  <si>
    <t>Hipoksi-PFK-2</t>
  </si>
  <si>
    <t>Hipoksi-PFK-3</t>
  </si>
  <si>
    <t>Hipoksi-PFK-4</t>
  </si>
  <si>
    <t>Hipoksi-PFK-5</t>
  </si>
  <si>
    <t>Hipoksi-PFK-6</t>
  </si>
  <si>
    <t>Hipoksi-PFK-7</t>
  </si>
  <si>
    <t>Hipoksi-PFK-8</t>
  </si>
  <si>
    <t>Hipoksi-Thalamus-1</t>
  </si>
  <si>
    <t>Hipoksi-Thalamus-2</t>
  </si>
  <si>
    <t>Hipoksi-Thalamus-3</t>
  </si>
  <si>
    <t>Hipoksi-Thalamus-4</t>
  </si>
  <si>
    <t>Hipoksi-Thalamus-5</t>
  </si>
  <si>
    <t>Hipoksi-Thalamus-6</t>
  </si>
  <si>
    <t>Hipoksi-Thalamus-7</t>
  </si>
  <si>
    <t>Hipoksi-Thalamus-8</t>
  </si>
  <si>
    <t>Hipoksi-Hipothalamus-1</t>
  </si>
  <si>
    <t>Hipoksi-Hipothalamus-2</t>
  </si>
  <si>
    <t>Hipoksi-Hipothalamus-3</t>
  </si>
  <si>
    <t>Hipoksi-Hipothalamus-4</t>
  </si>
  <si>
    <t>Hipoksi-Hipothalamus-5</t>
  </si>
  <si>
    <t>Hipoksi-Hipothalamus-6</t>
  </si>
  <si>
    <t>Hipoksi-Hipothalamus-7</t>
  </si>
  <si>
    <t>Hipoksi-Hipothalamus-8</t>
  </si>
  <si>
    <t>Hipoksi-Hipocamp-1</t>
  </si>
  <si>
    <t>Hipoksi-Hipocamp-2</t>
  </si>
  <si>
    <t>Hipoksi-Hipocamp-3</t>
  </si>
  <si>
    <t>Hipoksi-Hipocamp-4</t>
  </si>
  <si>
    <t>Hipoksi-Hipocamp-5</t>
  </si>
  <si>
    <t>Hipoksi-Hipocamp-6</t>
  </si>
  <si>
    <t>Hipoksi-Hipocamp-7</t>
  </si>
  <si>
    <t>Hipoksi-Hipocamp-8</t>
  </si>
  <si>
    <t>KİT ADI</t>
  </si>
  <si>
    <t>TÜR</t>
  </si>
  <si>
    <t>MARKA</t>
  </si>
  <si>
    <t>LOT</t>
  </si>
  <si>
    <t>CAT. NO</t>
  </si>
  <si>
    <t>Yöntem</t>
  </si>
  <si>
    <t>Kullanılan Cihaz</t>
  </si>
  <si>
    <t>Brain Derived Neurotrophic Factor</t>
  </si>
  <si>
    <t>ELİSA</t>
  </si>
  <si>
    <t>Mıcroplate reader: BIO-TEK EL X 800-Aotu strıp washer:BIO TEK EL X 50</t>
  </si>
  <si>
    <t>NOT: Dokular 1/9 oranında( 0,1 gr doku: 0,9ml 140 mmol. lık  KCl) Potasyum Klorür tamponu ile homojenize edildikten sonra 7000 rpm + 4' de 5 dk santrifüj edildi.</t>
  </si>
  <si>
    <t>Mıcroplate reader: BIO-TEK EL X 800-Aotu strıp washer:BIO TEK EL X 51</t>
  </si>
  <si>
    <t>Seratonin</t>
  </si>
  <si>
    <t>Rat</t>
  </si>
  <si>
    <t>BT</t>
  </si>
  <si>
    <t>E0476Ra</t>
  </si>
  <si>
    <t>E0866Ra</t>
  </si>
  <si>
    <t>This kit is an Enzyme-Linked Immunosorbent Assay (ELISA). The plate has been pre-coated with Rat BDNF antibody. BDNF present in the sample is added and binds to antibodies coated on the wells.</t>
  </si>
  <si>
    <t xml:space="preserve"> And then biotinylated Rat BDNF Antibody is added and binds to BDNF in the sample. Then Streptavidin-HRP is added and binds to the Biotinylated BDNF antibody.</t>
  </si>
  <si>
    <t>After incubation unbound Streptavidin-HRP is washed away during a washing step. Substrate solution is then added and color develops in proportion to the amount of Rat BDNF.</t>
  </si>
  <si>
    <t xml:space="preserve">The reaction is terminated by addition of acidic stop solution and absorbance is measured at 450 nm. </t>
  </si>
  <si>
    <t>Brain Derived Neurotrophic Factor Assay Principle</t>
  </si>
  <si>
    <t>This kit is an Enzyme-Linked Immunosorbent Assay (ELISA). The plate has been pre-coated with Rat ST antibody. ST present in the sample is added and binds to antibodies coated on the wells.</t>
  </si>
  <si>
    <t xml:space="preserve"> And then biotinylated Rat ST Antibody is added and binds to ST in the sample. Then Streptavidin-HRP is added and binds to the Biotinylated ST antibody.</t>
  </si>
  <si>
    <t>After incubation unbound Streptavidin-HRP is washed away during a washing step. Substrate solution is then added and color develops in proportion to the amount of Rat ST.</t>
  </si>
  <si>
    <t>Seratonin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</si>
</sst>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0" xfId="0"/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0" fillId="6" borderId="0" xfId="0" applyFill="1"/>
    <xf numFmtId="0" fontId="2" fillId="6" borderId="0" xfId="0" applyFont="1" applyFill="1"/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6" fontId="2" fillId="6" borderId="0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BDNF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55139982502189"/>
                  <c:y val="0.22335228929717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BDNF!$C$15:$C$20</c:f>
              <c:numCache>
                <c:formatCode>General</c:formatCode>
                <c:ptCount val="6"/>
                <c:pt idx="0">
                  <c:v>2.4550000000000001</c:v>
                </c:pt>
                <c:pt idx="1">
                  <c:v>1.63</c:v>
                </c:pt>
                <c:pt idx="2">
                  <c:v>1.046</c:v>
                </c:pt>
                <c:pt idx="3">
                  <c:v>0.6160000000000001</c:v>
                </c:pt>
                <c:pt idx="4">
                  <c:v>0.29499999999999998</c:v>
                </c:pt>
                <c:pt idx="5">
                  <c:v>0</c:v>
                </c:pt>
              </c:numCache>
            </c:numRef>
          </c:xVal>
          <c:yVal>
            <c:numRef>
              <c:f>BDNF!$D$15:$D$20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B-4028-94E1-E080C108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99160"/>
        <c:axId val="391097520"/>
      </c:scatterChart>
      <c:valAx>
        <c:axId val="39109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1097520"/>
        <c:crosses val="autoZero"/>
        <c:crossBetween val="midCat"/>
      </c:valAx>
      <c:valAx>
        <c:axId val="3910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109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Seratonin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025131233595799"/>
                  <c:y val="8.6323636628754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Seratonin!$C$14:$C$19</c:f>
              <c:numCache>
                <c:formatCode>General</c:formatCode>
                <c:ptCount val="6"/>
                <c:pt idx="0">
                  <c:v>2.4409999999999998</c:v>
                </c:pt>
                <c:pt idx="1">
                  <c:v>1.5919999999999999</c:v>
                </c:pt>
                <c:pt idx="2">
                  <c:v>0.878</c:v>
                </c:pt>
                <c:pt idx="3">
                  <c:v>0.63300000000000001</c:v>
                </c:pt>
                <c:pt idx="4">
                  <c:v>0.246</c:v>
                </c:pt>
                <c:pt idx="5">
                  <c:v>0</c:v>
                </c:pt>
              </c:numCache>
            </c:numRef>
          </c:xVal>
          <c:yVal>
            <c:numRef>
              <c:f>Seratonin!$D$14:$D$19</c:f>
              <c:numCache>
                <c:formatCode>General</c:formatCode>
                <c:ptCount val="6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7.5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8-4E2D-A4C5-6C943928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31144"/>
        <c:axId val="395428192"/>
      </c:scatterChart>
      <c:valAx>
        <c:axId val="39543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428192"/>
        <c:crosses val="autoZero"/>
        <c:crossBetween val="midCat"/>
      </c:valAx>
      <c:valAx>
        <c:axId val="3954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43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12</xdr:row>
      <xdr:rowOff>7620</xdr:rowOff>
    </xdr:from>
    <xdr:to>
      <xdr:col>13</xdr:col>
      <xdr:colOff>121920</xdr:colOff>
      <xdr:row>27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10</xdr:row>
      <xdr:rowOff>175260</xdr:rowOff>
    </xdr:from>
    <xdr:to>
      <xdr:col>14</xdr:col>
      <xdr:colOff>114300</xdr:colOff>
      <xdr:row>25</xdr:row>
      <xdr:rowOff>175260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5</xdr:row>
      <xdr:rowOff>7620</xdr:rowOff>
    </xdr:from>
    <xdr:to>
      <xdr:col>4</xdr:col>
      <xdr:colOff>9049</xdr:colOff>
      <xdr:row>34</xdr:row>
      <xdr:rowOff>76200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975360"/>
          <a:ext cx="5891689" cy="53721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5</xdr:row>
      <xdr:rowOff>17082</xdr:rowOff>
    </xdr:from>
    <xdr:to>
      <xdr:col>8</xdr:col>
      <xdr:colOff>160020</xdr:colOff>
      <xdr:row>34</xdr:row>
      <xdr:rowOff>30144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3120" y="984822"/>
          <a:ext cx="7132320" cy="5316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99060</xdr:rowOff>
    </xdr:from>
    <xdr:to>
      <xdr:col>4</xdr:col>
      <xdr:colOff>195409</xdr:colOff>
      <xdr:row>66</xdr:row>
      <xdr:rowOff>68580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70320"/>
          <a:ext cx="6093289" cy="582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34</xdr:row>
      <xdr:rowOff>83820</xdr:rowOff>
    </xdr:from>
    <xdr:to>
      <xdr:col>7</xdr:col>
      <xdr:colOff>179531</xdr:colOff>
      <xdr:row>89</xdr:row>
      <xdr:rowOff>83820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6355080"/>
          <a:ext cx="637459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30480</xdr:rowOff>
    </xdr:from>
    <xdr:to>
      <xdr:col>4</xdr:col>
      <xdr:colOff>236658</xdr:colOff>
      <xdr:row>111</xdr:row>
      <xdr:rowOff>7620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53900"/>
          <a:ext cx="6134538" cy="820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5"/>
  <sheetViews>
    <sheetView tabSelected="1" workbookViewId="0">
      <selection activeCell="J111" sqref="J111"/>
    </sheetView>
  </sheetViews>
  <sheetFormatPr defaultRowHeight="14.4" x14ac:dyDescent="0.3"/>
  <cols>
    <col min="1" max="1" width="25.5546875" customWidth="1"/>
    <col min="2" max="2" width="11.5546875" customWidth="1"/>
    <col min="3" max="3" width="10.33203125" customWidth="1"/>
    <col min="4" max="4" width="9.6640625" customWidth="1"/>
    <col min="5" max="5" width="10.77734375" customWidth="1"/>
  </cols>
  <sheetData>
    <row r="3" spans="1:12" x14ac:dyDescent="0.3">
      <c r="A3" s="4">
        <v>2.5329999999999999</v>
      </c>
      <c r="B3" s="3">
        <v>0.92100000000000004</v>
      </c>
      <c r="C3" s="3">
        <v>0.89500000000000002</v>
      </c>
      <c r="D3" s="3">
        <v>1.012</v>
      </c>
      <c r="E3" s="3">
        <v>1.0130000000000001</v>
      </c>
      <c r="F3" s="3">
        <v>1.1619999999999999</v>
      </c>
      <c r="G3" s="3">
        <v>1.244</v>
      </c>
      <c r="H3" s="3">
        <v>1.1380000000000001</v>
      </c>
      <c r="I3" s="3">
        <v>1.097</v>
      </c>
      <c r="J3" s="3">
        <v>1.1360000000000001</v>
      </c>
      <c r="K3" s="3">
        <v>0.83299999999999996</v>
      </c>
      <c r="L3" s="3">
        <v>0.89300000000000002</v>
      </c>
    </row>
    <row r="4" spans="1:12" x14ac:dyDescent="0.3">
      <c r="A4" s="4">
        <v>1.708</v>
      </c>
      <c r="B4" s="3">
        <v>0.747</v>
      </c>
      <c r="C4" s="3">
        <v>0.88800000000000001</v>
      </c>
      <c r="D4" s="3">
        <v>1.1280000000000001</v>
      </c>
      <c r="E4" s="3">
        <v>1.075</v>
      </c>
      <c r="F4" s="3">
        <v>1.054</v>
      </c>
      <c r="G4" s="3">
        <v>1.1619999999999999</v>
      </c>
      <c r="H4" s="3">
        <v>1.1320000000000001</v>
      </c>
      <c r="I4" s="3">
        <v>1.0669999999999999</v>
      </c>
      <c r="J4" s="3">
        <v>1.0449999999999999</v>
      </c>
      <c r="K4" s="3">
        <v>1.02</v>
      </c>
    </row>
    <row r="5" spans="1:12" x14ac:dyDescent="0.3">
      <c r="A5" s="4">
        <v>1.1240000000000001</v>
      </c>
      <c r="B5" s="3">
        <v>0.97</v>
      </c>
      <c r="C5" s="3">
        <v>0.96</v>
      </c>
      <c r="D5" s="3">
        <v>1.1340000000000001</v>
      </c>
      <c r="E5" s="3">
        <v>1.1220000000000001</v>
      </c>
      <c r="F5" s="3">
        <v>1.1120000000000001</v>
      </c>
      <c r="G5" s="3">
        <v>1.1000000000000001</v>
      </c>
      <c r="H5" s="3">
        <v>1.091</v>
      </c>
      <c r="I5" s="3">
        <v>1.1260000000000001</v>
      </c>
      <c r="J5" s="3">
        <v>0.98199999999999998</v>
      </c>
      <c r="K5" s="3">
        <v>0.97599999999999998</v>
      </c>
    </row>
    <row r="6" spans="1:12" x14ac:dyDescent="0.3">
      <c r="A6" s="4">
        <v>0.69400000000000006</v>
      </c>
      <c r="B6" s="3">
        <v>1.107</v>
      </c>
      <c r="C6" s="3">
        <v>1.304</v>
      </c>
      <c r="D6" s="3">
        <v>1.2490000000000001</v>
      </c>
      <c r="E6" s="3">
        <v>1.1120000000000001</v>
      </c>
      <c r="F6" s="3">
        <v>1.2989999999999999</v>
      </c>
      <c r="G6" s="3">
        <v>1.1120000000000001</v>
      </c>
      <c r="H6" s="3">
        <v>0.98</v>
      </c>
      <c r="I6" s="3">
        <v>1.0329999999999999</v>
      </c>
      <c r="J6" s="3">
        <v>1.079</v>
      </c>
      <c r="K6" s="3">
        <v>0.95000000000000007</v>
      </c>
    </row>
    <row r="7" spans="1:12" x14ac:dyDescent="0.3">
      <c r="A7" s="4">
        <v>0.373</v>
      </c>
      <c r="B7" s="3">
        <v>1.2550000000000001</v>
      </c>
      <c r="C7" s="3">
        <v>1.147</v>
      </c>
      <c r="D7" s="3">
        <v>1.3840000000000001</v>
      </c>
      <c r="E7" s="3">
        <v>1.2929999999999999</v>
      </c>
      <c r="F7" s="3">
        <v>1.226</v>
      </c>
      <c r="G7" s="3">
        <v>1.1679999999999999</v>
      </c>
      <c r="H7" s="3">
        <v>1.1060000000000001</v>
      </c>
      <c r="I7" s="3">
        <v>1.1020000000000001</v>
      </c>
      <c r="J7" s="3">
        <v>1.119</v>
      </c>
      <c r="K7" s="3">
        <v>0.98199999999999998</v>
      </c>
    </row>
    <row r="8" spans="1:12" x14ac:dyDescent="0.3">
      <c r="A8" s="6">
        <v>7.8E-2</v>
      </c>
      <c r="B8" s="3">
        <v>1.2889999999999999</v>
      </c>
      <c r="C8" s="3">
        <v>1.2470000000000001</v>
      </c>
      <c r="D8" s="3">
        <v>1.1930000000000001</v>
      </c>
      <c r="E8" s="3">
        <v>1.111</v>
      </c>
      <c r="F8" s="3">
        <v>1.1599999999999999</v>
      </c>
      <c r="G8" s="3">
        <v>1.0629999999999999</v>
      </c>
      <c r="H8" s="3">
        <v>1.0110000000000001</v>
      </c>
      <c r="I8" s="3">
        <v>1.0549999999999999</v>
      </c>
      <c r="J8" s="3">
        <v>1.0780000000000001</v>
      </c>
      <c r="K8" s="3">
        <v>0.92900000000000005</v>
      </c>
    </row>
    <row r="9" spans="1:12" x14ac:dyDescent="0.3">
      <c r="B9" s="3">
        <v>1.2330000000000001</v>
      </c>
      <c r="C9" s="3">
        <v>1.5649999999999999</v>
      </c>
      <c r="D9" s="3">
        <v>1.347</v>
      </c>
      <c r="E9" s="3">
        <v>1.33</v>
      </c>
      <c r="F9" s="3">
        <v>1.208</v>
      </c>
      <c r="G9" s="3">
        <v>1.127</v>
      </c>
      <c r="H9" s="3">
        <v>1.036</v>
      </c>
      <c r="I9" s="3">
        <v>1.1280000000000001</v>
      </c>
      <c r="J9" s="3">
        <v>1.1200000000000001</v>
      </c>
      <c r="K9" s="3">
        <v>0.88700000000000001</v>
      </c>
    </row>
    <row r="10" spans="1:12" x14ac:dyDescent="0.3">
      <c r="A10" s="2"/>
      <c r="B10" s="3">
        <v>1.1870000000000001</v>
      </c>
      <c r="C10" s="3">
        <v>1.3160000000000001</v>
      </c>
      <c r="D10" s="3">
        <v>1.202</v>
      </c>
      <c r="E10" s="3">
        <v>1.2390000000000001</v>
      </c>
      <c r="F10" s="3">
        <v>1.151</v>
      </c>
      <c r="G10" s="3">
        <v>1.054</v>
      </c>
      <c r="H10" s="3">
        <v>0.92</v>
      </c>
      <c r="I10" s="3">
        <v>1.0529999999999999</v>
      </c>
      <c r="J10" s="3">
        <v>0.95900000000000007</v>
      </c>
      <c r="K10" s="3">
        <v>0.71499999999999997</v>
      </c>
    </row>
    <row r="12" spans="1:12" x14ac:dyDescent="0.3">
      <c r="A12" t="s">
        <v>0</v>
      </c>
    </row>
    <row r="14" spans="1:12" x14ac:dyDescent="0.3">
      <c r="B14" s="10" t="s">
        <v>7</v>
      </c>
      <c r="C14" s="10" t="s">
        <v>8</v>
      </c>
      <c r="D14" s="10" t="s">
        <v>9</v>
      </c>
      <c r="E14" s="10" t="s">
        <v>10</v>
      </c>
    </row>
    <row r="15" spans="1:12" x14ac:dyDescent="0.3">
      <c r="A15" t="s">
        <v>1</v>
      </c>
      <c r="B15" s="4">
        <v>2.5329999999999999</v>
      </c>
      <c r="C15" s="2">
        <f>B15-B20</f>
        <v>2.4550000000000001</v>
      </c>
      <c r="D15" s="2">
        <v>6.4</v>
      </c>
      <c r="E15" s="9">
        <f>(0.767*C15*C15)+(0.695*C15)+(0.0573)</f>
        <v>6.3862531750000002</v>
      </c>
    </row>
    <row r="16" spans="1:12" x14ac:dyDescent="0.3">
      <c r="A16" t="s">
        <v>2</v>
      </c>
      <c r="B16" s="4">
        <v>1.708</v>
      </c>
      <c r="C16" s="2">
        <f>B16-B20</f>
        <v>1.63</v>
      </c>
      <c r="D16" s="2">
        <v>3.2</v>
      </c>
      <c r="E16" s="9">
        <f t="shared" ref="E16:E79" si="0">(0.767*C16*C16)+(0.695*C16)+(0.0573)</f>
        <v>3.2279922999999999</v>
      </c>
    </row>
    <row r="17" spans="1:11" x14ac:dyDescent="0.3">
      <c r="A17" t="s">
        <v>3</v>
      </c>
      <c r="B17" s="4">
        <v>1.1240000000000001</v>
      </c>
      <c r="C17" s="2">
        <f>B17-B20</f>
        <v>1.046</v>
      </c>
      <c r="D17" s="2">
        <v>1.6</v>
      </c>
      <c r="E17" s="9">
        <f t="shared" si="0"/>
        <v>1.6234569719999998</v>
      </c>
    </row>
    <row r="18" spans="1:11" x14ac:dyDescent="0.3">
      <c r="A18" t="s">
        <v>4</v>
      </c>
      <c r="B18" s="4">
        <v>0.69400000000000006</v>
      </c>
      <c r="C18" s="2">
        <f>B18-B20</f>
        <v>0.6160000000000001</v>
      </c>
      <c r="D18" s="2">
        <v>0.8</v>
      </c>
      <c r="E18" s="9">
        <f t="shared" si="0"/>
        <v>0.77646275200000014</v>
      </c>
    </row>
    <row r="19" spans="1:11" x14ac:dyDescent="0.3">
      <c r="A19" t="s">
        <v>5</v>
      </c>
      <c r="B19" s="4">
        <v>0.373</v>
      </c>
      <c r="C19" s="2">
        <f>B19-B20</f>
        <v>0.29499999999999998</v>
      </c>
      <c r="D19" s="2">
        <v>0.4</v>
      </c>
      <c r="E19" s="9">
        <f t="shared" si="0"/>
        <v>0.329073175</v>
      </c>
    </row>
    <row r="20" spans="1:11" x14ac:dyDescent="0.3">
      <c r="A20" t="s">
        <v>6</v>
      </c>
      <c r="B20" s="6">
        <v>7.8E-2</v>
      </c>
      <c r="C20" s="2">
        <f>B20-B20</f>
        <v>0</v>
      </c>
      <c r="D20" s="2">
        <v>0</v>
      </c>
      <c r="E20" s="9">
        <f t="shared" si="0"/>
        <v>5.7299999999999997E-2</v>
      </c>
    </row>
    <row r="28" spans="1:11" x14ac:dyDescent="0.3">
      <c r="I28" s="7" t="s">
        <v>11</v>
      </c>
      <c r="J28" s="7"/>
      <c r="K28" s="7"/>
    </row>
    <row r="34" spans="1:5" x14ac:dyDescent="0.3">
      <c r="A34" s="11" t="s">
        <v>12</v>
      </c>
      <c r="B34" s="3" t="s">
        <v>13</v>
      </c>
      <c r="C34" s="8" t="s">
        <v>6</v>
      </c>
      <c r="D34" s="2" t="s">
        <v>8</v>
      </c>
      <c r="E34" s="5" t="s">
        <v>10</v>
      </c>
    </row>
    <row r="35" spans="1:5" x14ac:dyDescent="0.3">
      <c r="A35" s="11" t="s">
        <v>14</v>
      </c>
      <c r="B35" s="3">
        <v>0.92100000000000004</v>
      </c>
      <c r="C35" s="6">
        <v>7.8E-2</v>
      </c>
      <c r="D35" s="2">
        <f>(B35-C35)</f>
        <v>0.84300000000000008</v>
      </c>
      <c r="E35" s="9">
        <f>(0.767*D35*D35)+(0.695*D35)+(0.0573)</f>
        <v>1.188252783</v>
      </c>
    </row>
    <row r="36" spans="1:5" x14ac:dyDescent="0.3">
      <c r="A36" s="11" t="s">
        <v>15</v>
      </c>
      <c r="B36" s="3">
        <v>0.747</v>
      </c>
      <c r="C36" s="6">
        <v>7.8E-2</v>
      </c>
      <c r="D36" s="2">
        <f>(B36-C36)</f>
        <v>0.66900000000000004</v>
      </c>
      <c r="E36" s="9">
        <f>(0.767*D36*D36)+(0.695*D36)+(0.0573)</f>
        <v>0.86553428700000012</v>
      </c>
    </row>
    <row r="37" spans="1:5" x14ac:dyDescent="0.3">
      <c r="A37" s="11" t="s">
        <v>16</v>
      </c>
      <c r="B37" s="3">
        <v>0.97</v>
      </c>
      <c r="C37" s="6">
        <v>7.8E-2</v>
      </c>
      <c r="D37" s="2">
        <f>(B37-C37)</f>
        <v>0.89200000000000002</v>
      </c>
      <c r="E37" s="9">
        <f>(0.767*D37*D37)+(0.695*D37)+(0.0573)</f>
        <v>1.2875142879999999</v>
      </c>
    </row>
    <row r="38" spans="1:5" x14ac:dyDescent="0.3">
      <c r="A38" s="11" t="s">
        <v>17</v>
      </c>
      <c r="B38" s="3">
        <v>1.107</v>
      </c>
      <c r="C38" s="6">
        <v>7.8E-2</v>
      </c>
      <c r="D38" s="2">
        <f>(B38-C38)</f>
        <v>1.0289999999999999</v>
      </c>
      <c r="E38" s="9">
        <f>(0.767*D38*D38)+(0.695*D38)+(0.0573)</f>
        <v>1.5845860469999995</v>
      </c>
    </row>
    <row r="39" spans="1:5" x14ac:dyDescent="0.3">
      <c r="A39" s="11" t="s">
        <v>18</v>
      </c>
      <c r="B39" s="3">
        <v>1.2550000000000001</v>
      </c>
      <c r="C39" s="6">
        <v>7.8E-2</v>
      </c>
      <c r="D39" s="2">
        <f>(B39-C39)</f>
        <v>1.177</v>
      </c>
      <c r="E39" s="9">
        <f>(0.767*D39*D39)+(0.695*D39)+(0.0573)</f>
        <v>1.9378623429999999</v>
      </c>
    </row>
    <row r="40" spans="1:5" x14ac:dyDescent="0.3">
      <c r="A40" s="11" t="s">
        <v>19</v>
      </c>
      <c r="B40" s="3">
        <v>1.2889999999999999</v>
      </c>
      <c r="C40" s="6">
        <v>7.8E-2</v>
      </c>
      <c r="D40" s="2">
        <f>(B40-C40)</f>
        <v>1.2109999999999999</v>
      </c>
      <c r="E40" s="9">
        <f>(0.767*D40*D40)+(0.695*D40)+(0.0573)</f>
        <v>2.0237666069999998</v>
      </c>
    </row>
    <row r="41" spans="1:5" x14ac:dyDescent="0.3">
      <c r="A41" s="11" t="s">
        <v>20</v>
      </c>
      <c r="B41" s="3">
        <v>1.2330000000000001</v>
      </c>
      <c r="C41" s="6">
        <v>7.8E-2</v>
      </c>
      <c r="D41" s="2">
        <f>(B41-C41)</f>
        <v>1.155</v>
      </c>
      <c r="E41" s="9">
        <f>(0.767*D41*D41)+(0.695*D41)+(0.0573)</f>
        <v>1.8832221749999998</v>
      </c>
    </row>
    <row r="42" spans="1:5" x14ac:dyDescent="0.3">
      <c r="A42" s="11" t="s">
        <v>21</v>
      </c>
      <c r="B42" s="3">
        <v>1.1870000000000001</v>
      </c>
      <c r="C42" s="6">
        <v>7.8E-2</v>
      </c>
      <c r="D42" s="2">
        <f>(B42-C42)</f>
        <v>1.109</v>
      </c>
      <c r="E42" s="9">
        <f>(0.767*D42*D42)+(0.695*D42)+(0.0573)</f>
        <v>1.7713737269999998</v>
      </c>
    </row>
    <row r="43" spans="1:5" x14ac:dyDescent="0.3">
      <c r="A43" s="11" t="s">
        <v>22</v>
      </c>
      <c r="B43" s="3">
        <v>0.89500000000000002</v>
      </c>
      <c r="C43" s="6">
        <v>7.8E-2</v>
      </c>
      <c r="D43" s="2">
        <f>(B43-C43)</f>
        <v>0.81700000000000006</v>
      </c>
      <c r="E43" s="9">
        <f>(0.767*D43*D43)+(0.695*D43)+(0.0573)</f>
        <v>1.1370790630000001</v>
      </c>
    </row>
    <row r="44" spans="1:5" x14ac:dyDescent="0.3">
      <c r="A44" s="11" t="s">
        <v>23</v>
      </c>
      <c r="B44" s="3">
        <v>0.88800000000000001</v>
      </c>
      <c r="C44" s="6">
        <v>7.8E-2</v>
      </c>
      <c r="D44" s="2">
        <f>(B44-C44)</f>
        <v>0.81</v>
      </c>
      <c r="E44" s="9">
        <f>(0.767*D44*D44)+(0.695*D44)+(0.0573)</f>
        <v>1.1234786999999999</v>
      </c>
    </row>
    <row r="45" spans="1:5" x14ac:dyDescent="0.3">
      <c r="A45" s="11" t="s">
        <v>24</v>
      </c>
      <c r="B45" s="3">
        <v>0.96</v>
      </c>
      <c r="C45" s="6">
        <v>7.8E-2</v>
      </c>
      <c r="D45" s="2">
        <f>(B45-C45)</f>
        <v>0.88200000000000001</v>
      </c>
      <c r="E45" s="9">
        <f>(0.767*D45*D45)+(0.695*D45)+(0.0573)</f>
        <v>1.2669577079999998</v>
      </c>
    </row>
    <row r="46" spans="1:5" x14ac:dyDescent="0.3">
      <c r="A46" s="11" t="s">
        <v>25</v>
      </c>
      <c r="B46" s="3">
        <v>1.304</v>
      </c>
      <c r="C46" s="6">
        <v>7.8E-2</v>
      </c>
      <c r="D46" s="2">
        <f>(B46-C46)</f>
        <v>1.226</v>
      </c>
      <c r="E46" s="9">
        <f>(0.767*D46*D46)+(0.695*D46)+(0.0573)</f>
        <v>2.062229292</v>
      </c>
    </row>
    <row r="47" spans="1:5" x14ac:dyDescent="0.3">
      <c r="A47" s="11" t="s">
        <v>26</v>
      </c>
      <c r="B47" s="3">
        <v>1.147</v>
      </c>
      <c r="C47" s="6">
        <v>7.8E-2</v>
      </c>
      <c r="D47" s="2">
        <f>(B47-C47)</f>
        <v>1.069</v>
      </c>
      <c r="E47" s="9">
        <f>(0.767*D47*D47)+(0.695*D47)+(0.0573)</f>
        <v>1.6767526869999998</v>
      </c>
    </row>
    <row r="48" spans="1:5" x14ac:dyDescent="0.3">
      <c r="A48" s="11" t="s">
        <v>27</v>
      </c>
      <c r="B48" s="3">
        <v>1.2470000000000001</v>
      </c>
      <c r="C48" s="6">
        <v>7.8E-2</v>
      </c>
      <c r="D48" s="2">
        <f>(B48-C48)</f>
        <v>1.169</v>
      </c>
      <c r="E48" s="9">
        <f>(0.767*D48*D48)+(0.695*D48)+(0.0573)</f>
        <v>1.917907287</v>
      </c>
    </row>
    <row r="49" spans="1:5" x14ac:dyDescent="0.3">
      <c r="A49" s="11" t="s">
        <v>28</v>
      </c>
      <c r="B49" s="3">
        <v>1.5649999999999999</v>
      </c>
      <c r="C49" s="6">
        <v>7.8E-2</v>
      </c>
      <c r="D49" s="2">
        <f>(B49-C49)</f>
        <v>1.4869999999999999</v>
      </c>
      <c r="E49" s="9">
        <f>(0.767*D49*D49)+(0.695*D49)+(0.0573)</f>
        <v>2.7867316229999997</v>
      </c>
    </row>
    <row r="50" spans="1:5" x14ac:dyDescent="0.3">
      <c r="A50" s="11" t="s">
        <v>29</v>
      </c>
      <c r="B50" s="3">
        <v>1.3160000000000001</v>
      </c>
      <c r="C50" s="6">
        <v>7.8E-2</v>
      </c>
      <c r="D50" s="2">
        <f>(B50-C50)</f>
        <v>1.238</v>
      </c>
      <c r="E50" s="9">
        <f>(0.767*D50*D50)+(0.695*D50)+(0.0573)</f>
        <v>2.0932479479999997</v>
      </c>
    </row>
    <row r="51" spans="1:5" x14ac:dyDescent="0.3">
      <c r="A51" s="11" t="s">
        <v>30</v>
      </c>
      <c r="B51" s="3">
        <v>1.012</v>
      </c>
      <c r="C51" s="6">
        <v>7.8E-2</v>
      </c>
      <c r="D51" s="2">
        <f>(B51-C51)</f>
        <v>0.93400000000000005</v>
      </c>
      <c r="E51" s="9">
        <f>(0.767*D51*D51)+(0.695*D51)+(0.0573)</f>
        <v>1.375527052</v>
      </c>
    </row>
    <row r="52" spans="1:5" x14ac:dyDescent="0.3">
      <c r="A52" s="11" t="s">
        <v>31</v>
      </c>
      <c r="B52" s="3">
        <v>1.1280000000000001</v>
      </c>
      <c r="C52" s="6">
        <v>7.8E-2</v>
      </c>
      <c r="D52" s="2">
        <f>(B52-C52)</f>
        <v>1.05</v>
      </c>
      <c r="E52" s="9">
        <f>(0.767*D52*D52)+(0.695*D52)+(0.0573)</f>
        <v>1.6326674999999999</v>
      </c>
    </row>
    <row r="53" spans="1:5" x14ac:dyDescent="0.3">
      <c r="A53" s="11" t="s">
        <v>32</v>
      </c>
      <c r="B53" s="3">
        <v>1.1340000000000001</v>
      </c>
      <c r="C53" s="6">
        <v>7.8E-2</v>
      </c>
      <c r="D53" s="2">
        <f>(B53-C53)</f>
        <v>1.056</v>
      </c>
      <c r="E53" s="9">
        <f>(0.767*D53*D53)+(0.695*D53)+(0.0573)</f>
        <v>1.646529312</v>
      </c>
    </row>
    <row r="54" spans="1:5" x14ac:dyDescent="0.3">
      <c r="A54" s="11" t="s">
        <v>33</v>
      </c>
      <c r="B54" s="3">
        <v>1.2490000000000001</v>
      </c>
      <c r="C54" s="6">
        <v>7.8E-2</v>
      </c>
      <c r="D54" s="2">
        <f>(B54-C54)</f>
        <v>1.171</v>
      </c>
      <c r="E54" s="9">
        <f>(0.767*D54*D54)+(0.695*D54)+(0.0573)</f>
        <v>1.922886847</v>
      </c>
    </row>
    <row r="55" spans="1:5" x14ac:dyDescent="0.3">
      <c r="A55" s="11" t="s">
        <v>34</v>
      </c>
      <c r="B55" s="3">
        <v>1.3840000000000001</v>
      </c>
      <c r="C55" s="6">
        <v>7.8E-2</v>
      </c>
      <c r="D55" s="2">
        <f>(B55-C55)</f>
        <v>1.306</v>
      </c>
      <c r="E55" s="9">
        <f>(0.767*D55*D55)+(0.695*D55)+(0.0573)</f>
        <v>2.273192812</v>
      </c>
    </row>
    <row r="56" spans="1:5" x14ac:dyDescent="0.3">
      <c r="A56" s="11" t="s">
        <v>35</v>
      </c>
      <c r="B56" s="3">
        <v>1.1930000000000001</v>
      </c>
      <c r="C56" s="6">
        <v>7.8E-2</v>
      </c>
      <c r="D56" s="2">
        <f>(B56-C56)</f>
        <v>1.115</v>
      </c>
      <c r="E56" s="9">
        <f>(0.767*D56*D56)+(0.695*D56)+(0.0573)</f>
        <v>1.7857785749999999</v>
      </c>
    </row>
    <row r="57" spans="1:5" x14ac:dyDescent="0.3">
      <c r="A57" s="11" t="s">
        <v>36</v>
      </c>
      <c r="B57" s="3">
        <v>1.347</v>
      </c>
      <c r="C57" s="6">
        <v>7.8E-2</v>
      </c>
      <c r="D57" s="2">
        <f>(B57-C57)</f>
        <v>1.2689999999999999</v>
      </c>
      <c r="E57" s="9">
        <f>(0.767*D57*D57)+(0.695*D57)+(0.0573)</f>
        <v>2.1744018869999997</v>
      </c>
    </row>
    <row r="58" spans="1:5" x14ac:dyDescent="0.3">
      <c r="A58" s="11" t="s">
        <v>37</v>
      </c>
      <c r="B58" s="3">
        <v>1.202</v>
      </c>
      <c r="C58" s="6">
        <v>7.8E-2</v>
      </c>
      <c r="D58" s="2">
        <f>(B58-C58)</f>
        <v>1.1239999999999999</v>
      </c>
      <c r="E58" s="9">
        <f>(0.767*D58*D58)+(0.695*D58)+(0.0573)</f>
        <v>1.8074893919999997</v>
      </c>
    </row>
    <row r="59" spans="1:5" x14ac:dyDescent="0.3">
      <c r="A59" s="11" t="s">
        <v>38</v>
      </c>
      <c r="B59" s="3">
        <v>1.0130000000000001</v>
      </c>
      <c r="C59" s="6">
        <v>7.8E-2</v>
      </c>
      <c r="D59" s="2">
        <f>(B59-C59)</f>
        <v>0.93500000000000016</v>
      </c>
      <c r="E59" s="9">
        <f>(0.767*D59*D59)+(0.695*D59)+(0.0573)</f>
        <v>1.3776555750000001</v>
      </c>
    </row>
    <row r="60" spans="1:5" x14ac:dyDescent="0.3">
      <c r="A60" s="11" t="s">
        <v>39</v>
      </c>
      <c r="B60" s="3">
        <v>1.075</v>
      </c>
      <c r="C60" s="6">
        <v>7.8E-2</v>
      </c>
      <c r="D60" s="2">
        <f>(B60-C60)</f>
        <v>0.997</v>
      </c>
      <c r="E60" s="9">
        <f>(0.767*D60*D60)+(0.695*D60)+(0.0573)</f>
        <v>1.5126199029999998</v>
      </c>
    </row>
    <row r="61" spans="1:5" x14ac:dyDescent="0.3">
      <c r="A61" s="11" t="s">
        <v>40</v>
      </c>
      <c r="B61" s="3">
        <v>1.1220000000000001</v>
      </c>
      <c r="C61" s="6">
        <v>7.8E-2</v>
      </c>
      <c r="D61" s="2">
        <f>(B61-C61)</f>
        <v>1.044</v>
      </c>
      <c r="E61" s="9">
        <f>(0.767*D61*D61)+(0.695*D61)+(0.0573)</f>
        <v>1.6188609119999999</v>
      </c>
    </row>
    <row r="62" spans="1:5" x14ac:dyDescent="0.3">
      <c r="A62" s="11" t="s">
        <v>41</v>
      </c>
      <c r="B62" s="3">
        <v>1.1120000000000001</v>
      </c>
      <c r="C62" s="6">
        <v>7.8E-2</v>
      </c>
      <c r="D62" s="2">
        <f>(B62-C62)</f>
        <v>1.034</v>
      </c>
      <c r="E62" s="9">
        <f>(0.767*D62*D62)+(0.695*D62)+(0.0573)</f>
        <v>1.5959726519999999</v>
      </c>
    </row>
    <row r="63" spans="1:5" x14ac:dyDescent="0.3">
      <c r="A63" s="11" t="s">
        <v>42</v>
      </c>
      <c r="B63" s="3">
        <v>1.2929999999999999</v>
      </c>
      <c r="C63" s="6">
        <v>7.8E-2</v>
      </c>
      <c r="D63" s="2">
        <f>(B63-C63)</f>
        <v>1.2149999999999999</v>
      </c>
      <c r="E63" s="9">
        <f>(0.767*D63*D63)+(0.695*D63)+(0.0573)</f>
        <v>2.0339895749999997</v>
      </c>
    </row>
    <row r="64" spans="1:5" x14ac:dyDescent="0.3">
      <c r="A64" s="11" t="s">
        <v>43</v>
      </c>
      <c r="B64" s="3">
        <v>1.111</v>
      </c>
      <c r="C64" s="6">
        <v>7.8E-2</v>
      </c>
      <c r="D64" s="2">
        <f>(B64-C64)</f>
        <v>1.0329999999999999</v>
      </c>
      <c r="E64" s="9">
        <f>(0.767*D64*D64)+(0.695*D64)+(0.0573)</f>
        <v>1.5936922629999997</v>
      </c>
    </row>
    <row r="65" spans="1:5" x14ac:dyDescent="0.3">
      <c r="A65" s="11" t="s">
        <v>44</v>
      </c>
      <c r="B65" s="3">
        <v>1.33</v>
      </c>
      <c r="C65" s="6">
        <v>7.8E-2</v>
      </c>
      <c r="D65" s="2">
        <f>(B65-C65)</f>
        <v>1.252</v>
      </c>
      <c r="E65" s="9">
        <f>(0.767*D65*D65)+(0.695*D65)+(0.0573)</f>
        <v>2.1297155680000004</v>
      </c>
    </row>
    <row r="66" spans="1:5" x14ac:dyDescent="0.3">
      <c r="A66" s="11" t="s">
        <v>45</v>
      </c>
      <c r="B66" s="3">
        <v>1.2390000000000001</v>
      </c>
      <c r="C66" s="6">
        <v>7.8E-2</v>
      </c>
      <c r="D66" s="2">
        <f>(B66-C66)</f>
        <v>1.161</v>
      </c>
      <c r="E66" s="9">
        <f>(0.767*D66*D66)+(0.695*D66)+(0.0573)</f>
        <v>1.8980504069999999</v>
      </c>
    </row>
    <row r="67" spans="1:5" x14ac:dyDescent="0.3">
      <c r="A67" s="11" t="s">
        <v>46</v>
      </c>
      <c r="B67" s="3">
        <v>1.1619999999999999</v>
      </c>
      <c r="C67" s="6">
        <v>7.8E-2</v>
      </c>
      <c r="D67" s="2">
        <f>(B67-C67)</f>
        <v>1.0839999999999999</v>
      </c>
      <c r="E67" s="9">
        <f>(0.767*D67*D67)+(0.695*D67)+(0.0573)</f>
        <v>1.7119479519999996</v>
      </c>
    </row>
    <row r="68" spans="1:5" x14ac:dyDescent="0.3">
      <c r="A68" s="11" t="s">
        <v>47</v>
      </c>
      <c r="B68" s="3">
        <v>1.054</v>
      </c>
      <c r="C68" s="6">
        <v>7.8E-2</v>
      </c>
      <c r="D68" s="2">
        <f>(B68-C68)</f>
        <v>0.97600000000000009</v>
      </c>
      <c r="E68" s="9">
        <f>(0.767*D68*D68)+(0.695*D68)+(0.0573)</f>
        <v>1.466245792</v>
      </c>
    </row>
    <row r="69" spans="1:5" x14ac:dyDescent="0.3">
      <c r="A69" s="11" t="s">
        <v>48</v>
      </c>
      <c r="B69" s="3">
        <v>1.1120000000000001</v>
      </c>
      <c r="C69" s="6">
        <v>7.8E-2</v>
      </c>
      <c r="D69" s="2">
        <f>(B69-C69)</f>
        <v>1.034</v>
      </c>
      <c r="E69" s="9">
        <f>(0.767*D69*D69)+(0.695*D69)+(0.0573)</f>
        <v>1.5959726519999999</v>
      </c>
    </row>
    <row r="70" spans="1:5" x14ac:dyDescent="0.3">
      <c r="A70" s="11" t="s">
        <v>49</v>
      </c>
      <c r="B70" s="3">
        <v>1.2989999999999999</v>
      </c>
      <c r="C70" s="6">
        <v>7.8E-2</v>
      </c>
      <c r="D70" s="2">
        <f>(B70-C70)</f>
        <v>1.2209999999999999</v>
      </c>
      <c r="E70" s="9">
        <f>(0.767*D70*D70)+(0.695*D70)+(0.0573)</f>
        <v>2.0493700469999996</v>
      </c>
    </row>
    <row r="71" spans="1:5" x14ac:dyDescent="0.3">
      <c r="A71" s="11" t="s">
        <v>50</v>
      </c>
      <c r="B71" s="3">
        <v>1.226</v>
      </c>
      <c r="C71" s="6">
        <v>7.8E-2</v>
      </c>
      <c r="D71" s="2">
        <f>(B71-C71)</f>
        <v>1.1479999999999999</v>
      </c>
      <c r="E71" s="9">
        <f>(0.767*D71*D71)+(0.695*D71)+(0.0573)</f>
        <v>1.8659923679999999</v>
      </c>
    </row>
    <row r="72" spans="1:5" x14ac:dyDescent="0.3">
      <c r="A72" s="11" t="s">
        <v>51</v>
      </c>
      <c r="B72" s="3">
        <v>1.1599999999999999</v>
      </c>
      <c r="C72" s="6">
        <v>7.8E-2</v>
      </c>
      <c r="D72" s="2">
        <f>(B72-C72)</f>
        <v>1.0819999999999999</v>
      </c>
      <c r="E72" s="9">
        <f>(0.767*D72*D72)+(0.695*D72)+(0.0573)</f>
        <v>1.7072353079999996</v>
      </c>
    </row>
    <row r="73" spans="1:5" x14ac:dyDescent="0.3">
      <c r="A73" s="11" t="s">
        <v>52</v>
      </c>
      <c r="B73" s="3">
        <v>1.208</v>
      </c>
      <c r="C73" s="6">
        <v>7.8E-2</v>
      </c>
      <c r="D73" s="2">
        <f>(B73-C73)</f>
        <v>1.1299999999999999</v>
      </c>
      <c r="E73" s="9">
        <f>(0.767*D73*D73)+(0.695*D73)+(0.0573)</f>
        <v>1.8220322999999998</v>
      </c>
    </row>
    <row r="74" spans="1:5" x14ac:dyDescent="0.3">
      <c r="A74" s="11" t="s">
        <v>53</v>
      </c>
      <c r="B74" s="3">
        <v>1.151</v>
      </c>
      <c r="C74" s="6">
        <v>7.8E-2</v>
      </c>
      <c r="D74" s="2">
        <f>(B74-C74)</f>
        <v>1.073</v>
      </c>
      <c r="E74" s="9">
        <f>(0.767*D74*D74)+(0.695*D74)+(0.0573)</f>
        <v>1.6861043429999998</v>
      </c>
    </row>
    <row r="75" spans="1:5" x14ac:dyDescent="0.3">
      <c r="A75" s="11" t="s">
        <v>54</v>
      </c>
      <c r="B75" s="3">
        <v>1.244</v>
      </c>
      <c r="C75" s="6">
        <v>7.8E-2</v>
      </c>
      <c r="D75" s="2">
        <f>(B75-C75)</f>
        <v>1.1659999999999999</v>
      </c>
      <c r="E75" s="9">
        <f>(0.767*D75*D75)+(0.695*D75)+(0.0573)</f>
        <v>1.9104494519999997</v>
      </c>
    </row>
    <row r="76" spans="1:5" x14ac:dyDescent="0.3">
      <c r="A76" s="11" t="s">
        <v>55</v>
      </c>
      <c r="B76" s="3">
        <v>1.1619999999999999</v>
      </c>
      <c r="C76" s="6">
        <v>7.8E-2</v>
      </c>
      <c r="D76" s="2">
        <f>(B76-C76)</f>
        <v>1.0839999999999999</v>
      </c>
      <c r="E76" s="9">
        <f>(0.767*D76*D76)+(0.695*D76)+(0.0573)</f>
        <v>1.7119479519999996</v>
      </c>
    </row>
    <row r="77" spans="1:5" x14ac:dyDescent="0.3">
      <c r="A77" s="11" t="s">
        <v>56</v>
      </c>
      <c r="B77" s="3">
        <v>1.1000000000000001</v>
      </c>
      <c r="C77" s="6">
        <v>7.8E-2</v>
      </c>
      <c r="D77" s="2">
        <f>(B77-C77)</f>
        <v>1.022</v>
      </c>
      <c r="E77" s="9">
        <f>(0.767*D77*D77)+(0.695*D77)+(0.0573)</f>
        <v>1.5687092280000001</v>
      </c>
    </row>
    <row r="78" spans="1:5" x14ac:dyDescent="0.3">
      <c r="A78" s="11" t="s">
        <v>57</v>
      </c>
      <c r="B78" s="3">
        <v>1.1120000000000001</v>
      </c>
      <c r="C78" s="6">
        <v>7.8E-2</v>
      </c>
      <c r="D78" s="2">
        <f>(B78-C78)</f>
        <v>1.034</v>
      </c>
      <c r="E78" s="9">
        <f>(0.767*D78*D78)+(0.695*D78)+(0.0573)</f>
        <v>1.5959726519999999</v>
      </c>
    </row>
    <row r="79" spans="1:5" x14ac:dyDescent="0.3">
      <c r="A79" s="11" t="s">
        <v>58</v>
      </c>
      <c r="B79" s="3">
        <v>1.1679999999999999</v>
      </c>
      <c r="C79" s="6">
        <v>7.8E-2</v>
      </c>
      <c r="D79" s="2">
        <f>(B79-C79)</f>
        <v>1.0899999999999999</v>
      </c>
      <c r="E79" s="9">
        <f>(0.767*D79*D79)+(0.695*D79)+(0.0573)</f>
        <v>1.7261226999999997</v>
      </c>
    </row>
    <row r="80" spans="1:5" x14ac:dyDescent="0.3">
      <c r="A80" s="11" t="s">
        <v>59</v>
      </c>
      <c r="B80" s="3">
        <v>1.0629999999999999</v>
      </c>
      <c r="C80" s="6">
        <v>7.8E-2</v>
      </c>
      <c r="D80" s="2">
        <f>(B80-C80)</f>
        <v>0.98499999999999999</v>
      </c>
      <c r="E80" s="9">
        <f>(0.767*D80*D80)+(0.695*D80)+(0.0573)</f>
        <v>1.4860375749999999</v>
      </c>
    </row>
    <row r="81" spans="1:5" x14ac:dyDescent="0.3">
      <c r="A81" s="11" t="s">
        <v>60</v>
      </c>
      <c r="B81" s="3">
        <v>1.127</v>
      </c>
      <c r="C81" s="6">
        <v>7.8E-2</v>
      </c>
      <c r="D81" s="2">
        <f>(B81-C81)</f>
        <v>1.0489999999999999</v>
      </c>
      <c r="E81" s="9">
        <f>(0.767*D81*D81)+(0.695*D81)+(0.0573)</f>
        <v>1.6303625669999997</v>
      </c>
    </row>
    <row r="82" spans="1:5" x14ac:dyDescent="0.3">
      <c r="A82" s="11" t="s">
        <v>61</v>
      </c>
      <c r="B82" s="3">
        <v>1.054</v>
      </c>
      <c r="C82" s="6">
        <v>7.8E-2</v>
      </c>
      <c r="D82" s="2">
        <f>(B82-C82)</f>
        <v>0.97600000000000009</v>
      </c>
      <c r="E82" s="9">
        <f>(0.767*D82*D82)+(0.695*D82)+(0.0573)</f>
        <v>1.466245792</v>
      </c>
    </row>
    <row r="83" spans="1:5" x14ac:dyDescent="0.3">
      <c r="A83" s="11" t="s">
        <v>62</v>
      </c>
      <c r="B83" s="3">
        <v>1.1380000000000001</v>
      </c>
      <c r="C83" s="6">
        <v>7.8E-2</v>
      </c>
      <c r="D83" s="2">
        <f>(B83-C83)</f>
        <v>1.06</v>
      </c>
      <c r="E83" s="9">
        <f>(0.767*D83*D83)+(0.695*D83)+(0.0573)</f>
        <v>1.6558012000000002</v>
      </c>
    </row>
    <row r="84" spans="1:5" x14ac:dyDescent="0.3">
      <c r="A84" s="11" t="s">
        <v>63</v>
      </c>
      <c r="B84" s="3">
        <v>1.1320000000000001</v>
      </c>
      <c r="C84" s="6">
        <v>7.8E-2</v>
      </c>
      <c r="D84" s="2">
        <f>(B84-C84)</f>
        <v>1.054</v>
      </c>
      <c r="E84" s="9">
        <f>(0.767*D84*D84)+(0.695*D84)+(0.0573)</f>
        <v>1.641902572</v>
      </c>
    </row>
    <row r="85" spans="1:5" x14ac:dyDescent="0.3">
      <c r="A85" s="11" t="s">
        <v>64</v>
      </c>
      <c r="B85" s="3">
        <v>1.091</v>
      </c>
      <c r="C85" s="6">
        <v>7.8E-2</v>
      </c>
      <c r="D85" s="2">
        <f>(B85-C85)</f>
        <v>1.0129999999999999</v>
      </c>
      <c r="E85" s="9">
        <f>(0.767*D85*D85)+(0.695*D85)+(0.0573)</f>
        <v>1.5484066229999998</v>
      </c>
    </row>
    <row r="86" spans="1:5" x14ac:dyDescent="0.3">
      <c r="A86" s="11" t="s">
        <v>65</v>
      </c>
      <c r="B86" s="3">
        <v>0.98</v>
      </c>
      <c r="C86" s="6">
        <v>7.8E-2</v>
      </c>
      <c r="D86" s="2">
        <f>(B86-C86)</f>
        <v>0.90200000000000002</v>
      </c>
      <c r="E86" s="9">
        <f>(0.767*D86*D86)+(0.695*D86)+(0.0573)</f>
        <v>1.3082242679999998</v>
      </c>
    </row>
    <row r="87" spans="1:5" x14ac:dyDescent="0.3">
      <c r="A87" s="11" t="s">
        <v>66</v>
      </c>
      <c r="B87" s="3">
        <v>1.1060000000000001</v>
      </c>
      <c r="C87" s="6">
        <v>7.8E-2</v>
      </c>
      <c r="D87" s="2">
        <f>(B87-C87)</f>
        <v>1.028</v>
      </c>
      <c r="E87" s="9">
        <f>(0.767*D87*D87)+(0.695*D87)+(0.0573)</f>
        <v>1.5823133279999999</v>
      </c>
    </row>
    <row r="88" spans="1:5" x14ac:dyDescent="0.3">
      <c r="A88" s="11" t="s">
        <v>67</v>
      </c>
      <c r="B88" s="3">
        <v>1.0110000000000001</v>
      </c>
      <c r="C88" s="6">
        <v>7.8E-2</v>
      </c>
      <c r="D88" s="2">
        <f>(B88-C88)</f>
        <v>0.93300000000000016</v>
      </c>
      <c r="E88" s="9">
        <f>(0.767*D88*D88)+(0.695*D88)+(0.0573)</f>
        <v>1.3734000630000003</v>
      </c>
    </row>
    <row r="89" spans="1:5" x14ac:dyDescent="0.3">
      <c r="A89" s="11" t="s">
        <v>68</v>
      </c>
      <c r="B89" s="3">
        <v>1.036</v>
      </c>
      <c r="C89" s="6">
        <v>7.8E-2</v>
      </c>
      <c r="D89" s="2">
        <f>(B89-C89)</f>
        <v>0.95800000000000007</v>
      </c>
      <c r="E89" s="9">
        <f>(0.767*D89*D89)+(0.695*D89)+(0.0573)</f>
        <v>1.4270349880000002</v>
      </c>
    </row>
    <row r="90" spans="1:5" x14ac:dyDescent="0.3">
      <c r="A90" s="11" t="s">
        <v>69</v>
      </c>
      <c r="B90" s="3">
        <v>0.92</v>
      </c>
      <c r="C90" s="6">
        <v>7.8E-2</v>
      </c>
      <c r="D90" s="2">
        <f>(B90-C90)</f>
        <v>0.84200000000000008</v>
      </c>
      <c r="E90" s="9">
        <f>(0.767*D90*D90)+(0.695*D90)+(0.0573)</f>
        <v>1.186265388</v>
      </c>
    </row>
    <row r="91" spans="1:5" x14ac:dyDescent="0.3">
      <c r="A91" s="11" t="s">
        <v>70</v>
      </c>
      <c r="B91" s="3">
        <v>1.097</v>
      </c>
      <c r="C91" s="6">
        <v>7.8E-2</v>
      </c>
      <c r="D91" s="2">
        <f>(B91-C91)</f>
        <v>1.0189999999999999</v>
      </c>
      <c r="E91" s="9">
        <f>(0.767*D91*D91)+(0.695*D91)+(0.0573)</f>
        <v>1.5619278869999997</v>
      </c>
    </row>
    <row r="92" spans="1:5" x14ac:dyDescent="0.3">
      <c r="A92" s="11" t="s">
        <v>71</v>
      </c>
      <c r="B92" s="3">
        <v>1.0669999999999999</v>
      </c>
      <c r="C92" s="6">
        <v>7.8E-2</v>
      </c>
      <c r="D92" s="2">
        <f>(B92-C92)</f>
        <v>0.98899999999999999</v>
      </c>
      <c r="E92" s="9">
        <f>(0.767*D92*D92)+(0.695*D92)+(0.0573)</f>
        <v>1.4948738069999998</v>
      </c>
    </row>
    <row r="93" spans="1:5" x14ac:dyDescent="0.3">
      <c r="A93" s="11" t="s">
        <v>72</v>
      </c>
      <c r="B93" s="3">
        <v>1.1260000000000001</v>
      </c>
      <c r="C93" s="6">
        <v>7.8E-2</v>
      </c>
      <c r="D93" s="2">
        <f>(B93-C93)</f>
        <v>1.048</v>
      </c>
      <c r="E93" s="9">
        <f>(0.767*D93*D93)+(0.695*D93)+(0.0573)</f>
        <v>1.6280591680000001</v>
      </c>
    </row>
    <row r="94" spans="1:5" x14ac:dyDescent="0.3">
      <c r="A94" s="11" t="s">
        <v>73</v>
      </c>
      <c r="B94" s="3">
        <v>1.0329999999999999</v>
      </c>
      <c r="C94" s="6">
        <v>7.8E-2</v>
      </c>
      <c r="D94" s="2">
        <f>(B94-C94)</f>
        <v>0.95499999999999996</v>
      </c>
      <c r="E94" s="9">
        <f>(0.767*D94*D94)+(0.695*D94)+(0.0573)</f>
        <v>1.4205481749999997</v>
      </c>
    </row>
    <row r="95" spans="1:5" x14ac:dyDescent="0.3">
      <c r="A95" s="11" t="s">
        <v>74</v>
      </c>
      <c r="B95" s="3">
        <v>1.1020000000000001</v>
      </c>
      <c r="C95" s="6">
        <v>7.8E-2</v>
      </c>
      <c r="D95" s="2">
        <f>(B95-C95)</f>
        <v>1.024</v>
      </c>
      <c r="E95" s="9">
        <f>(0.767*D95*D95)+(0.695*D95)+(0.0573)</f>
        <v>1.5732377919999998</v>
      </c>
    </row>
    <row r="96" spans="1:5" x14ac:dyDescent="0.3">
      <c r="A96" s="11" t="s">
        <v>75</v>
      </c>
      <c r="B96" s="3">
        <v>1.0549999999999999</v>
      </c>
      <c r="C96" s="6">
        <v>7.8E-2</v>
      </c>
      <c r="D96" s="2">
        <f>(B96-C96)</f>
        <v>0.97699999999999998</v>
      </c>
      <c r="E96" s="9">
        <f>(0.767*D96*D96)+(0.695*D96)+(0.0573)</f>
        <v>1.4684387429999999</v>
      </c>
    </row>
    <row r="97" spans="1:5" x14ac:dyDescent="0.3">
      <c r="A97" s="11" t="s">
        <v>76</v>
      </c>
      <c r="B97" s="3">
        <v>1.1280000000000001</v>
      </c>
      <c r="C97" s="6">
        <v>7.8E-2</v>
      </c>
      <c r="D97" s="2">
        <f>(B97-C97)</f>
        <v>1.05</v>
      </c>
      <c r="E97" s="9">
        <f>(0.767*D97*D97)+(0.695*D97)+(0.0573)</f>
        <v>1.6326674999999999</v>
      </c>
    </row>
    <row r="98" spans="1:5" x14ac:dyDescent="0.3">
      <c r="A98" s="11" t="s">
        <v>77</v>
      </c>
      <c r="B98" s="3">
        <v>1.0529999999999999</v>
      </c>
      <c r="C98" s="6">
        <v>7.8E-2</v>
      </c>
      <c r="D98" s="2">
        <f>(B98-C98)</f>
        <v>0.97499999999999998</v>
      </c>
      <c r="E98" s="9">
        <f>(0.767*D98*D98)+(0.695*D98)+(0.0573)</f>
        <v>1.4640543749999997</v>
      </c>
    </row>
    <row r="99" spans="1:5" x14ac:dyDescent="0.3">
      <c r="A99" s="11" t="s">
        <v>78</v>
      </c>
      <c r="B99" s="3">
        <v>1.1360000000000001</v>
      </c>
      <c r="C99" s="6">
        <v>7.8E-2</v>
      </c>
      <c r="D99" s="2">
        <f>(B99-C99)</f>
        <v>1.0580000000000001</v>
      </c>
      <c r="E99" s="9">
        <f>(0.767*D99*D99)+(0.695*D99)+(0.0573)</f>
        <v>1.651162188</v>
      </c>
    </row>
    <row r="100" spans="1:5" x14ac:dyDescent="0.3">
      <c r="A100" s="11" t="s">
        <v>79</v>
      </c>
      <c r="B100" s="3">
        <v>1.0449999999999999</v>
      </c>
      <c r="C100" s="6">
        <v>7.8E-2</v>
      </c>
      <c r="D100" s="2">
        <f>(B100-C100)</f>
        <v>0.96699999999999997</v>
      </c>
      <c r="E100" s="9">
        <f>(0.767*D100*D100)+(0.695*D100)+(0.0573)</f>
        <v>1.4465782629999999</v>
      </c>
    </row>
    <row r="101" spans="1:5" x14ac:dyDescent="0.3">
      <c r="A101" s="11" t="s">
        <v>80</v>
      </c>
      <c r="B101" s="3">
        <v>0.98199999999999998</v>
      </c>
      <c r="C101" s="6">
        <v>7.8E-2</v>
      </c>
      <c r="D101" s="2">
        <f>(B101-C101)</f>
        <v>0.90400000000000003</v>
      </c>
      <c r="E101" s="9">
        <f>(0.767*D101*D101)+(0.695*D101)+(0.0573)</f>
        <v>1.3123846719999999</v>
      </c>
    </row>
    <row r="102" spans="1:5" x14ac:dyDescent="0.3">
      <c r="A102" s="11" t="s">
        <v>81</v>
      </c>
      <c r="B102" s="3">
        <v>1.079</v>
      </c>
      <c r="C102" s="6">
        <v>7.8E-2</v>
      </c>
      <c r="D102" s="2">
        <f>(B102-C102)</f>
        <v>1.0009999999999999</v>
      </c>
      <c r="E102" s="9">
        <f>(0.767*D102*D102)+(0.695*D102)+(0.0573)</f>
        <v>1.5215297669999996</v>
      </c>
    </row>
    <row r="103" spans="1:5" x14ac:dyDescent="0.3">
      <c r="A103" s="11" t="s">
        <v>82</v>
      </c>
      <c r="B103" s="3">
        <v>1.119</v>
      </c>
      <c r="C103" s="6">
        <v>7.8E-2</v>
      </c>
      <c r="D103" s="2">
        <f>(B103-C103)</f>
        <v>1.0409999999999999</v>
      </c>
      <c r="E103" s="9">
        <f>(0.767*D103*D103)+(0.695*D103)+(0.0573)</f>
        <v>1.6119783269999997</v>
      </c>
    </row>
    <row r="104" spans="1:5" x14ac:dyDescent="0.3">
      <c r="A104" s="11" t="s">
        <v>83</v>
      </c>
      <c r="B104" s="3">
        <v>1.0780000000000001</v>
      </c>
      <c r="C104" s="6">
        <v>7.8E-2</v>
      </c>
      <c r="D104" s="2">
        <f>(B104-C104)</f>
        <v>1</v>
      </c>
      <c r="E104" s="9">
        <f>(0.767*D104*D104)+(0.695*D104)+(0.0573)</f>
        <v>1.5192999999999999</v>
      </c>
    </row>
    <row r="105" spans="1:5" x14ac:dyDescent="0.3">
      <c r="A105" s="11" t="s">
        <v>84</v>
      </c>
      <c r="B105" s="3">
        <v>1.1200000000000001</v>
      </c>
      <c r="C105" s="6">
        <v>7.8E-2</v>
      </c>
      <c r="D105" s="2">
        <f>(B105-C105)</f>
        <v>1.042</v>
      </c>
      <c r="E105" s="9">
        <f>(0.767*D105*D105)+(0.695*D105)+(0.0573)</f>
        <v>1.6142709880000001</v>
      </c>
    </row>
    <row r="106" spans="1:5" x14ac:dyDescent="0.3">
      <c r="A106" s="11" t="s">
        <v>85</v>
      </c>
      <c r="B106" s="3">
        <v>0.95900000000000007</v>
      </c>
      <c r="C106" s="6">
        <v>7.8E-2</v>
      </c>
      <c r="D106" s="2">
        <f>(B106-C106)</f>
        <v>0.88100000000000012</v>
      </c>
      <c r="E106" s="9">
        <f>(0.767*D106*D106)+(0.695*D106)+(0.0573)</f>
        <v>1.2649104870000001</v>
      </c>
    </row>
    <row r="107" spans="1:5" x14ac:dyDescent="0.3">
      <c r="A107" s="11" t="s">
        <v>86</v>
      </c>
      <c r="B107" s="3">
        <v>0.83299999999999996</v>
      </c>
      <c r="C107" s="6">
        <v>7.8E-2</v>
      </c>
      <c r="D107" s="2">
        <f>(B107-C107)</f>
        <v>0.755</v>
      </c>
      <c r="E107" s="9">
        <f>(0.767*D107*D107)+(0.695*D107)+(0.0573)</f>
        <v>1.0192341749999998</v>
      </c>
    </row>
    <row r="108" spans="1:5" x14ac:dyDescent="0.3">
      <c r="A108" s="11" t="s">
        <v>87</v>
      </c>
      <c r="B108" s="3">
        <v>1.02</v>
      </c>
      <c r="C108" s="6">
        <v>7.8E-2</v>
      </c>
      <c r="D108" s="2">
        <f>(B108-C108)</f>
        <v>0.94200000000000006</v>
      </c>
      <c r="E108" s="9">
        <f>(0.767*D108*D108)+(0.695*D108)+(0.0573)</f>
        <v>1.392598188</v>
      </c>
    </row>
    <row r="109" spans="1:5" x14ac:dyDescent="0.3">
      <c r="A109" s="11" t="s">
        <v>88</v>
      </c>
      <c r="B109" s="3">
        <v>0.97599999999999998</v>
      </c>
      <c r="C109" s="6">
        <v>7.8E-2</v>
      </c>
      <c r="D109" s="2">
        <f>(B109-C109)</f>
        <v>0.89800000000000002</v>
      </c>
      <c r="E109" s="9">
        <f>(0.767*D109*D109)+(0.695*D109)+(0.0573)</f>
        <v>1.299921868</v>
      </c>
    </row>
    <row r="110" spans="1:5" x14ac:dyDescent="0.3">
      <c r="A110" s="11" t="s">
        <v>89</v>
      </c>
      <c r="B110" s="3">
        <v>0.95000000000000007</v>
      </c>
      <c r="C110" s="6">
        <v>7.8E-2</v>
      </c>
      <c r="D110" s="2">
        <f>(B110-C110)</f>
        <v>0.87200000000000011</v>
      </c>
      <c r="E110" s="9">
        <f>(0.767*D110*D110)+(0.695*D110)+(0.0573)</f>
        <v>1.2465545280000001</v>
      </c>
    </row>
    <row r="111" spans="1:5" x14ac:dyDescent="0.3">
      <c r="A111" s="11" t="s">
        <v>90</v>
      </c>
      <c r="B111" s="3">
        <v>0.98199999999999998</v>
      </c>
      <c r="C111" s="6">
        <v>7.8E-2</v>
      </c>
      <c r="D111" s="2">
        <f>(B111-C111)</f>
        <v>0.90400000000000003</v>
      </c>
      <c r="E111" s="9">
        <f>(0.767*D111*D111)+(0.695*D111)+(0.0573)</f>
        <v>1.3123846719999999</v>
      </c>
    </row>
    <row r="112" spans="1:5" x14ac:dyDescent="0.3">
      <c r="A112" s="11" t="s">
        <v>91</v>
      </c>
      <c r="B112" s="3">
        <v>0.92900000000000005</v>
      </c>
      <c r="C112" s="6">
        <v>7.8E-2</v>
      </c>
      <c r="D112" s="2">
        <f>(B112-C112)</f>
        <v>0.85100000000000009</v>
      </c>
      <c r="E112" s="9">
        <f>(0.767*D112*D112)+(0.695*D112)+(0.0573)</f>
        <v>1.2042071670000001</v>
      </c>
    </row>
    <row r="113" spans="1:5" x14ac:dyDescent="0.3">
      <c r="A113" s="11" t="s">
        <v>92</v>
      </c>
      <c r="B113" s="3">
        <v>0.88700000000000001</v>
      </c>
      <c r="C113" s="6">
        <v>7.8E-2</v>
      </c>
      <c r="D113" s="2">
        <f>(B113-C113)</f>
        <v>0.80900000000000005</v>
      </c>
      <c r="E113" s="9">
        <f>(0.767*D113*D113)+(0.695*D113)+(0.0573)</f>
        <v>1.1215419269999998</v>
      </c>
    </row>
    <row r="114" spans="1:5" x14ac:dyDescent="0.3">
      <c r="A114" s="11" t="s">
        <v>93</v>
      </c>
      <c r="B114" s="3">
        <v>0.71499999999999997</v>
      </c>
      <c r="C114" s="6">
        <v>7.8E-2</v>
      </c>
      <c r="D114" s="2">
        <f>(B114-C114)</f>
        <v>0.63700000000000001</v>
      </c>
      <c r="E114" s="9">
        <f>(0.767*D114*D114)+(0.695*D114)+(0.0573)</f>
        <v>0.81123982300000008</v>
      </c>
    </row>
    <row r="115" spans="1:5" x14ac:dyDescent="0.3">
      <c r="A115" s="11" t="s">
        <v>94</v>
      </c>
      <c r="B115" s="3">
        <v>0.89300000000000002</v>
      </c>
      <c r="C115" s="6">
        <v>7.8E-2</v>
      </c>
      <c r="D115" s="2">
        <f>(B115-C115)</f>
        <v>0.81500000000000006</v>
      </c>
      <c r="E115" s="9">
        <f>(0.767*D115*D115)+(0.695*D115)+(0.0573)</f>
        <v>1.1331855749999999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5"/>
  <sheetViews>
    <sheetView workbookViewId="0">
      <selection activeCell="F13" sqref="F13"/>
    </sheetView>
  </sheetViews>
  <sheetFormatPr defaultRowHeight="14.4" x14ac:dyDescent="0.3"/>
  <cols>
    <col min="1" max="1" width="23.77734375" customWidth="1"/>
    <col min="2" max="2" width="13.109375" customWidth="1"/>
    <col min="3" max="3" width="11.44140625" customWidth="1"/>
    <col min="4" max="4" width="11.5546875" customWidth="1"/>
    <col min="5" max="5" width="11.33203125" customWidth="1"/>
  </cols>
  <sheetData>
    <row r="2" spans="1:12" x14ac:dyDescent="0.3">
      <c r="A2" s="4">
        <v>2.5169999999999999</v>
      </c>
      <c r="B2" s="3">
        <v>0.96099999999999997</v>
      </c>
      <c r="C2" s="3">
        <v>1.091</v>
      </c>
      <c r="D2" s="3">
        <v>1.2790000000000001</v>
      </c>
      <c r="E2" s="3">
        <v>1.145</v>
      </c>
      <c r="F2" s="3">
        <v>1.208</v>
      </c>
      <c r="G2" s="3">
        <v>1.163</v>
      </c>
      <c r="H2" s="3">
        <v>1.0609999999999999</v>
      </c>
      <c r="I2" s="3">
        <v>1.2130000000000001</v>
      </c>
      <c r="J2" s="3">
        <v>1.1539999999999999</v>
      </c>
      <c r="K2" s="3">
        <v>1.1140000000000001</v>
      </c>
      <c r="L2" s="1"/>
    </row>
    <row r="3" spans="1:12" x14ac:dyDescent="0.3">
      <c r="A3" s="4">
        <v>1.6679999999999999</v>
      </c>
      <c r="B3" s="3">
        <v>0.92400000000000004</v>
      </c>
      <c r="C3" s="3">
        <v>1.216</v>
      </c>
      <c r="D3" s="3">
        <v>1.0449999999999999</v>
      </c>
      <c r="E3" s="3">
        <v>0.98499999999999999</v>
      </c>
      <c r="F3" s="3">
        <v>0.86</v>
      </c>
      <c r="G3" s="3">
        <v>1.0720000000000001</v>
      </c>
      <c r="H3" s="3">
        <v>0.98699999999999999</v>
      </c>
      <c r="I3" s="3">
        <v>1.0529999999999999</v>
      </c>
      <c r="J3" s="3">
        <v>0.98599999999999999</v>
      </c>
      <c r="K3" s="3">
        <v>0.89200000000000002</v>
      </c>
      <c r="L3" s="1"/>
    </row>
    <row r="4" spans="1:12" x14ac:dyDescent="0.3">
      <c r="A4" s="4">
        <v>0.95399999999999996</v>
      </c>
      <c r="B4" s="3">
        <v>1.284</v>
      </c>
      <c r="C4" s="3">
        <v>1.2450000000000001</v>
      </c>
      <c r="D4" s="3">
        <v>1.1859999999999999</v>
      </c>
      <c r="E4" s="3">
        <v>1.097</v>
      </c>
      <c r="F4" s="3">
        <v>0.89600000000000002</v>
      </c>
      <c r="G4" s="3">
        <v>0.98899999999999999</v>
      </c>
      <c r="H4" s="3">
        <v>0.98399999999999999</v>
      </c>
      <c r="I4" s="3">
        <v>1.06</v>
      </c>
      <c r="J4" s="3">
        <v>0.94000000000000006</v>
      </c>
      <c r="K4" s="3">
        <v>1.3920000000000001</v>
      </c>
      <c r="L4" s="1"/>
    </row>
    <row r="5" spans="1:12" x14ac:dyDescent="0.3">
      <c r="A5" s="4">
        <v>0.70899999999999996</v>
      </c>
      <c r="B5" s="3">
        <v>1.2630000000000001</v>
      </c>
      <c r="C5" s="3">
        <v>1.1879999999999999</v>
      </c>
      <c r="D5" s="3">
        <v>1.2869999999999999</v>
      </c>
      <c r="E5" s="3">
        <v>1.177</v>
      </c>
      <c r="F5" s="3">
        <v>0.79900000000000004</v>
      </c>
      <c r="G5" s="3">
        <v>1.0249999999999999</v>
      </c>
      <c r="H5" s="3">
        <v>1.04</v>
      </c>
      <c r="I5" s="3">
        <v>1.147</v>
      </c>
      <c r="J5" s="3">
        <v>1.1360000000000001</v>
      </c>
      <c r="K5" s="3">
        <v>0.98899999999999999</v>
      </c>
      <c r="L5" s="1"/>
    </row>
    <row r="6" spans="1:12" x14ac:dyDescent="0.3">
      <c r="A6" s="4">
        <v>0.32200000000000001</v>
      </c>
      <c r="B6" s="3">
        <v>1.3080000000000001</v>
      </c>
      <c r="C6" s="3">
        <v>1.3820000000000001</v>
      </c>
      <c r="D6" s="3">
        <v>1.3160000000000001</v>
      </c>
      <c r="E6" s="3">
        <v>1.115</v>
      </c>
      <c r="F6" s="3">
        <v>0.79600000000000004</v>
      </c>
      <c r="G6" s="3">
        <v>0.95800000000000007</v>
      </c>
      <c r="H6" s="3">
        <v>1.032</v>
      </c>
      <c r="I6" s="3">
        <v>0.97499999999999998</v>
      </c>
      <c r="J6" s="3">
        <v>1.0820000000000001</v>
      </c>
      <c r="K6" s="3">
        <v>0.94200000000000006</v>
      </c>
      <c r="L6" s="1"/>
    </row>
    <row r="7" spans="1:12" x14ac:dyDescent="0.3">
      <c r="A7" s="6">
        <v>8.2000000000000003E-2</v>
      </c>
      <c r="B7" s="3">
        <v>1.1779999999999999</v>
      </c>
      <c r="C7" s="3">
        <v>1.2610000000000001</v>
      </c>
      <c r="D7" s="3">
        <v>1.034</v>
      </c>
      <c r="E7" s="3">
        <v>0.98199999999999998</v>
      </c>
      <c r="F7" s="3">
        <v>1.2370000000000001</v>
      </c>
      <c r="G7" s="3">
        <v>1.0629999999999999</v>
      </c>
      <c r="H7" s="3">
        <v>1.006</v>
      </c>
      <c r="I7" s="3">
        <v>1.2989999999999999</v>
      </c>
      <c r="J7" s="3">
        <v>1.056</v>
      </c>
      <c r="K7" s="3">
        <v>0.79800000000000004</v>
      </c>
      <c r="L7" s="1"/>
    </row>
    <row r="8" spans="1:12" x14ac:dyDescent="0.3">
      <c r="A8" s="6">
        <v>7.1000000000000008E-2</v>
      </c>
      <c r="B8" s="3">
        <v>1.266</v>
      </c>
      <c r="C8" s="3">
        <v>1.0960000000000001</v>
      </c>
      <c r="D8" s="3">
        <v>1.0820000000000001</v>
      </c>
      <c r="E8" s="3">
        <v>1.03</v>
      </c>
      <c r="F8" s="3">
        <v>1.0210000000000001</v>
      </c>
      <c r="G8" s="3">
        <v>0.94200000000000006</v>
      </c>
      <c r="H8" s="3">
        <v>1.006</v>
      </c>
      <c r="I8" s="3">
        <v>1.0549999999999999</v>
      </c>
      <c r="J8" s="3">
        <v>1.0469999999999999</v>
      </c>
      <c r="K8" s="3">
        <v>1.1599999999999999</v>
      </c>
      <c r="L8" s="1"/>
    </row>
    <row r="9" spans="1:12" x14ac:dyDescent="0.3">
      <c r="B9" s="3">
        <v>1.0529999999999999</v>
      </c>
      <c r="C9" s="3">
        <v>1.022</v>
      </c>
      <c r="D9" s="3">
        <v>1.0580000000000001</v>
      </c>
      <c r="E9" s="3">
        <v>1.0249999999999999</v>
      </c>
      <c r="F9" s="3">
        <v>0.88900000000000001</v>
      </c>
      <c r="G9" s="3">
        <v>0.93700000000000006</v>
      </c>
      <c r="H9" s="3">
        <v>1.0050000000000001</v>
      </c>
      <c r="I9" s="3">
        <v>1.0780000000000001</v>
      </c>
      <c r="J9" s="3">
        <v>0.95800000000000007</v>
      </c>
      <c r="K9" s="3">
        <v>0.86899999999999999</v>
      </c>
      <c r="L9" s="1"/>
    </row>
    <row r="13" spans="1:12" x14ac:dyDescent="0.3">
      <c r="A13" s="12"/>
      <c r="B13" s="10" t="s">
        <v>7</v>
      </c>
      <c r="C13" s="10" t="s">
        <v>8</v>
      </c>
      <c r="D13" s="10" t="s">
        <v>9</v>
      </c>
      <c r="E13" s="10" t="s">
        <v>10</v>
      </c>
    </row>
    <row r="14" spans="1:12" x14ac:dyDescent="0.3">
      <c r="A14" s="12" t="s">
        <v>1</v>
      </c>
      <c r="B14" s="4">
        <v>2.5169999999999999</v>
      </c>
      <c r="C14" s="2">
        <f>B14-B19</f>
        <v>2.4409999999999998</v>
      </c>
      <c r="D14" s="2">
        <v>120</v>
      </c>
      <c r="E14" s="9">
        <f>(12.25*C14*C14)+(18.739*C14)+(0.8109)</f>
        <v>119.54419124999998</v>
      </c>
    </row>
    <row r="15" spans="1:12" x14ac:dyDescent="0.3">
      <c r="A15" s="12" t="s">
        <v>2</v>
      </c>
      <c r="B15" s="4">
        <v>1.6679999999999999</v>
      </c>
      <c r="C15" s="2">
        <f>B15-B19</f>
        <v>1.5919999999999999</v>
      </c>
      <c r="D15" s="2">
        <v>60</v>
      </c>
      <c r="E15" s="9">
        <f t="shared" ref="E15:E78" si="0">(12.25*C15*C15)+(18.739*C15)+(0.8109)</f>
        <v>61.690571999999989</v>
      </c>
    </row>
    <row r="16" spans="1:12" x14ac:dyDescent="0.3">
      <c r="A16" s="12" t="s">
        <v>3</v>
      </c>
      <c r="B16" s="4">
        <v>0.95399999999999996</v>
      </c>
      <c r="C16" s="2">
        <f>B16-B19</f>
        <v>0.878</v>
      </c>
      <c r="D16" s="2">
        <v>30</v>
      </c>
      <c r="E16" s="9">
        <f t="shared" si="0"/>
        <v>26.707071000000003</v>
      </c>
    </row>
    <row r="17" spans="1:12" x14ac:dyDescent="0.3">
      <c r="A17" s="12" t="s">
        <v>4</v>
      </c>
      <c r="B17" s="4">
        <v>0.70899999999999996</v>
      </c>
      <c r="C17" s="2">
        <f>B17-B19</f>
        <v>0.63300000000000001</v>
      </c>
      <c r="D17" s="2">
        <v>15</v>
      </c>
      <c r="E17" s="9">
        <f t="shared" si="0"/>
        <v>17.581127250000002</v>
      </c>
    </row>
    <row r="18" spans="1:12" x14ac:dyDescent="0.3">
      <c r="A18" s="12" t="s">
        <v>5</v>
      </c>
      <c r="B18" s="4">
        <v>0.32200000000000001</v>
      </c>
      <c r="C18" s="2">
        <f>B18-B19</f>
        <v>0.246</v>
      </c>
      <c r="D18" s="2">
        <v>7.5</v>
      </c>
      <c r="E18" s="9">
        <f t="shared" si="0"/>
        <v>6.1620150000000002</v>
      </c>
    </row>
    <row r="19" spans="1:12" x14ac:dyDescent="0.3">
      <c r="A19" s="12" t="s">
        <v>6</v>
      </c>
      <c r="B19" s="6">
        <v>7.5999999999999998E-2</v>
      </c>
      <c r="C19" s="2">
        <f>B19-B19</f>
        <v>0</v>
      </c>
      <c r="D19" s="2">
        <v>0</v>
      </c>
      <c r="E19" s="9">
        <f t="shared" si="0"/>
        <v>0.81089999999999995</v>
      </c>
    </row>
    <row r="27" spans="1:12" x14ac:dyDescent="0.3">
      <c r="J27" s="7" t="s">
        <v>11</v>
      </c>
      <c r="K27" s="7"/>
      <c r="L27" s="7"/>
    </row>
    <row r="35" spans="1:5" x14ac:dyDescent="0.3">
      <c r="A35" s="11" t="s">
        <v>12</v>
      </c>
      <c r="B35" s="3" t="s">
        <v>13</v>
      </c>
      <c r="C35" s="8" t="s">
        <v>6</v>
      </c>
      <c r="D35" s="2" t="s">
        <v>8</v>
      </c>
      <c r="E35" s="5" t="s">
        <v>10</v>
      </c>
    </row>
    <row r="36" spans="1:5" x14ac:dyDescent="0.3">
      <c r="A36" s="11" t="s">
        <v>95</v>
      </c>
      <c r="B36" s="3">
        <v>0.96099999999999997</v>
      </c>
      <c r="C36" s="6">
        <v>7.5999999999999998E-2</v>
      </c>
      <c r="D36" s="2">
        <f>(B36-C36)</f>
        <v>0.88500000000000001</v>
      </c>
      <c r="E36" s="9">
        <f>(12.25*D36*D36)+(18.739*D36)+(0.8109)</f>
        <v>26.989421250000003</v>
      </c>
    </row>
    <row r="37" spans="1:5" x14ac:dyDescent="0.3">
      <c r="A37" s="11" t="s">
        <v>96</v>
      </c>
      <c r="B37" s="3">
        <v>0.92400000000000004</v>
      </c>
      <c r="C37" s="6">
        <v>7.5999999999999998E-2</v>
      </c>
      <c r="D37" s="2">
        <f>(B37-C37)</f>
        <v>0.84800000000000009</v>
      </c>
      <c r="E37" s="9">
        <f>(12.25*D37*D37)+(18.739*D37)+(0.8109)</f>
        <v>25.510596000000003</v>
      </c>
    </row>
    <row r="38" spans="1:5" x14ac:dyDescent="0.3">
      <c r="A38" s="11" t="s">
        <v>97</v>
      </c>
      <c r="B38" s="3">
        <v>1.284</v>
      </c>
      <c r="C38" s="6">
        <v>7.5999999999999998E-2</v>
      </c>
      <c r="D38" s="2">
        <f>(B38-C38)</f>
        <v>1.208</v>
      </c>
      <c r="E38" s="9">
        <f>(12.25*D38*D38)+(18.739*D38)+(0.8109)</f>
        <v>41.323595999999995</v>
      </c>
    </row>
    <row r="39" spans="1:5" x14ac:dyDescent="0.3">
      <c r="A39" s="11" t="s">
        <v>98</v>
      </c>
      <c r="B39" s="3">
        <v>1.2630000000000001</v>
      </c>
      <c r="C39" s="6">
        <v>7.5999999999999998E-2</v>
      </c>
      <c r="D39" s="2">
        <f>(B39-C39)</f>
        <v>1.1870000000000001</v>
      </c>
      <c r="E39" s="9">
        <f>(12.25*D39*D39)+(18.739*D39)+(0.8109)</f>
        <v>40.31396325</v>
      </c>
    </row>
    <row r="40" spans="1:5" x14ac:dyDescent="0.3">
      <c r="A40" s="11" t="s">
        <v>99</v>
      </c>
      <c r="B40" s="3">
        <v>1.3080000000000001</v>
      </c>
      <c r="C40" s="6">
        <v>7.5999999999999998E-2</v>
      </c>
      <c r="D40" s="2">
        <f>(B40-C40)</f>
        <v>1.232</v>
      </c>
      <c r="E40" s="9">
        <f>(12.25*D40*D40)+(18.739*D40)+(0.8109)</f>
        <v>42.490692000000003</v>
      </c>
    </row>
    <row r="41" spans="1:5" x14ac:dyDescent="0.3">
      <c r="A41" s="11" t="s">
        <v>100</v>
      </c>
      <c r="B41" s="3">
        <v>1.1779999999999999</v>
      </c>
      <c r="C41" s="6">
        <v>7.5999999999999998E-2</v>
      </c>
      <c r="D41" s="2">
        <f>(B41-C41)</f>
        <v>1.1019999999999999</v>
      </c>
      <c r="E41" s="9">
        <f>(12.25*D41*D41)+(18.739*D41)+(0.8109)</f>
        <v>36.337726999999994</v>
      </c>
    </row>
    <row r="42" spans="1:5" x14ac:dyDescent="0.3">
      <c r="A42" s="11" t="s">
        <v>101</v>
      </c>
      <c r="B42" s="3">
        <v>1.266</v>
      </c>
      <c r="C42" s="6">
        <v>7.5999999999999998E-2</v>
      </c>
      <c r="D42" s="2">
        <f>(B42-C42)</f>
        <v>1.19</v>
      </c>
      <c r="E42" s="9">
        <f>(12.25*D42*D42)+(18.739*D42)+(0.8109)</f>
        <v>40.457534999999993</v>
      </c>
    </row>
    <row r="43" spans="1:5" x14ac:dyDescent="0.3">
      <c r="A43" s="11" t="s">
        <v>102</v>
      </c>
      <c r="B43" s="3">
        <v>1.0529999999999999</v>
      </c>
      <c r="C43" s="6">
        <v>7.5999999999999998E-2</v>
      </c>
      <c r="D43" s="2">
        <f>(B43-C43)</f>
        <v>0.97699999999999998</v>
      </c>
      <c r="E43" s="9">
        <f>(12.25*D43*D43)+(18.739*D43)+(0.8109)</f>
        <v>30.811883249999998</v>
      </c>
    </row>
    <row r="44" spans="1:5" x14ac:dyDescent="0.3">
      <c r="A44" s="11" t="s">
        <v>65</v>
      </c>
      <c r="B44" s="3">
        <v>1.091</v>
      </c>
      <c r="C44" s="6">
        <v>7.5999999999999998E-2</v>
      </c>
      <c r="D44" s="2">
        <f>(B44-C44)</f>
        <v>1.0149999999999999</v>
      </c>
      <c r="E44" s="9">
        <f>(12.25*D44*D44)+(18.739*D44)+(0.8109)</f>
        <v>32.451241249999995</v>
      </c>
    </row>
    <row r="45" spans="1:5" x14ac:dyDescent="0.3">
      <c r="A45" s="11" t="s">
        <v>66</v>
      </c>
      <c r="B45" s="3">
        <v>1.216</v>
      </c>
      <c r="C45" s="6">
        <v>7.5999999999999998E-2</v>
      </c>
      <c r="D45" s="2">
        <f>(B45-C45)</f>
        <v>1.1399999999999999</v>
      </c>
      <c r="E45" s="9">
        <f>(12.25*D45*D45)+(18.739*D45)+(0.8109)</f>
        <v>38.093459999999993</v>
      </c>
    </row>
    <row r="46" spans="1:5" x14ac:dyDescent="0.3">
      <c r="A46" s="11" t="s">
        <v>67</v>
      </c>
      <c r="B46" s="3">
        <v>1.2450000000000001</v>
      </c>
      <c r="C46" s="6">
        <v>7.5999999999999998E-2</v>
      </c>
      <c r="D46" s="2">
        <f>(B46-C46)</f>
        <v>1.169</v>
      </c>
      <c r="E46" s="9">
        <f>(12.25*D46*D46)+(18.739*D46)+(0.8109)</f>
        <v>39.457163250000001</v>
      </c>
    </row>
    <row r="47" spans="1:5" x14ac:dyDescent="0.3">
      <c r="A47" s="11" t="s">
        <v>68</v>
      </c>
      <c r="B47" s="3">
        <v>1.1879999999999999</v>
      </c>
      <c r="C47" s="6">
        <v>7.5999999999999998E-2</v>
      </c>
      <c r="D47" s="2">
        <f>(B47-C47)</f>
        <v>1.1119999999999999</v>
      </c>
      <c r="E47" s="9">
        <f>(12.25*D47*D47)+(18.739*D47)+(0.8109)</f>
        <v>36.796331999999985</v>
      </c>
    </row>
    <row r="48" spans="1:5" x14ac:dyDescent="0.3">
      <c r="A48" s="11" t="s">
        <v>69</v>
      </c>
      <c r="B48" s="3">
        <v>1.3820000000000001</v>
      </c>
      <c r="C48" s="6">
        <v>7.5999999999999998E-2</v>
      </c>
      <c r="D48" s="2">
        <f>(B48-C48)</f>
        <v>1.306</v>
      </c>
      <c r="E48" s="9">
        <f>(12.25*D48*D48)+(18.739*D48)+(0.8109)</f>
        <v>46.178075</v>
      </c>
    </row>
    <row r="49" spans="1:5" x14ac:dyDescent="0.3">
      <c r="A49" s="11" t="s">
        <v>70</v>
      </c>
      <c r="B49" s="3">
        <v>1.2610000000000001</v>
      </c>
      <c r="C49" s="6">
        <v>7.5999999999999998E-2</v>
      </c>
      <c r="D49" s="2">
        <f>(B49-C49)</f>
        <v>1.1850000000000001</v>
      </c>
      <c r="E49" s="9">
        <f>(12.25*D49*D49)+(18.739*D49)+(0.8109)</f>
        <v>40.218371249999997</v>
      </c>
    </row>
    <row r="50" spans="1:5" x14ac:dyDescent="0.3">
      <c r="A50" s="11" t="s">
        <v>71</v>
      </c>
      <c r="B50" s="3">
        <v>1.0960000000000001</v>
      </c>
      <c r="C50" s="6">
        <v>7.5999999999999998E-2</v>
      </c>
      <c r="D50" s="2">
        <f>(B50-C50)</f>
        <v>1.02</v>
      </c>
      <c r="E50" s="9">
        <f>(12.25*D50*D50)+(18.739*D50)+(0.8109)</f>
        <v>32.669580000000003</v>
      </c>
    </row>
    <row r="51" spans="1:5" x14ac:dyDescent="0.3">
      <c r="A51" s="11" t="s">
        <v>103</v>
      </c>
      <c r="B51" s="3">
        <v>1.022</v>
      </c>
      <c r="C51" s="6">
        <v>7.5999999999999998E-2</v>
      </c>
      <c r="D51" s="2">
        <f>(B51-C51)</f>
        <v>0.94600000000000006</v>
      </c>
      <c r="E51" s="9">
        <f>(12.25*D51*D51)+(18.739*D51)+(0.8109)</f>
        <v>29.500715000000003</v>
      </c>
    </row>
    <row r="52" spans="1:5" x14ac:dyDescent="0.3">
      <c r="A52" s="11" t="s">
        <v>104</v>
      </c>
      <c r="B52" s="3">
        <v>1.2790000000000001</v>
      </c>
      <c r="C52" s="6">
        <v>7.5999999999999998E-2</v>
      </c>
      <c r="D52" s="2">
        <f>(B52-C52)</f>
        <v>1.2030000000000001</v>
      </c>
      <c r="E52" s="9">
        <f>(12.25*D52*D52)+(18.739*D52)+(0.8109)</f>
        <v>41.082227250000003</v>
      </c>
    </row>
    <row r="53" spans="1:5" x14ac:dyDescent="0.3">
      <c r="A53" s="11" t="s">
        <v>105</v>
      </c>
      <c r="B53" s="3">
        <v>1.0449999999999999</v>
      </c>
      <c r="C53" s="6">
        <v>7.5999999999999998E-2</v>
      </c>
      <c r="D53" s="2">
        <f>(B53-C53)</f>
        <v>0.96899999999999997</v>
      </c>
      <c r="E53" s="9">
        <f>(12.25*D53*D53)+(18.739*D53)+(0.8109)</f>
        <v>30.47126325</v>
      </c>
    </row>
    <row r="54" spans="1:5" x14ac:dyDescent="0.3">
      <c r="A54" s="11" t="s">
        <v>106</v>
      </c>
      <c r="B54" s="3">
        <v>1.1859999999999999</v>
      </c>
      <c r="C54" s="6">
        <v>7.5999999999999998E-2</v>
      </c>
      <c r="D54" s="2">
        <f>(B54-C54)</f>
        <v>1.1099999999999999</v>
      </c>
      <c r="E54" s="9">
        <f>(12.25*D54*D54)+(18.739*D54)+(0.8109)</f>
        <v>36.70441499999999</v>
      </c>
    </row>
    <row r="55" spans="1:5" x14ac:dyDescent="0.3">
      <c r="A55" s="11" t="s">
        <v>107</v>
      </c>
      <c r="B55" s="3">
        <v>1.2869999999999999</v>
      </c>
      <c r="C55" s="6">
        <v>7.5999999999999998E-2</v>
      </c>
      <c r="D55" s="2">
        <f>(B55-C55)</f>
        <v>1.2109999999999999</v>
      </c>
      <c r="E55" s="9">
        <f>(12.25*D55*D55)+(18.739*D55)+(0.8109)</f>
        <v>41.468711249999991</v>
      </c>
    </row>
    <row r="56" spans="1:5" x14ac:dyDescent="0.3">
      <c r="A56" s="11" t="s">
        <v>108</v>
      </c>
      <c r="B56" s="3">
        <v>1.3160000000000001</v>
      </c>
      <c r="C56" s="6">
        <v>7.5999999999999998E-2</v>
      </c>
      <c r="D56" s="2">
        <f>(B56-C56)</f>
        <v>1.24</v>
      </c>
      <c r="E56" s="9">
        <f>(12.25*D56*D56)+(18.739*D56)+(0.8109)</f>
        <v>42.882860000000001</v>
      </c>
    </row>
    <row r="57" spans="1:5" x14ac:dyDescent="0.3">
      <c r="A57" s="11" t="s">
        <v>109</v>
      </c>
      <c r="B57" s="3">
        <v>1.034</v>
      </c>
      <c r="C57" s="6">
        <v>7.5999999999999998E-2</v>
      </c>
      <c r="D57" s="2">
        <f>(B57-C57)</f>
        <v>0.95800000000000007</v>
      </c>
      <c r="E57" s="9">
        <f>(12.25*D57*D57)+(18.739*D57)+(0.8109)</f>
        <v>30.005471000000004</v>
      </c>
    </row>
    <row r="58" spans="1:5" x14ac:dyDescent="0.3">
      <c r="A58" s="11" t="s">
        <v>110</v>
      </c>
      <c r="B58" s="3">
        <v>1.0820000000000001</v>
      </c>
      <c r="C58" s="6">
        <v>7.5999999999999998E-2</v>
      </c>
      <c r="D58" s="2">
        <f>(B58-C58)</f>
        <v>1.006</v>
      </c>
      <c r="E58" s="9">
        <f>(12.25*D58*D58)+(18.739*D58)+(0.8109)</f>
        <v>32.059774999999995</v>
      </c>
    </row>
    <row r="59" spans="1:5" x14ac:dyDescent="0.3">
      <c r="A59" s="11" t="s">
        <v>111</v>
      </c>
      <c r="B59" s="3">
        <v>1.0580000000000001</v>
      </c>
      <c r="C59" s="6">
        <v>7.5999999999999998E-2</v>
      </c>
      <c r="D59" s="2">
        <f>(B59-C59)</f>
        <v>0.9820000000000001</v>
      </c>
      <c r="E59" s="9">
        <f>(12.25*D59*D59)+(18.739*D59)+(0.8109)</f>
        <v>31.025567000000006</v>
      </c>
    </row>
    <row r="60" spans="1:5" x14ac:dyDescent="0.3">
      <c r="A60" s="11" t="s">
        <v>112</v>
      </c>
      <c r="B60" s="3">
        <v>1.145</v>
      </c>
      <c r="C60" s="6">
        <v>7.5999999999999998E-2</v>
      </c>
      <c r="D60" s="2">
        <f>(B60-C60)</f>
        <v>1.069</v>
      </c>
      <c r="E60" s="9">
        <f>(12.25*D60*D60)+(18.739*D60)+(0.8109)</f>
        <v>34.841713249999998</v>
      </c>
    </row>
    <row r="61" spans="1:5" x14ac:dyDescent="0.3">
      <c r="A61" s="11" t="s">
        <v>113</v>
      </c>
      <c r="B61" s="3">
        <v>0.98499999999999999</v>
      </c>
      <c r="C61" s="6">
        <v>7.5999999999999998E-2</v>
      </c>
      <c r="D61" s="2">
        <f>(B61-C61)</f>
        <v>0.90900000000000003</v>
      </c>
      <c r="E61" s="9">
        <f>(12.25*D61*D61)+(18.739*D61)+(0.8109)</f>
        <v>27.966593250000006</v>
      </c>
    </row>
    <row r="62" spans="1:5" x14ac:dyDescent="0.3">
      <c r="A62" s="11" t="s">
        <v>114</v>
      </c>
      <c r="B62" s="3">
        <v>1.097</v>
      </c>
      <c r="C62" s="6">
        <v>7.5999999999999998E-2</v>
      </c>
      <c r="D62" s="2">
        <f>(B62-C62)</f>
        <v>1.0209999999999999</v>
      </c>
      <c r="E62" s="9">
        <f>(12.25*D62*D62)+(18.739*D62)+(0.8109)</f>
        <v>32.713321249999993</v>
      </c>
    </row>
    <row r="63" spans="1:5" x14ac:dyDescent="0.3">
      <c r="A63" s="11" t="s">
        <v>115</v>
      </c>
      <c r="B63" s="3">
        <v>1.177</v>
      </c>
      <c r="C63" s="6">
        <v>7.5999999999999998E-2</v>
      </c>
      <c r="D63" s="2">
        <f>(B63-C63)</f>
        <v>1.101</v>
      </c>
      <c r="E63" s="9">
        <f>(12.25*D63*D63)+(18.739*D63)+(0.8109)</f>
        <v>36.292001249999991</v>
      </c>
    </row>
    <row r="64" spans="1:5" x14ac:dyDescent="0.3">
      <c r="A64" s="11" t="s">
        <v>116</v>
      </c>
      <c r="B64" s="3">
        <v>1.115</v>
      </c>
      <c r="C64" s="6">
        <v>7.5999999999999998E-2</v>
      </c>
      <c r="D64" s="2">
        <f>(B64-C64)</f>
        <v>1.0389999999999999</v>
      </c>
      <c r="E64" s="9">
        <f>(12.25*D64*D64)+(18.739*D64)+(0.8109)</f>
        <v>33.504853249999989</v>
      </c>
    </row>
    <row r="65" spans="1:5" x14ac:dyDescent="0.3">
      <c r="A65" s="11" t="s">
        <v>117</v>
      </c>
      <c r="B65" s="3">
        <v>0.98199999999999998</v>
      </c>
      <c r="C65" s="6">
        <v>7.5999999999999998E-2</v>
      </c>
      <c r="D65" s="2">
        <f>(B65-C65)</f>
        <v>0.90600000000000003</v>
      </c>
      <c r="E65" s="9">
        <f>(12.25*D65*D65)+(18.739*D65)+(0.8109)</f>
        <v>27.843675000000001</v>
      </c>
    </row>
    <row r="66" spans="1:5" x14ac:dyDescent="0.3">
      <c r="A66" s="11" t="s">
        <v>118</v>
      </c>
      <c r="B66" s="3">
        <v>1.03</v>
      </c>
      <c r="C66" s="6">
        <v>7.5999999999999998E-2</v>
      </c>
      <c r="D66" s="2">
        <f>(B66-C66)</f>
        <v>0.95400000000000007</v>
      </c>
      <c r="E66" s="9">
        <f>(12.25*D66*D66)+(18.739*D66)+(0.8109)</f>
        <v>29.836827000000003</v>
      </c>
    </row>
    <row r="67" spans="1:5" x14ac:dyDescent="0.3">
      <c r="A67" s="11" t="s">
        <v>119</v>
      </c>
      <c r="B67" s="3">
        <v>1.0249999999999999</v>
      </c>
      <c r="C67" s="6">
        <v>7.5999999999999998E-2</v>
      </c>
      <c r="D67" s="2">
        <f>(B67-C67)</f>
        <v>0.94899999999999995</v>
      </c>
      <c r="E67" s="9">
        <f>(12.25*D67*D67)+(18.739*D67)+(0.8109)</f>
        <v>29.62657325</v>
      </c>
    </row>
    <row r="68" spans="1:5" x14ac:dyDescent="0.3">
      <c r="A68" s="11" t="s">
        <v>72</v>
      </c>
      <c r="B68" s="3">
        <v>1.208</v>
      </c>
      <c r="C68" s="6">
        <v>7.5999999999999998E-2</v>
      </c>
      <c r="D68" s="2">
        <f>(B68-C68)</f>
        <v>1.1319999999999999</v>
      </c>
      <c r="E68" s="9">
        <f>(12.25*D68*D68)+(18.739*D68)+(0.8109)</f>
        <v>37.720891999999992</v>
      </c>
    </row>
    <row r="69" spans="1:5" x14ac:dyDescent="0.3">
      <c r="A69" s="11" t="s">
        <v>73</v>
      </c>
      <c r="B69" s="3">
        <v>0.86</v>
      </c>
      <c r="C69" s="6">
        <v>7.5999999999999998E-2</v>
      </c>
      <c r="D69" s="2">
        <f>(B69-C69)</f>
        <v>0.78400000000000003</v>
      </c>
      <c r="E69" s="9">
        <f>(12.25*D69*D69)+(18.739*D69)+(0.8109)</f>
        <v>23.031812000000002</v>
      </c>
    </row>
    <row r="70" spans="1:5" x14ac:dyDescent="0.3">
      <c r="A70" s="11" t="s">
        <v>74</v>
      </c>
      <c r="B70" s="3">
        <v>0.89600000000000002</v>
      </c>
      <c r="C70" s="6">
        <v>7.5999999999999998E-2</v>
      </c>
      <c r="D70" s="2">
        <f>(B70-C70)</f>
        <v>0.82000000000000006</v>
      </c>
      <c r="E70" s="9">
        <f>(12.25*D70*D70)+(18.739*D70)+(0.8109)</f>
        <v>24.413780000000003</v>
      </c>
    </row>
    <row r="71" spans="1:5" x14ac:dyDescent="0.3">
      <c r="A71" s="11" t="s">
        <v>75</v>
      </c>
      <c r="B71" s="3">
        <v>0.79900000000000004</v>
      </c>
      <c r="C71" s="6">
        <v>7.5999999999999998E-2</v>
      </c>
      <c r="D71" s="2">
        <f>(B71-C71)</f>
        <v>0.72300000000000009</v>
      </c>
      <c r="E71" s="9">
        <f>(12.25*D71*D71)+(18.739*D71)+(0.8109)</f>
        <v>20.762627250000005</v>
      </c>
    </row>
    <row r="72" spans="1:5" x14ac:dyDescent="0.3">
      <c r="A72" s="11" t="s">
        <v>76</v>
      </c>
      <c r="B72" s="3">
        <v>0.79600000000000004</v>
      </c>
      <c r="C72" s="6">
        <v>7.5999999999999998E-2</v>
      </c>
      <c r="D72" s="2">
        <f>(B72-C72)</f>
        <v>0.72000000000000008</v>
      </c>
      <c r="E72" s="9">
        <f>(12.25*D72*D72)+(18.739*D72)+(0.8109)</f>
        <v>20.653380000000002</v>
      </c>
    </row>
    <row r="73" spans="1:5" x14ac:dyDescent="0.3">
      <c r="A73" s="11" t="s">
        <v>77</v>
      </c>
      <c r="B73" s="3">
        <v>1.2370000000000001</v>
      </c>
      <c r="C73" s="6">
        <v>7.5999999999999998E-2</v>
      </c>
      <c r="D73" s="2">
        <f>(B73-C73)</f>
        <v>1.161</v>
      </c>
      <c r="E73" s="9">
        <f>(12.25*D73*D73)+(18.739*D73)+(0.8109)</f>
        <v>39.078911249999997</v>
      </c>
    </row>
    <row r="74" spans="1:5" x14ac:dyDescent="0.3">
      <c r="A74" s="11" t="s">
        <v>78</v>
      </c>
      <c r="B74" s="3">
        <v>1.0210000000000001</v>
      </c>
      <c r="C74" s="6">
        <v>7.5999999999999998E-2</v>
      </c>
      <c r="D74" s="2">
        <f>(B74-C74)</f>
        <v>0.94500000000000017</v>
      </c>
      <c r="E74" s="9">
        <f>(12.25*D74*D74)+(18.739*D74)+(0.8109)</f>
        <v>29.458811250000007</v>
      </c>
    </row>
    <row r="75" spans="1:5" x14ac:dyDescent="0.3">
      <c r="A75" s="11" t="s">
        <v>120</v>
      </c>
      <c r="B75" s="3">
        <v>0.88900000000000001</v>
      </c>
      <c r="C75" s="6">
        <v>7.5999999999999998E-2</v>
      </c>
      <c r="D75" s="2">
        <f>(B75-C75)</f>
        <v>0.81300000000000006</v>
      </c>
      <c r="E75" s="9">
        <f>(12.25*D75*D75)+(18.739*D75)+(0.8109)</f>
        <v>24.142577250000006</v>
      </c>
    </row>
    <row r="76" spans="1:5" x14ac:dyDescent="0.3">
      <c r="A76" s="11" t="s">
        <v>121</v>
      </c>
      <c r="B76" s="3">
        <v>1.163</v>
      </c>
      <c r="C76" s="6">
        <v>7.5999999999999998E-2</v>
      </c>
      <c r="D76" s="2">
        <f>(B76-C76)</f>
        <v>1.087</v>
      </c>
      <c r="E76" s="9">
        <f>(12.25*D76*D76)+(18.739*D76)+(0.8109)</f>
        <v>35.654413249999998</v>
      </c>
    </row>
    <row r="77" spans="1:5" x14ac:dyDescent="0.3">
      <c r="A77" s="11" t="s">
        <v>122</v>
      </c>
      <c r="B77" s="3">
        <v>1.0720000000000001</v>
      </c>
      <c r="C77" s="6">
        <v>7.5999999999999998E-2</v>
      </c>
      <c r="D77" s="2">
        <f>(B77-C77)</f>
        <v>0.99600000000000011</v>
      </c>
      <c r="E77" s="9">
        <f>(12.25*D77*D77)+(18.739*D77)+(0.8109)</f>
        <v>31.627140000000008</v>
      </c>
    </row>
    <row r="78" spans="1:5" x14ac:dyDescent="0.3">
      <c r="A78" s="11" t="s">
        <v>123</v>
      </c>
      <c r="B78" s="3">
        <v>0.98899999999999999</v>
      </c>
      <c r="C78" s="6">
        <v>7.5999999999999998E-2</v>
      </c>
      <c r="D78" s="2">
        <f>(B78-C78)</f>
        <v>0.91300000000000003</v>
      </c>
      <c r="E78" s="9">
        <f>(12.25*D78*D78)+(18.739*D78)+(0.8109)</f>
        <v>28.130827250000003</v>
      </c>
    </row>
    <row r="79" spans="1:5" x14ac:dyDescent="0.3">
      <c r="A79" s="11" t="s">
        <v>124</v>
      </c>
      <c r="B79" s="3">
        <v>1.0249999999999999</v>
      </c>
      <c r="C79" s="6">
        <v>7.5999999999999998E-2</v>
      </c>
      <c r="D79" s="2">
        <f>(B79-C79)</f>
        <v>0.94899999999999995</v>
      </c>
      <c r="E79" s="9">
        <f>(12.25*D79*D79)+(18.739*D79)+(0.8109)</f>
        <v>29.62657325</v>
      </c>
    </row>
    <row r="80" spans="1:5" x14ac:dyDescent="0.3">
      <c r="A80" s="11" t="s">
        <v>125</v>
      </c>
      <c r="B80" s="3">
        <v>0.95800000000000007</v>
      </c>
      <c r="C80" s="6">
        <v>7.5999999999999998E-2</v>
      </c>
      <c r="D80" s="2">
        <f>(B80-C80)</f>
        <v>0.88200000000000012</v>
      </c>
      <c r="E80" s="9">
        <f>(12.25*D80*D80)+(18.739*D80)+(0.8109)</f>
        <v>26.868267000000007</v>
      </c>
    </row>
    <row r="81" spans="1:5" x14ac:dyDescent="0.3">
      <c r="A81" s="11" t="s">
        <v>126</v>
      </c>
      <c r="B81" s="3">
        <v>1.0629999999999999</v>
      </c>
      <c r="C81" s="6">
        <v>7.5999999999999998E-2</v>
      </c>
      <c r="D81" s="2">
        <f>(B81-C81)</f>
        <v>0.98699999999999999</v>
      </c>
      <c r="E81" s="9">
        <f>(12.25*D81*D81)+(18.739*D81)+(0.8109)</f>
        <v>31.239863249999999</v>
      </c>
    </row>
    <row r="82" spans="1:5" x14ac:dyDescent="0.3">
      <c r="A82" s="11" t="s">
        <v>127</v>
      </c>
      <c r="B82" s="3">
        <v>0.94200000000000006</v>
      </c>
      <c r="C82" s="6">
        <v>7.5999999999999998E-2</v>
      </c>
      <c r="D82" s="2">
        <f>(B82-C82)</f>
        <v>0.8660000000000001</v>
      </c>
      <c r="E82" s="9">
        <f>(12.25*D82*D82)+(18.739*D82)+(0.8109)</f>
        <v>26.225835000000007</v>
      </c>
    </row>
    <row r="83" spans="1:5" x14ac:dyDescent="0.3">
      <c r="A83" s="11" t="s">
        <v>128</v>
      </c>
      <c r="B83" s="3">
        <v>0.93700000000000006</v>
      </c>
      <c r="C83" s="6">
        <v>7.5999999999999998E-2</v>
      </c>
      <c r="D83" s="2">
        <f>(B83-C83)</f>
        <v>0.8610000000000001</v>
      </c>
      <c r="E83" s="9">
        <f>(12.25*D83*D83)+(18.739*D83)+(0.8109)</f>
        <v>26.026361250000004</v>
      </c>
    </row>
    <row r="84" spans="1:5" x14ac:dyDescent="0.3">
      <c r="A84" s="11" t="s">
        <v>129</v>
      </c>
      <c r="B84" s="3">
        <v>1.0609999999999999</v>
      </c>
      <c r="C84" s="6">
        <v>7.5999999999999998E-2</v>
      </c>
      <c r="D84" s="2">
        <f>(B84-C84)</f>
        <v>0.98499999999999999</v>
      </c>
      <c r="E84" s="9">
        <f>(12.25*D84*D84)+(18.739*D84)+(0.8109)</f>
        <v>31.154071249999998</v>
      </c>
    </row>
    <row r="85" spans="1:5" x14ac:dyDescent="0.3">
      <c r="A85" s="11" t="s">
        <v>130</v>
      </c>
      <c r="B85" s="3">
        <v>0.98699999999999999</v>
      </c>
      <c r="C85" s="6">
        <v>7.5999999999999998E-2</v>
      </c>
      <c r="D85" s="2">
        <f>(B85-C85)</f>
        <v>0.91100000000000003</v>
      </c>
      <c r="E85" s="9">
        <f>(12.25*D85*D85)+(18.739*D85)+(0.8109)</f>
        <v>28.048661250000006</v>
      </c>
    </row>
    <row r="86" spans="1:5" x14ac:dyDescent="0.3">
      <c r="A86" s="11" t="s">
        <v>131</v>
      </c>
      <c r="B86" s="3">
        <v>0.98399999999999999</v>
      </c>
      <c r="C86" s="6">
        <v>7.5999999999999998E-2</v>
      </c>
      <c r="D86" s="2">
        <f>(B86-C86)</f>
        <v>0.90800000000000003</v>
      </c>
      <c r="E86" s="9">
        <f>(12.25*D86*D86)+(18.739*D86)+(0.8109)</f>
        <v>27.925596000000002</v>
      </c>
    </row>
    <row r="87" spans="1:5" x14ac:dyDescent="0.3">
      <c r="A87" s="11" t="s">
        <v>132</v>
      </c>
      <c r="B87" s="3">
        <v>1.04</v>
      </c>
      <c r="C87" s="6">
        <v>7.5999999999999998E-2</v>
      </c>
      <c r="D87" s="2">
        <f>(B87-C87)</f>
        <v>0.96400000000000008</v>
      </c>
      <c r="E87" s="9">
        <f>(12.25*D87*D87)+(18.739*D87)+(0.8109)</f>
        <v>30.259172000000003</v>
      </c>
    </row>
    <row r="88" spans="1:5" x14ac:dyDescent="0.3">
      <c r="A88" s="11" t="s">
        <v>133</v>
      </c>
      <c r="B88" s="3">
        <v>1.032</v>
      </c>
      <c r="C88" s="6">
        <v>7.5999999999999998E-2</v>
      </c>
      <c r="D88" s="2">
        <f>(B88-C88)</f>
        <v>0.95600000000000007</v>
      </c>
      <c r="E88" s="9">
        <f>(12.25*D88*D88)+(18.739*D88)+(0.8109)</f>
        <v>29.921100000000003</v>
      </c>
    </row>
    <row r="89" spans="1:5" x14ac:dyDescent="0.3">
      <c r="A89" s="11" t="s">
        <v>134</v>
      </c>
      <c r="B89" s="3">
        <v>1.006</v>
      </c>
      <c r="C89" s="6">
        <v>7.5999999999999998E-2</v>
      </c>
      <c r="D89" s="2">
        <f>(B89-C89)</f>
        <v>0.93</v>
      </c>
      <c r="E89" s="9">
        <f>(12.25*D89*D89)+(18.739*D89)+(0.8109)</f>
        <v>28.833195</v>
      </c>
    </row>
    <row r="90" spans="1:5" x14ac:dyDescent="0.3">
      <c r="A90" s="11" t="s">
        <v>135</v>
      </c>
      <c r="B90" s="3">
        <v>1.006</v>
      </c>
      <c r="C90" s="6">
        <v>7.5999999999999998E-2</v>
      </c>
      <c r="D90" s="2">
        <f>(B90-C90)</f>
        <v>0.93</v>
      </c>
      <c r="E90" s="9">
        <f>(12.25*D90*D90)+(18.739*D90)+(0.8109)</f>
        <v>28.833195</v>
      </c>
    </row>
    <row r="91" spans="1:5" x14ac:dyDescent="0.3">
      <c r="A91" s="11" t="s">
        <v>136</v>
      </c>
      <c r="B91" s="3">
        <v>1.0050000000000001</v>
      </c>
      <c r="C91" s="6">
        <v>7.5999999999999998E-2</v>
      </c>
      <c r="D91" s="2">
        <f>(B91-C91)</f>
        <v>0.92900000000000016</v>
      </c>
      <c r="E91" s="9">
        <f>(12.25*D91*D91)+(18.739*D91)+(0.8109)</f>
        <v>28.791683250000009</v>
      </c>
    </row>
    <row r="92" spans="1:5" x14ac:dyDescent="0.3">
      <c r="A92" s="11" t="s">
        <v>137</v>
      </c>
      <c r="B92" s="3">
        <v>1.2130000000000001</v>
      </c>
      <c r="C92" s="6">
        <v>7.5999999999999998E-2</v>
      </c>
      <c r="D92" s="2">
        <f>(B92-C92)</f>
        <v>1.137</v>
      </c>
      <c r="E92" s="9">
        <f>(12.25*D92*D92)+(18.739*D92)+(0.8109)</f>
        <v>37.953563249999995</v>
      </c>
    </row>
    <row r="93" spans="1:5" x14ac:dyDescent="0.3">
      <c r="A93" s="11" t="s">
        <v>138</v>
      </c>
      <c r="B93" s="3">
        <v>1.0529999999999999</v>
      </c>
      <c r="C93" s="6">
        <v>7.5999999999999998E-2</v>
      </c>
      <c r="D93" s="2">
        <f>(B93-C93)</f>
        <v>0.97699999999999998</v>
      </c>
      <c r="E93" s="9">
        <f>(12.25*D93*D93)+(18.739*D93)+(0.8109)</f>
        <v>30.811883249999998</v>
      </c>
    </row>
    <row r="94" spans="1:5" x14ac:dyDescent="0.3">
      <c r="A94" s="11" t="s">
        <v>139</v>
      </c>
      <c r="B94" s="3">
        <v>1.06</v>
      </c>
      <c r="C94" s="6">
        <v>7.5999999999999998E-2</v>
      </c>
      <c r="D94" s="2">
        <f>(B94-C94)</f>
        <v>0.9840000000000001</v>
      </c>
      <c r="E94" s="9">
        <f>(12.25*D94*D94)+(18.739*D94)+(0.8109)</f>
        <v>31.111212000000005</v>
      </c>
    </row>
    <row r="95" spans="1:5" x14ac:dyDescent="0.3">
      <c r="A95" s="11" t="s">
        <v>140</v>
      </c>
      <c r="B95" s="3">
        <v>1.147</v>
      </c>
      <c r="C95" s="6">
        <v>7.5999999999999998E-2</v>
      </c>
      <c r="D95" s="2">
        <f>(B95-C95)</f>
        <v>1.071</v>
      </c>
      <c r="E95" s="9">
        <f>(12.25*D95*D95)+(18.739*D95)+(0.8109)</f>
        <v>34.931621249999999</v>
      </c>
    </row>
    <row r="96" spans="1:5" x14ac:dyDescent="0.3">
      <c r="A96" s="11" t="s">
        <v>141</v>
      </c>
      <c r="B96" s="3">
        <v>0.97499999999999998</v>
      </c>
      <c r="C96" s="6">
        <v>7.5999999999999998E-2</v>
      </c>
      <c r="D96" s="2">
        <f>(B96-C96)</f>
        <v>0.89900000000000002</v>
      </c>
      <c r="E96" s="9">
        <f>(12.25*D96*D96)+(18.739*D96)+(0.8109)</f>
        <v>27.557723250000002</v>
      </c>
    </row>
    <row r="97" spans="1:5" x14ac:dyDescent="0.3">
      <c r="A97" s="11" t="s">
        <v>142</v>
      </c>
      <c r="B97" s="3">
        <v>1.2989999999999999</v>
      </c>
      <c r="C97" s="6">
        <v>7.5999999999999998E-2</v>
      </c>
      <c r="D97" s="2">
        <f>(B97-C97)</f>
        <v>1.2229999999999999</v>
      </c>
      <c r="E97" s="9">
        <f>(12.25*D97*D97)+(18.739*D97)+(0.8109)</f>
        <v>42.051377249999987</v>
      </c>
    </row>
    <row r="98" spans="1:5" x14ac:dyDescent="0.3">
      <c r="A98" s="11" t="s">
        <v>143</v>
      </c>
      <c r="B98" s="3">
        <v>1.0549999999999999</v>
      </c>
      <c r="C98" s="6">
        <v>7.5999999999999998E-2</v>
      </c>
      <c r="D98" s="2">
        <f>(B98-C98)</f>
        <v>0.97899999999999998</v>
      </c>
      <c r="E98" s="9">
        <f>(12.25*D98*D98)+(18.739*D98)+(0.8109)</f>
        <v>30.897283249999997</v>
      </c>
    </row>
    <row r="99" spans="1:5" x14ac:dyDescent="0.3">
      <c r="A99" s="11" t="s">
        <v>144</v>
      </c>
      <c r="B99" s="3">
        <v>1.0780000000000001</v>
      </c>
      <c r="C99" s="6">
        <v>7.5999999999999998E-2</v>
      </c>
      <c r="D99" s="2">
        <f>(B99-C99)</f>
        <v>1.002</v>
      </c>
      <c r="E99" s="9">
        <f>(12.25*D99*D99)+(18.739*D99)+(0.8109)</f>
        <v>31.886427000000001</v>
      </c>
    </row>
    <row r="100" spans="1:5" x14ac:dyDescent="0.3">
      <c r="A100" s="11" t="s">
        <v>145</v>
      </c>
      <c r="B100" s="3">
        <v>1.1539999999999999</v>
      </c>
      <c r="C100" s="6">
        <v>7.5999999999999998E-2</v>
      </c>
      <c r="D100" s="2">
        <f>(B100-C100)</f>
        <v>1.0779999999999998</v>
      </c>
      <c r="E100" s="9">
        <f>(12.25*D100*D100)+(18.739*D100)+(0.8109)</f>
        <v>35.247070999999991</v>
      </c>
    </row>
    <row r="101" spans="1:5" x14ac:dyDescent="0.3">
      <c r="A101" s="11" t="s">
        <v>146</v>
      </c>
      <c r="B101" s="3">
        <v>0.98599999999999999</v>
      </c>
      <c r="C101" s="6">
        <v>7.5999999999999998E-2</v>
      </c>
      <c r="D101" s="2">
        <f>(B101-C101)</f>
        <v>0.91</v>
      </c>
      <c r="E101" s="9">
        <f>(12.25*D101*D101)+(18.739*D101)+(0.8109)</f>
        <v>28.007615000000005</v>
      </c>
    </row>
    <row r="102" spans="1:5" x14ac:dyDescent="0.3">
      <c r="A102" s="11" t="s">
        <v>147</v>
      </c>
      <c r="B102" s="3">
        <v>0.94000000000000006</v>
      </c>
      <c r="C102" s="6">
        <v>7.5999999999999998E-2</v>
      </c>
      <c r="D102" s="2">
        <f>(B102-C102)</f>
        <v>0.8640000000000001</v>
      </c>
      <c r="E102" s="9">
        <f>(12.25*D102*D102)+(18.739*D102)+(0.8109)</f>
        <v>26.145972000000004</v>
      </c>
    </row>
    <row r="103" spans="1:5" x14ac:dyDescent="0.3">
      <c r="A103" s="11" t="s">
        <v>148</v>
      </c>
      <c r="B103" s="3">
        <v>1.1360000000000001</v>
      </c>
      <c r="C103" s="6">
        <v>7.5999999999999998E-2</v>
      </c>
      <c r="D103" s="2">
        <f>(B103-C103)</f>
        <v>1.06</v>
      </c>
      <c r="E103" s="9">
        <f>(12.25*D103*D103)+(18.739*D103)+(0.8109)</f>
        <v>34.438340000000004</v>
      </c>
    </row>
    <row r="104" spans="1:5" x14ac:dyDescent="0.3">
      <c r="A104" s="11" t="s">
        <v>149</v>
      </c>
      <c r="B104" s="3">
        <v>1.0820000000000001</v>
      </c>
      <c r="C104" s="6">
        <v>7.5999999999999998E-2</v>
      </c>
      <c r="D104" s="2">
        <f>(B104-C104)</f>
        <v>1.006</v>
      </c>
      <c r="E104" s="9">
        <f>(12.25*D104*D104)+(18.739*D104)+(0.8109)</f>
        <v>32.059774999999995</v>
      </c>
    </row>
    <row r="105" spans="1:5" x14ac:dyDescent="0.3">
      <c r="A105" s="11" t="s">
        <v>150</v>
      </c>
      <c r="B105" s="3">
        <v>1.056</v>
      </c>
      <c r="C105" s="6">
        <v>7.5999999999999998E-2</v>
      </c>
      <c r="D105" s="2">
        <f>(B105-C105)</f>
        <v>0.98000000000000009</v>
      </c>
      <c r="E105" s="9">
        <f>(12.25*D105*D105)+(18.739*D105)+(0.8109)</f>
        <v>30.940020000000008</v>
      </c>
    </row>
    <row r="106" spans="1:5" x14ac:dyDescent="0.3">
      <c r="A106" s="11" t="s">
        <v>151</v>
      </c>
      <c r="B106" s="3">
        <v>1.0469999999999999</v>
      </c>
      <c r="C106" s="6">
        <v>7.5999999999999998E-2</v>
      </c>
      <c r="D106" s="2">
        <f>(B106-C106)</f>
        <v>0.97099999999999997</v>
      </c>
      <c r="E106" s="9">
        <f>(12.25*D106*D106)+(18.739*D106)+(0.8109)</f>
        <v>30.556271249999998</v>
      </c>
    </row>
    <row r="107" spans="1:5" x14ac:dyDescent="0.3">
      <c r="A107" s="11" t="s">
        <v>152</v>
      </c>
      <c r="B107" s="3">
        <v>0.95800000000000007</v>
      </c>
      <c r="C107" s="6">
        <v>7.5999999999999998E-2</v>
      </c>
      <c r="D107" s="2">
        <f>(B107-C107)</f>
        <v>0.88200000000000012</v>
      </c>
      <c r="E107" s="9">
        <f>(12.25*D107*D107)+(18.739*D107)+(0.8109)</f>
        <v>26.868267000000007</v>
      </c>
    </row>
    <row r="108" spans="1:5" x14ac:dyDescent="0.3">
      <c r="A108" s="11" t="s">
        <v>153</v>
      </c>
      <c r="B108" s="3">
        <v>1.1140000000000001</v>
      </c>
      <c r="C108" s="6">
        <v>7.5999999999999998E-2</v>
      </c>
      <c r="D108" s="2">
        <f>(B108-C108)</f>
        <v>1.038</v>
      </c>
      <c r="E108" s="9">
        <f>(12.25*D108*D108)+(18.739*D108)+(0.8109)</f>
        <v>33.460670999999998</v>
      </c>
    </row>
    <row r="109" spans="1:5" x14ac:dyDescent="0.3">
      <c r="A109" s="11" t="s">
        <v>154</v>
      </c>
      <c r="B109" s="3">
        <v>0.89200000000000002</v>
      </c>
      <c r="C109" s="6">
        <v>7.5999999999999998E-2</v>
      </c>
      <c r="D109" s="2">
        <f>(B109-C109)</f>
        <v>0.81600000000000006</v>
      </c>
      <c r="E109" s="9">
        <f>(12.25*D109*D109)+(18.739*D109)+(0.8109)</f>
        <v>24.258660000000003</v>
      </c>
    </row>
    <row r="110" spans="1:5" x14ac:dyDescent="0.3">
      <c r="A110" s="11" t="s">
        <v>155</v>
      </c>
      <c r="B110" s="3">
        <v>1.3920000000000001</v>
      </c>
      <c r="C110" s="6">
        <v>7.5999999999999998E-2</v>
      </c>
      <c r="D110" s="2">
        <f>(B110-C110)</f>
        <v>1.3160000000000001</v>
      </c>
      <c r="E110" s="9">
        <f>(12.25*D110*D110)+(18.739*D110)+(0.8109)</f>
        <v>46.686660000000003</v>
      </c>
    </row>
    <row r="111" spans="1:5" x14ac:dyDescent="0.3">
      <c r="A111" s="11" t="s">
        <v>156</v>
      </c>
      <c r="B111" s="3">
        <v>0.98899999999999999</v>
      </c>
      <c r="C111" s="6">
        <v>7.5999999999999998E-2</v>
      </c>
      <c r="D111" s="2">
        <f>(B111-C111)</f>
        <v>0.91300000000000003</v>
      </c>
      <c r="E111" s="9">
        <f>(12.25*D111*D111)+(18.739*D111)+(0.8109)</f>
        <v>28.130827250000003</v>
      </c>
    </row>
    <row r="112" spans="1:5" x14ac:dyDescent="0.3">
      <c r="A112" s="11" t="s">
        <v>157</v>
      </c>
      <c r="B112" s="3">
        <v>0.94200000000000006</v>
      </c>
      <c r="C112" s="6">
        <v>7.5999999999999998E-2</v>
      </c>
      <c r="D112" s="2">
        <f>(B112-C112)</f>
        <v>0.8660000000000001</v>
      </c>
      <c r="E112" s="9">
        <f>(12.25*D112*D112)+(18.739*D112)+(0.8109)</f>
        <v>26.225835000000007</v>
      </c>
    </row>
    <row r="113" spans="1:5" x14ac:dyDescent="0.3">
      <c r="A113" s="11" t="s">
        <v>158</v>
      </c>
      <c r="B113" s="3">
        <v>0.79800000000000004</v>
      </c>
      <c r="C113" s="6">
        <v>7.5999999999999998E-2</v>
      </c>
      <c r="D113" s="2">
        <f>(B113-C113)</f>
        <v>0.72200000000000009</v>
      </c>
      <c r="E113" s="9">
        <f>(12.25*D113*D113)+(18.739*D113)+(0.8109)</f>
        <v>20.726187000000003</v>
      </c>
    </row>
    <row r="114" spans="1:5" x14ac:dyDescent="0.3">
      <c r="A114" s="11" t="s">
        <v>159</v>
      </c>
      <c r="B114" s="3">
        <v>1.1599999999999999</v>
      </c>
      <c r="C114" s="6">
        <v>7.5999999999999998E-2</v>
      </c>
      <c r="D114" s="2">
        <f>(B114-C114)</f>
        <v>1.0839999999999999</v>
      </c>
      <c r="E114" s="9">
        <f>(12.25*D114*D114)+(18.739*D114)+(0.8109)</f>
        <v>35.518411999999991</v>
      </c>
    </row>
    <row r="115" spans="1:5" x14ac:dyDescent="0.3">
      <c r="A115" s="11" t="s">
        <v>160</v>
      </c>
      <c r="B115" s="3">
        <v>0.86899999999999999</v>
      </c>
      <c r="C115" s="6">
        <v>7.5999999999999998E-2</v>
      </c>
      <c r="D115" s="2">
        <f>(B115-C115)</f>
        <v>0.79300000000000004</v>
      </c>
      <c r="E115" s="9">
        <f>(12.25*D115*D115)+(18.739*D115)+(0.8109)</f>
        <v>23.37432725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A136" sqref="A136"/>
    </sheetView>
  </sheetViews>
  <sheetFormatPr defaultRowHeight="14.4" x14ac:dyDescent="0.3"/>
  <cols>
    <col min="1" max="1" width="38.33203125" customWidth="1"/>
    <col min="2" max="2" width="16.5546875" customWidth="1"/>
    <col min="3" max="3" width="16.33203125" customWidth="1"/>
    <col min="4" max="4" width="14.77734375" customWidth="1"/>
    <col min="5" max="5" width="14.109375" customWidth="1"/>
    <col min="6" max="6" width="14.33203125" customWidth="1"/>
    <col min="7" max="7" width="64.5546875" customWidth="1"/>
  </cols>
  <sheetData>
    <row r="1" spans="1:10" ht="15.6" thickTop="1" thickBot="1" x14ac:dyDescent="0.35">
      <c r="A1" s="13" t="s">
        <v>161</v>
      </c>
      <c r="B1" s="13" t="s">
        <v>162</v>
      </c>
      <c r="C1" s="13" t="s">
        <v>163</v>
      </c>
      <c r="D1" s="13" t="s">
        <v>164</v>
      </c>
      <c r="E1" s="13" t="s">
        <v>165</v>
      </c>
      <c r="F1" s="13" t="s">
        <v>166</v>
      </c>
      <c r="G1" s="13" t="s">
        <v>167</v>
      </c>
    </row>
    <row r="2" spans="1:10" ht="15.6" thickTop="1" thickBot="1" x14ac:dyDescent="0.35">
      <c r="A2" s="14" t="s">
        <v>168</v>
      </c>
      <c r="B2" s="15" t="s">
        <v>174</v>
      </c>
      <c r="C2" s="16" t="s">
        <v>175</v>
      </c>
      <c r="D2" s="16">
        <v>202104006</v>
      </c>
      <c r="E2" s="16" t="s">
        <v>176</v>
      </c>
      <c r="F2" s="16" t="s">
        <v>169</v>
      </c>
      <c r="G2" s="16" t="s">
        <v>170</v>
      </c>
    </row>
    <row r="3" spans="1:10" ht="15.6" thickTop="1" thickBot="1" x14ac:dyDescent="0.35">
      <c r="A3" s="25" t="s">
        <v>173</v>
      </c>
      <c r="B3" s="21" t="s">
        <v>174</v>
      </c>
      <c r="C3" s="22" t="s">
        <v>175</v>
      </c>
      <c r="D3" s="22">
        <v>202104006</v>
      </c>
      <c r="E3" s="22" t="s">
        <v>177</v>
      </c>
      <c r="F3" s="22" t="s">
        <v>169</v>
      </c>
      <c r="G3" s="22" t="s">
        <v>172</v>
      </c>
    </row>
    <row r="4" spans="1:10" ht="15" thickTop="1" x14ac:dyDescent="0.3">
      <c r="A4" s="20" t="s">
        <v>171</v>
      </c>
      <c r="B4" s="23"/>
      <c r="C4" s="23"/>
      <c r="D4" s="24"/>
      <c r="E4" s="23"/>
      <c r="F4" s="23"/>
      <c r="G4" s="19"/>
      <c r="H4" s="19"/>
      <c r="I4" s="19"/>
      <c r="J4" s="19"/>
    </row>
    <row r="116" spans="1:7" x14ac:dyDescent="0.3">
      <c r="A116" s="26"/>
    </row>
    <row r="117" spans="1:7" x14ac:dyDescent="0.3">
      <c r="A117" s="18" t="s">
        <v>182</v>
      </c>
    </row>
    <row r="118" spans="1:7" x14ac:dyDescent="0.3">
      <c r="A118" t="s">
        <v>178</v>
      </c>
    </row>
    <row r="119" spans="1:7" x14ac:dyDescent="0.3">
      <c r="A119" t="s">
        <v>179</v>
      </c>
    </row>
    <row r="120" spans="1:7" x14ac:dyDescent="0.3">
      <c r="A120" t="s">
        <v>180</v>
      </c>
    </row>
    <row r="121" spans="1:7" x14ac:dyDescent="0.3">
      <c r="A121" t="s">
        <v>181</v>
      </c>
    </row>
    <row r="125" spans="1:7" x14ac:dyDescent="0.3">
      <c r="A125" s="18" t="s">
        <v>186</v>
      </c>
    </row>
    <row r="126" spans="1:7" x14ac:dyDescent="0.3">
      <c r="A126" s="17" t="s">
        <v>183</v>
      </c>
      <c r="B126" s="17"/>
      <c r="C126" s="17"/>
      <c r="D126" s="17"/>
      <c r="E126" s="17"/>
      <c r="F126" s="17"/>
      <c r="G126" s="17"/>
    </row>
    <row r="127" spans="1:7" x14ac:dyDescent="0.3">
      <c r="A127" s="17" t="s">
        <v>184</v>
      </c>
      <c r="B127" s="17"/>
      <c r="C127" s="17"/>
      <c r="D127" s="17"/>
      <c r="E127" s="17"/>
      <c r="F127" s="17"/>
      <c r="G127" s="17"/>
    </row>
    <row r="128" spans="1:7" x14ac:dyDescent="0.3">
      <c r="A128" s="17" t="s">
        <v>185</v>
      </c>
      <c r="B128" s="17"/>
      <c r="C128" s="17"/>
      <c r="D128" s="17"/>
      <c r="E128" s="17"/>
      <c r="F128" s="17"/>
      <c r="G128" s="17"/>
    </row>
    <row r="129" spans="1:7" x14ac:dyDescent="0.3">
      <c r="A129" s="17" t="s">
        <v>181</v>
      </c>
      <c r="B129" s="17"/>
      <c r="C129" s="17"/>
      <c r="D129" s="17"/>
      <c r="E129" s="17"/>
      <c r="F129" s="17"/>
      <c r="G129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BDNF</vt:lpstr>
      <vt:lpstr>Seratonin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2021-11-08T13:38:47Z</dcterms:created>
  <dcterms:modified xsi:type="dcterms:W3CDTF">2021-11-09T09:22:34Z</dcterms:modified>
</cp:coreProperties>
</file>