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Kemal Varol\17.07.2021\"/>
    </mc:Choice>
  </mc:AlternateContent>
  <xr:revisionPtr revIDLastSave="0" documentId="13_ncr:1_{F6720BFD-ECD8-4AAD-B9AD-32109EBBC7F3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Haptoglobulin" sheetId="1" r:id="rId1"/>
    <sheet name="TAS-TOS" sheetId="2" r:id="rId2"/>
    <sheet name="Materyal-met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" i="2"/>
  <c r="D3" i="2"/>
  <c r="D34" i="1" l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33" i="1"/>
  <c r="E33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</calcChain>
</file>

<file path=xl/sharedStrings.xml><?xml version="1.0" encoding="utf-8"?>
<sst xmlns="http://schemas.openxmlformats.org/spreadsheetml/2006/main" count="287" uniqueCount="172">
  <si>
    <t xml:space="preserve"> </t>
  </si>
  <si>
    <t>std1</t>
  </si>
  <si>
    <t>std2</t>
  </si>
  <si>
    <t>st3</t>
  </si>
  <si>
    <t>std4</t>
  </si>
  <si>
    <t>std5</t>
  </si>
  <si>
    <t>blank</t>
  </si>
  <si>
    <t>absorbans</t>
  </si>
  <si>
    <t>abs-blank</t>
  </si>
  <si>
    <t>expected</t>
  </si>
  <si>
    <t>result</t>
  </si>
  <si>
    <t>concentratıon (ug/ml)</t>
  </si>
  <si>
    <t>Numune</t>
  </si>
  <si>
    <t>HS.TOX-H1</t>
  </si>
  <si>
    <t>HS.TOX-H2</t>
  </si>
  <si>
    <t>HS.TOX-H3</t>
  </si>
  <si>
    <t>HS.TOX-H4</t>
  </si>
  <si>
    <t>HS.TOX-H5</t>
  </si>
  <si>
    <t>HS.TOX-H6</t>
  </si>
  <si>
    <t>HS.TOX-H7</t>
  </si>
  <si>
    <t>HS.TOX-H8</t>
  </si>
  <si>
    <t>HS.TOX-H9</t>
  </si>
  <si>
    <t>HS.TOX-H10</t>
  </si>
  <si>
    <t>HS.TOX-H11</t>
  </si>
  <si>
    <t>HS.TOX-H12</t>
  </si>
  <si>
    <t>HS.TOX-H13</t>
  </si>
  <si>
    <t>HS.TOX-H14</t>
  </si>
  <si>
    <t>HS.TOX-H15</t>
  </si>
  <si>
    <t>HS.TOX-H16</t>
  </si>
  <si>
    <t>HS.TOX-H17</t>
  </si>
  <si>
    <t>HS.TOX-H18</t>
  </si>
  <si>
    <t>RG.AFM-1</t>
  </si>
  <si>
    <t>RG.AFM-2</t>
  </si>
  <si>
    <t>RG.AFM-3</t>
  </si>
  <si>
    <t>RG.AFM-4</t>
  </si>
  <si>
    <t>RG.AFM-5</t>
  </si>
  <si>
    <t>RG.AFM-6</t>
  </si>
  <si>
    <t>RG.AFM-7</t>
  </si>
  <si>
    <t>RG.AFM-8</t>
  </si>
  <si>
    <t>RG.AFM-9</t>
  </si>
  <si>
    <t>RG.AFM-10</t>
  </si>
  <si>
    <t>RG.AFM-11</t>
  </si>
  <si>
    <t>RG.AFM-12</t>
  </si>
  <si>
    <t>RG.AFM-13</t>
  </si>
  <si>
    <t>RG.AFM-14</t>
  </si>
  <si>
    <t>RG.AFM-15</t>
  </si>
  <si>
    <t>RG.AFM-16</t>
  </si>
  <si>
    <t>RG.AFM-17</t>
  </si>
  <si>
    <t>RG.AFM-18</t>
  </si>
  <si>
    <t>MG.ABORT-1</t>
  </si>
  <si>
    <t>MG.ABORT-2</t>
  </si>
  <si>
    <t>MG.ABORT-3</t>
  </si>
  <si>
    <t>MG.ABORT-4</t>
  </si>
  <si>
    <t>MG.ABORT-5</t>
  </si>
  <si>
    <t>MG.ABORT-6</t>
  </si>
  <si>
    <t>MG.ABORT-7</t>
  </si>
  <si>
    <t>MG.ABORT-8</t>
  </si>
  <si>
    <t>MG.ABORT-9</t>
  </si>
  <si>
    <t>MG.ABORT-10</t>
  </si>
  <si>
    <t>MG.ABORT-11</t>
  </si>
  <si>
    <t>MG.ABORT-12</t>
  </si>
  <si>
    <t>MG.ABORT-13</t>
  </si>
  <si>
    <t>MG.ABORT-14</t>
  </si>
  <si>
    <t>MG.ABORT-15</t>
  </si>
  <si>
    <t>MG.ABORT-16</t>
  </si>
  <si>
    <t>MG.ABORT-17</t>
  </si>
  <si>
    <t>MG.ABORT-18</t>
  </si>
  <si>
    <t>MG.ABORT-19</t>
  </si>
  <si>
    <t>MG.ABORT-20</t>
  </si>
  <si>
    <t>N.T-1</t>
  </si>
  <si>
    <t>N.T-2</t>
  </si>
  <si>
    <t>N.T-3</t>
  </si>
  <si>
    <t>N.T-4</t>
  </si>
  <si>
    <t>N.T-5</t>
  </si>
  <si>
    <t>N.T-6</t>
  </si>
  <si>
    <t>N.T-7</t>
  </si>
  <si>
    <t>N.T-8</t>
  </si>
  <si>
    <t>N.T-9</t>
  </si>
  <si>
    <t>N.T-10</t>
  </si>
  <si>
    <t>N.T-11</t>
  </si>
  <si>
    <t>N.T-12</t>
  </si>
  <si>
    <t>N.T-13</t>
  </si>
  <si>
    <t>N.T-14</t>
  </si>
  <si>
    <t>Keçi-Oğlak-7.gün-A3</t>
  </si>
  <si>
    <t>Keçi-Oğlak-7.gün-A4</t>
  </si>
  <si>
    <t>Keçi-Oğlak-7.gün-A5</t>
  </si>
  <si>
    <t>Keçi-Oğlak-7.gün-A7</t>
  </si>
  <si>
    <t>Keçi-Oğlak-7.gün-A8</t>
  </si>
  <si>
    <t>Keçi-Oğlak-7.gün-A11</t>
  </si>
  <si>
    <t>Keçi-Oğlak-7.gün-A12</t>
  </si>
  <si>
    <t>Keçi-Oğlak-7.gün-A13</t>
  </si>
  <si>
    <t>Keçi-Oğlak-7.gün-A14</t>
  </si>
  <si>
    <t>Keçi-Oğlak-7.gün-A15</t>
  </si>
  <si>
    <t>Oğlak-0.saat-A4</t>
  </si>
  <si>
    <t>Oğlak-0.saat-A5</t>
  </si>
  <si>
    <t>Oğlak-0.saat-A8</t>
  </si>
  <si>
    <t>Oğlak-0.saat-A9</t>
  </si>
  <si>
    <t>Oğlak-0.saat-A11</t>
  </si>
  <si>
    <t>Oğlak-0.saat-A12</t>
  </si>
  <si>
    <t>Oğlak-0.saat-A13</t>
  </si>
  <si>
    <t>Oğlak-0.saat-A14</t>
  </si>
  <si>
    <t>Oğlak-0.saat-A15</t>
  </si>
  <si>
    <t>Oğlak-0.saat-A3</t>
  </si>
  <si>
    <t>Numune Adı</t>
  </si>
  <si>
    <t>TAS(mmol/L)</t>
  </si>
  <si>
    <t>TOS (µmol/L)</t>
  </si>
  <si>
    <t>OSI</t>
  </si>
  <si>
    <t>NOT</t>
  </si>
  <si>
    <t>hemolizli</t>
  </si>
  <si>
    <t>KİT ADI</t>
  </si>
  <si>
    <t>TÜR</t>
  </si>
  <si>
    <t>MARKA</t>
  </si>
  <si>
    <t>CAT. NO</t>
  </si>
  <si>
    <t>BT</t>
  </si>
  <si>
    <t>Yöntem</t>
  </si>
  <si>
    <t>TAS: Total Antıoxıdant Status</t>
  </si>
  <si>
    <t>TOS: Total Oxıdant Status</t>
  </si>
  <si>
    <t>OSI: Oxıdatıve Stress Index</t>
  </si>
  <si>
    <t>TAS</t>
  </si>
  <si>
    <t>Universal</t>
  </si>
  <si>
    <t>REL ASSAY</t>
  </si>
  <si>
    <t>RL0017</t>
  </si>
  <si>
    <t>TOS</t>
  </si>
  <si>
    <t>RL0024</t>
  </si>
  <si>
    <t>Haptoglobulin</t>
  </si>
  <si>
    <t>Goat</t>
  </si>
  <si>
    <t>E0099Go</t>
  </si>
  <si>
    <t>Kolorimetrik</t>
  </si>
  <si>
    <t>Elisa</t>
  </si>
  <si>
    <t>Centrifuge: HETTICH Mıcro 200-R</t>
  </si>
  <si>
    <t>Microplate Reader: BIO-TEK EL X 800</t>
  </si>
  <si>
    <t>Auto Strip Washer: BIO-TEK EL X 50</t>
  </si>
  <si>
    <t>BS-300 Tam Otomatik Analizör</t>
  </si>
  <si>
    <t>YÖNTEMLER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</si>
  <si>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</si>
  <si>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</si>
  <si>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</si>
  <si>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</si>
  <si>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</si>
  <si>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</si>
  <si>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</si>
  <si>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</si>
  <si>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</si>
  <si>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</si>
  <si>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</si>
  <si>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</si>
  <si>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</si>
  <si>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</si>
  <si>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</si>
  <si>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</si>
  <si>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</si>
  <si>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</si>
  <si>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</si>
  <si>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</si>
  <si>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</si>
  <si>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</si>
  <si>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</si>
  <si>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</si>
  <si>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</si>
  <si>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</si>
  <si>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</si>
  <si>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</si>
  <si>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</si>
  <si>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</si>
  <si>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</si>
  <si>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</si>
  <si>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Goat Haptoglobin</t>
  </si>
  <si>
    <t xml:space="preserve">This kit is an Enzyme-Linked Immunosorbent Assay (ELISA). The plate has been pre-coated with Goat Hpt/Hp antibody. </t>
  </si>
  <si>
    <t>Hpt/Hp present in the sample is added and binds to antibodies coated on the wells. And then biotinylated Goat Hpt/Hp Antibody is added and</t>
  </si>
  <si>
    <t xml:space="preserve"> binds to Hpt/Hp in the sample. Then Streptavidin-HRP is added and binds to the Biotinylated Hpt/Hp antibody. After incubation unbound</t>
  </si>
  <si>
    <t xml:space="preserve"> Streptavidin-HRP is washed away during a washing step. Substrate solution is then added and color develops in proportion to the amount of Goat Hpt/Hp. </t>
  </si>
  <si>
    <t>The reaction is terminated by addition of acidic stop solution and absorbance is measured at 450 nm.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</si>
</sst>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rgb="FFFF0000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9" borderId="2" xfId="0" applyFont="1" applyFill="1" applyBorder="1"/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6" borderId="2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0" xfId="0" applyFont="1" applyFill="1" applyBorder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Haptoglobulin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601749781277339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Haptoglobulin!$C$14:$C$18</c:f>
              <c:numCache>
                <c:formatCode>General</c:formatCode>
                <c:ptCount val="5"/>
                <c:pt idx="0">
                  <c:v>1.8079999999999998</c:v>
                </c:pt>
                <c:pt idx="1">
                  <c:v>1.0679999999999998</c:v>
                </c:pt>
                <c:pt idx="2">
                  <c:v>0.49399999999999999</c:v>
                </c:pt>
                <c:pt idx="3">
                  <c:v>0.25800000000000001</c:v>
                </c:pt>
                <c:pt idx="4">
                  <c:v>0.17600000000000002</c:v>
                </c:pt>
              </c:numCache>
            </c:numRef>
          </c:xVal>
          <c:yVal>
            <c:numRef>
              <c:f>Haptoglobulin!$D$14:$D$18</c:f>
              <c:numCache>
                <c:formatCode>General</c:formatCode>
                <c:ptCount val="5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1-4F70-8D25-17E0D2655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51280"/>
        <c:axId val="1872852112"/>
      </c:scatterChart>
      <c:valAx>
        <c:axId val="18728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2852112"/>
        <c:crosses val="autoZero"/>
        <c:crossBetween val="midCat"/>
      </c:valAx>
      <c:valAx>
        <c:axId val="1872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28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11</xdr:row>
      <xdr:rowOff>114300</xdr:rowOff>
    </xdr:from>
    <xdr:to>
      <xdr:col>13</xdr:col>
      <xdr:colOff>47625</xdr:colOff>
      <xdr:row>26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54</xdr:row>
      <xdr:rowOff>177799</xdr:rowOff>
    </xdr:from>
    <xdr:to>
      <xdr:col>4</xdr:col>
      <xdr:colOff>21981</xdr:colOff>
      <xdr:row>89</xdr:row>
      <xdr:rowOff>85756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34505899"/>
          <a:ext cx="6098931" cy="6353207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54</xdr:row>
      <xdr:rowOff>165100</xdr:rowOff>
    </xdr:from>
    <xdr:to>
      <xdr:col>15</xdr:col>
      <xdr:colOff>152400</xdr:colOff>
      <xdr:row>105</xdr:row>
      <xdr:rowOff>177800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1400" y="34493200"/>
          <a:ext cx="7493000" cy="9404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114300</xdr:rowOff>
    </xdr:from>
    <xdr:to>
      <xdr:col>4</xdr:col>
      <xdr:colOff>91129</xdr:colOff>
      <xdr:row>110</xdr:row>
      <xdr:rowOff>82804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887650"/>
          <a:ext cx="6199829" cy="38356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76199</xdr:rowOff>
    </xdr:from>
    <xdr:to>
      <xdr:col>4</xdr:col>
      <xdr:colOff>261808</xdr:colOff>
      <xdr:row>145</xdr:row>
      <xdr:rowOff>36738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716699"/>
          <a:ext cx="6370508" cy="6405789"/>
        </a:xfrm>
        <a:prstGeom prst="rect">
          <a:avLst/>
        </a:prstGeom>
      </xdr:spPr>
    </xdr:pic>
    <xdr:clientData/>
  </xdr:twoCellAnchor>
  <xdr:twoCellAnchor editAs="oneCell">
    <xdr:from>
      <xdr:col>4</xdr:col>
      <xdr:colOff>120650</xdr:colOff>
      <xdr:row>105</xdr:row>
      <xdr:rowOff>178622</xdr:rowOff>
    </xdr:from>
    <xdr:to>
      <xdr:col>13</xdr:col>
      <xdr:colOff>301624</xdr:colOff>
      <xdr:row>123</xdr:row>
      <xdr:rowOff>141384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43898372"/>
          <a:ext cx="6315074" cy="3277462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123</xdr:row>
      <xdr:rowOff>149069</xdr:rowOff>
    </xdr:from>
    <xdr:to>
      <xdr:col>12</xdr:col>
      <xdr:colOff>542924</xdr:colOff>
      <xdr:row>144</xdr:row>
      <xdr:rowOff>131051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3950" y="47183519"/>
          <a:ext cx="5972174" cy="38491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28930</xdr:rowOff>
    </xdr:from>
    <xdr:to>
      <xdr:col>4</xdr:col>
      <xdr:colOff>654050</xdr:colOff>
      <xdr:row>179</xdr:row>
      <xdr:rowOff>78331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114680"/>
          <a:ext cx="6762750" cy="6310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2"/>
  <sheetViews>
    <sheetView workbookViewId="0">
      <selection activeCell="C31" sqref="C31"/>
    </sheetView>
  </sheetViews>
  <sheetFormatPr defaultRowHeight="14.5" x14ac:dyDescent="0.35"/>
  <cols>
    <col min="1" max="1" width="21.81640625" customWidth="1"/>
    <col min="2" max="2" width="13" customWidth="1"/>
    <col min="3" max="3" width="10.54296875" customWidth="1"/>
    <col min="4" max="4" width="12" customWidth="1"/>
    <col min="5" max="5" width="12.453125" customWidth="1"/>
  </cols>
  <sheetData>
    <row r="2" spans="1:12" x14ac:dyDescent="0.35">
      <c r="A2" s="2">
        <v>1.9019999999999999</v>
      </c>
      <c r="B2" s="5">
        <v>0.64600000000000002</v>
      </c>
      <c r="C2" s="5">
        <v>2.0220000000000002</v>
      </c>
      <c r="D2" s="5">
        <v>1.03</v>
      </c>
      <c r="E2" s="5">
        <v>0.80500000000000005</v>
      </c>
      <c r="F2" s="5">
        <v>0.28500000000000003</v>
      </c>
      <c r="G2" s="5">
        <v>0.28400000000000003</v>
      </c>
      <c r="H2" s="5">
        <v>0.32100000000000001</v>
      </c>
      <c r="I2" s="5">
        <v>2.5340000000000003</v>
      </c>
      <c r="J2" s="5">
        <v>2.4020000000000001</v>
      </c>
      <c r="K2" s="5">
        <v>0.45100000000000001</v>
      </c>
      <c r="L2" s="5">
        <v>0.45800000000000002</v>
      </c>
    </row>
    <row r="3" spans="1:12" x14ac:dyDescent="0.35">
      <c r="A3" s="2">
        <v>1.1619999999999999</v>
      </c>
      <c r="B3" s="5">
        <v>0.52700000000000002</v>
      </c>
      <c r="C3" s="5">
        <v>0.8</v>
      </c>
      <c r="D3" s="5">
        <v>0.30099999999999999</v>
      </c>
      <c r="E3" s="5">
        <v>0.34</v>
      </c>
      <c r="F3" s="5">
        <v>0.63800000000000001</v>
      </c>
      <c r="G3" s="5">
        <v>0.75700000000000001</v>
      </c>
      <c r="H3" s="5">
        <v>0.34900000000000003</v>
      </c>
      <c r="I3" s="5">
        <v>2.3340000000000001</v>
      </c>
      <c r="J3" s="5">
        <v>2.4359999999999999</v>
      </c>
      <c r="K3" s="5">
        <v>1.004</v>
      </c>
      <c r="L3" s="5">
        <v>0.47600000000000003</v>
      </c>
    </row>
    <row r="4" spans="1:12" x14ac:dyDescent="0.35">
      <c r="A4" s="2">
        <v>0.58799999999999997</v>
      </c>
      <c r="B4" s="5">
        <v>1.9450000000000001</v>
      </c>
      <c r="C4" s="5">
        <v>0.30599999999999999</v>
      </c>
      <c r="D4" s="5">
        <v>0.373</v>
      </c>
      <c r="E4" s="5">
        <v>0.32</v>
      </c>
      <c r="F4" s="5">
        <v>0.70300000000000007</v>
      </c>
      <c r="G4" s="5">
        <v>0.42</v>
      </c>
      <c r="H4" s="5">
        <v>0.47100000000000003</v>
      </c>
      <c r="I4" s="5">
        <v>2.5350000000000001</v>
      </c>
      <c r="J4" s="5">
        <v>2.4849999999999999</v>
      </c>
      <c r="K4" s="5">
        <v>0.57200000000000006</v>
      </c>
      <c r="L4" s="5">
        <v>0.497</v>
      </c>
    </row>
    <row r="5" spans="1:12" x14ac:dyDescent="0.35">
      <c r="A5" s="2">
        <v>0.35199999999999998</v>
      </c>
      <c r="B5" s="5">
        <v>0.442</v>
      </c>
      <c r="C5" s="5">
        <v>1.3240000000000001</v>
      </c>
      <c r="D5" s="5">
        <v>0.39800000000000002</v>
      </c>
      <c r="E5" s="5">
        <v>0.36299999999999999</v>
      </c>
      <c r="F5" s="5">
        <v>0.45600000000000002</v>
      </c>
      <c r="G5" s="5">
        <v>1.226</v>
      </c>
      <c r="H5" s="5">
        <v>2.0979999999999999</v>
      </c>
      <c r="I5" s="5">
        <v>2.3109999999999999</v>
      </c>
      <c r="J5" s="5">
        <v>2.5089999999999999</v>
      </c>
      <c r="K5" s="5">
        <v>0.51200000000000001</v>
      </c>
      <c r="L5" s="5">
        <v>0.55100000000000005</v>
      </c>
    </row>
    <row r="6" spans="1:12" x14ac:dyDescent="0.35">
      <c r="A6" s="2">
        <v>0.27</v>
      </c>
      <c r="B6" s="5">
        <v>0.59499999999999997</v>
      </c>
      <c r="C6" s="5">
        <v>1.728</v>
      </c>
      <c r="D6" s="5">
        <v>0.64400000000000002</v>
      </c>
      <c r="E6" s="5">
        <v>0.40300000000000002</v>
      </c>
      <c r="F6" s="5">
        <v>0.61899999999999999</v>
      </c>
      <c r="G6" s="5">
        <v>0.35699999999999998</v>
      </c>
      <c r="H6" s="5">
        <v>0.35100000000000003</v>
      </c>
      <c r="I6" s="5">
        <v>2.802</v>
      </c>
      <c r="J6" s="5">
        <v>0.499</v>
      </c>
      <c r="K6" s="5">
        <v>0.51800000000000002</v>
      </c>
      <c r="L6" s="5">
        <v>0.47500000000000003</v>
      </c>
    </row>
    <row r="7" spans="1:12" x14ac:dyDescent="0.35">
      <c r="A7" s="4">
        <v>9.4E-2</v>
      </c>
      <c r="B7" s="5">
        <v>1.1060000000000001</v>
      </c>
      <c r="C7" s="5">
        <v>0.41799999999999998</v>
      </c>
      <c r="D7" s="5">
        <v>0.35100000000000003</v>
      </c>
      <c r="E7" s="5">
        <v>0.308</v>
      </c>
      <c r="F7" s="5">
        <v>0.48399999999999999</v>
      </c>
      <c r="G7" s="5">
        <v>1.0720000000000001</v>
      </c>
      <c r="H7" s="5">
        <v>0.51200000000000001</v>
      </c>
      <c r="I7" s="5">
        <v>2.54</v>
      </c>
      <c r="J7" s="5">
        <v>0.41100000000000003</v>
      </c>
      <c r="K7" s="5">
        <v>0.36099999999999999</v>
      </c>
      <c r="L7" s="5">
        <v>0.34600000000000003</v>
      </c>
    </row>
    <row r="8" spans="1:12" x14ac:dyDescent="0.35">
      <c r="A8" s="5">
        <v>1.895</v>
      </c>
      <c r="B8" s="5">
        <v>2.0070000000000001</v>
      </c>
      <c r="C8" s="5">
        <v>0.46500000000000002</v>
      </c>
      <c r="D8" s="5">
        <v>2.008</v>
      </c>
      <c r="E8" s="5">
        <v>0.60299999999999998</v>
      </c>
      <c r="F8" s="5">
        <v>0.29199999999999998</v>
      </c>
      <c r="G8" s="5">
        <v>0.65900000000000003</v>
      </c>
      <c r="H8" s="5">
        <v>1.5</v>
      </c>
      <c r="I8" s="5">
        <v>2.3580000000000001</v>
      </c>
      <c r="J8" s="5">
        <v>0.46300000000000002</v>
      </c>
      <c r="K8" s="5">
        <v>0.45300000000000001</v>
      </c>
      <c r="L8" s="5">
        <v>0.315</v>
      </c>
    </row>
    <row r="9" spans="1:12" x14ac:dyDescent="0.35">
      <c r="A9" s="5">
        <v>0.86199999999999999</v>
      </c>
      <c r="B9" s="5">
        <v>0.70799999999999996</v>
      </c>
      <c r="C9" s="5">
        <v>1.3580000000000001</v>
      </c>
      <c r="D9" s="5">
        <v>0.38800000000000001</v>
      </c>
      <c r="E9" s="5">
        <v>0.28600000000000003</v>
      </c>
      <c r="F9" s="5">
        <v>0.50900000000000001</v>
      </c>
      <c r="G9" s="5">
        <v>0.33700000000000002</v>
      </c>
      <c r="H9" s="5">
        <v>2.1720000000000002</v>
      </c>
      <c r="I9" s="5">
        <v>1.639</v>
      </c>
      <c r="J9" s="5">
        <v>0.32100000000000001</v>
      </c>
      <c r="K9" s="5">
        <v>0.23500000000000001</v>
      </c>
      <c r="L9" s="5">
        <v>0.38200000000000001</v>
      </c>
    </row>
    <row r="12" spans="1:12" x14ac:dyDescent="0.35">
      <c r="A12" t="s">
        <v>0</v>
      </c>
    </row>
    <row r="13" spans="1:12" x14ac:dyDescent="0.35">
      <c r="B13" s="7" t="s">
        <v>7</v>
      </c>
      <c r="C13" s="7" t="s">
        <v>8</v>
      </c>
      <c r="D13" s="7" t="s">
        <v>9</v>
      </c>
      <c r="E13" s="7" t="s">
        <v>10</v>
      </c>
    </row>
    <row r="14" spans="1:12" x14ac:dyDescent="0.35">
      <c r="A14" t="s">
        <v>1</v>
      </c>
      <c r="B14" s="2">
        <v>1.9019999999999999</v>
      </c>
      <c r="C14" s="1">
        <f>B14-B19</f>
        <v>1.8079999999999998</v>
      </c>
      <c r="D14" s="1">
        <v>400</v>
      </c>
      <c r="E14" s="8">
        <f>(37.922*C14*C14)+(148.2*C14)+(6.2153)</f>
        <v>398.12276060799996</v>
      </c>
    </row>
    <row r="15" spans="1:12" x14ac:dyDescent="0.35">
      <c r="A15" t="s">
        <v>2</v>
      </c>
      <c r="B15" s="2">
        <v>1.1619999999999999</v>
      </c>
      <c r="C15" s="1">
        <f>B15-B19</f>
        <v>1.0679999999999998</v>
      </c>
      <c r="D15" s="1">
        <v>200</v>
      </c>
      <c r="E15" s="8">
        <f t="shared" ref="E15:E19" si="0">(37.922*C15*C15)+(148.2*C15)+(6.2153)</f>
        <v>207.74764332799995</v>
      </c>
    </row>
    <row r="16" spans="1:12" x14ac:dyDescent="0.35">
      <c r="A16" t="s">
        <v>3</v>
      </c>
      <c r="B16" s="2">
        <v>0.58799999999999997</v>
      </c>
      <c r="C16" s="1">
        <f>B16-B19</f>
        <v>0.49399999999999999</v>
      </c>
      <c r="D16" s="1">
        <v>100</v>
      </c>
      <c r="E16" s="8">
        <f t="shared" si="0"/>
        <v>88.680433191999995</v>
      </c>
    </row>
    <row r="17" spans="1:11" x14ac:dyDescent="0.35">
      <c r="A17" t="s">
        <v>4</v>
      </c>
      <c r="B17" s="2">
        <v>0.35199999999999998</v>
      </c>
      <c r="C17" s="1">
        <f>B17-B19</f>
        <v>0.25800000000000001</v>
      </c>
      <c r="D17" s="1">
        <v>50</v>
      </c>
      <c r="E17" s="8">
        <f t="shared" si="0"/>
        <v>46.975140007999997</v>
      </c>
    </row>
    <row r="18" spans="1:11" x14ac:dyDescent="0.35">
      <c r="A18" t="s">
        <v>5</v>
      </c>
      <c r="B18" s="2">
        <v>0.27</v>
      </c>
      <c r="C18" s="1">
        <f>B18-B19</f>
        <v>0.17600000000000002</v>
      </c>
      <c r="D18" s="1">
        <v>25</v>
      </c>
      <c r="E18" s="8">
        <f t="shared" si="0"/>
        <v>33.473171872000002</v>
      </c>
    </row>
    <row r="19" spans="1:11" x14ac:dyDescent="0.35">
      <c r="A19" t="s">
        <v>6</v>
      </c>
      <c r="B19" s="4">
        <v>9.4E-2</v>
      </c>
      <c r="C19" s="1">
        <f>B19-B19</f>
        <v>0</v>
      </c>
      <c r="D19" s="1">
        <v>0</v>
      </c>
      <c r="E19" s="8">
        <f t="shared" si="0"/>
        <v>6.2153</v>
      </c>
    </row>
    <row r="27" spans="1:11" x14ac:dyDescent="0.35">
      <c r="H27" s="6"/>
      <c r="I27" s="6" t="s">
        <v>11</v>
      </c>
      <c r="J27" s="6"/>
      <c r="K27" s="6"/>
    </row>
    <row r="32" spans="1:11" x14ac:dyDescent="0.35">
      <c r="A32" s="10" t="s">
        <v>12</v>
      </c>
      <c r="B32" s="5" t="s">
        <v>7</v>
      </c>
      <c r="C32" s="3" t="s">
        <v>6</v>
      </c>
      <c r="D32" s="1" t="s">
        <v>8</v>
      </c>
      <c r="E32" s="11" t="s">
        <v>10</v>
      </c>
    </row>
    <row r="33" spans="1:5" x14ac:dyDescent="0.35">
      <c r="A33" s="10" t="s">
        <v>13</v>
      </c>
      <c r="B33" s="5">
        <v>1.895</v>
      </c>
      <c r="C33" s="9">
        <v>9.4E-2</v>
      </c>
      <c r="D33" s="1">
        <f t="shared" ref="D33:D64" si="1">(B33-C33)</f>
        <v>1.8009999999999999</v>
      </c>
      <c r="E33" s="8">
        <f t="shared" ref="E33:E64" si="2">(37.922*D33*D33)+(148.2*D33)+(6.2153)</f>
        <v>396.12733712199991</v>
      </c>
    </row>
    <row r="34" spans="1:5" x14ac:dyDescent="0.35">
      <c r="A34" s="10" t="s">
        <v>14</v>
      </c>
      <c r="B34" s="5">
        <v>0.86199999999999999</v>
      </c>
      <c r="C34" s="9">
        <v>9.4E-2</v>
      </c>
      <c r="D34" s="1">
        <f t="shared" si="1"/>
        <v>0.76800000000000002</v>
      </c>
      <c r="E34" s="8">
        <f t="shared" si="2"/>
        <v>142.400205728</v>
      </c>
    </row>
    <row r="35" spans="1:5" x14ac:dyDescent="0.35">
      <c r="A35" s="10" t="s">
        <v>15</v>
      </c>
      <c r="B35" s="5">
        <v>0.64600000000000002</v>
      </c>
      <c r="C35" s="9">
        <v>9.4E-2</v>
      </c>
      <c r="D35" s="1">
        <f t="shared" si="1"/>
        <v>0.55200000000000005</v>
      </c>
      <c r="E35" s="8">
        <f t="shared" si="2"/>
        <v>99.576685087999991</v>
      </c>
    </row>
    <row r="36" spans="1:5" x14ac:dyDescent="0.35">
      <c r="A36" s="10" t="s">
        <v>16</v>
      </c>
      <c r="B36" s="5">
        <v>0.52700000000000002</v>
      </c>
      <c r="C36" s="9">
        <v>9.4E-2</v>
      </c>
      <c r="D36" s="1">
        <f t="shared" si="1"/>
        <v>0.43300000000000005</v>
      </c>
      <c r="E36" s="8">
        <f t="shared" si="2"/>
        <v>77.495857858000008</v>
      </c>
    </row>
    <row r="37" spans="1:5" x14ac:dyDescent="0.35">
      <c r="A37" s="10" t="s">
        <v>17</v>
      </c>
      <c r="B37" s="5">
        <v>1.9450000000000001</v>
      </c>
      <c r="C37" s="9">
        <v>9.4E-2</v>
      </c>
      <c r="D37" s="1">
        <f t="shared" si="1"/>
        <v>1.851</v>
      </c>
      <c r="E37" s="8">
        <f t="shared" si="2"/>
        <v>410.46189432199998</v>
      </c>
    </row>
    <row r="38" spans="1:5" x14ac:dyDescent="0.35">
      <c r="A38" s="10" t="s">
        <v>18</v>
      </c>
      <c r="B38" s="5">
        <v>0.442</v>
      </c>
      <c r="C38" s="9">
        <v>9.4E-2</v>
      </c>
      <c r="D38" s="1">
        <f t="shared" si="1"/>
        <v>0.34799999999999998</v>
      </c>
      <c r="E38" s="8">
        <f t="shared" si="2"/>
        <v>62.381405887999989</v>
      </c>
    </row>
    <row r="39" spans="1:5" x14ac:dyDescent="0.35">
      <c r="A39" s="10" t="s">
        <v>19</v>
      </c>
      <c r="B39" s="5">
        <v>0.59499999999999997</v>
      </c>
      <c r="C39" s="9">
        <v>9.4E-2</v>
      </c>
      <c r="D39" s="1">
        <f t="shared" si="1"/>
        <v>0.501</v>
      </c>
      <c r="E39" s="8">
        <f t="shared" si="2"/>
        <v>89.981959922000001</v>
      </c>
    </row>
    <row r="40" spans="1:5" x14ac:dyDescent="0.35">
      <c r="A40" s="10" t="s">
        <v>20</v>
      </c>
      <c r="B40" s="5">
        <v>1.1060000000000001</v>
      </c>
      <c r="C40" s="9">
        <v>9.4E-2</v>
      </c>
      <c r="D40" s="1">
        <f t="shared" si="1"/>
        <v>1.012</v>
      </c>
      <c r="E40" s="8">
        <f t="shared" si="2"/>
        <v>195.031288768</v>
      </c>
    </row>
    <row r="41" spans="1:5" x14ac:dyDescent="0.35">
      <c r="A41" s="10" t="s">
        <v>21</v>
      </c>
      <c r="B41" s="5">
        <v>2.0070000000000001</v>
      </c>
      <c r="C41" s="9">
        <v>9.4E-2</v>
      </c>
      <c r="D41" s="1">
        <f t="shared" si="1"/>
        <v>1.913</v>
      </c>
      <c r="E41" s="8">
        <f t="shared" si="2"/>
        <v>428.50007561800004</v>
      </c>
    </row>
    <row r="42" spans="1:5" x14ac:dyDescent="0.35">
      <c r="A42" s="10" t="s">
        <v>22</v>
      </c>
      <c r="B42" s="5">
        <v>0.70799999999999996</v>
      </c>
      <c r="C42" s="9">
        <v>9.4E-2</v>
      </c>
      <c r="D42" s="1">
        <f t="shared" si="1"/>
        <v>0.61399999999999999</v>
      </c>
      <c r="E42" s="8">
        <f t="shared" si="2"/>
        <v>111.50654231199999</v>
      </c>
    </row>
    <row r="43" spans="1:5" x14ac:dyDescent="0.35">
      <c r="A43" s="10" t="s">
        <v>23</v>
      </c>
      <c r="B43" s="5">
        <v>2.0220000000000002</v>
      </c>
      <c r="C43" s="9">
        <v>9.4E-2</v>
      </c>
      <c r="D43" s="1">
        <f t="shared" si="1"/>
        <v>1.9280000000000002</v>
      </c>
      <c r="E43" s="8">
        <f t="shared" si="2"/>
        <v>432.90795164800005</v>
      </c>
    </row>
    <row r="44" spans="1:5" x14ac:dyDescent="0.35">
      <c r="A44" s="10" t="s">
        <v>24</v>
      </c>
      <c r="B44" s="5">
        <v>0.8</v>
      </c>
      <c r="C44" s="9">
        <v>9.4E-2</v>
      </c>
      <c r="D44" s="1">
        <f t="shared" si="1"/>
        <v>0.70600000000000007</v>
      </c>
      <c r="E44" s="8">
        <f t="shared" si="2"/>
        <v>129.74618999200001</v>
      </c>
    </row>
    <row r="45" spans="1:5" x14ac:dyDescent="0.35">
      <c r="A45" s="10" t="s">
        <v>25</v>
      </c>
      <c r="B45" s="5">
        <v>0.30599999999999999</v>
      </c>
      <c r="C45" s="9">
        <v>9.4E-2</v>
      </c>
      <c r="D45" s="1">
        <f t="shared" si="1"/>
        <v>0.21199999999999999</v>
      </c>
      <c r="E45" s="8">
        <f t="shared" si="2"/>
        <v>39.338066368</v>
      </c>
    </row>
    <row r="46" spans="1:5" x14ac:dyDescent="0.35">
      <c r="A46" s="10" t="s">
        <v>26</v>
      </c>
      <c r="B46" s="5">
        <v>1.3240000000000001</v>
      </c>
      <c r="C46" s="9">
        <v>9.4E-2</v>
      </c>
      <c r="D46" s="1">
        <f t="shared" si="1"/>
        <v>1.23</v>
      </c>
      <c r="E46" s="8">
        <f t="shared" si="2"/>
        <v>245.87349379999998</v>
      </c>
    </row>
    <row r="47" spans="1:5" x14ac:dyDescent="0.35">
      <c r="A47" s="10" t="s">
        <v>27</v>
      </c>
      <c r="B47" s="5">
        <v>1.728</v>
      </c>
      <c r="C47" s="9">
        <v>9.4E-2</v>
      </c>
      <c r="D47" s="1">
        <f t="shared" si="1"/>
        <v>1.6339999999999999</v>
      </c>
      <c r="E47" s="8">
        <f t="shared" si="2"/>
        <v>349.62417143199997</v>
      </c>
    </row>
    <row r="48" spans="1:5" x14ac:dyDescent="0.35">
      <c r="A48" s="10" t="s">
        <v>28</v>
      </c>
      <c r="B48" s="5">
        <v>0.41799999999999998</v>
      </c>
      <c r="C48" s="9">
        <v>9.4E-2</v>
      </c>
      <c r="D48" s="1">
        <f t="shared" si="1"/>
        <v>0.32399999999999995</v>
      </c>
      <c r="E48" s="8">
        <f t="shared" si="2"/>
        <v>58.212999871999983</v>
      </c>
    </row>
    <row r="49" spans="1:5" x14ac:dyDescent="0.35">
      <c r="A49" s="10" t="s">
        <v>29</v>
      </c>
      <c r="B49" s="5">
        <v>0.46500000000000002</v>
      </c>
      <c r="C49" s="9">
        <v>9.4E-2</v>
      </c>
      <c r="D49" s="1">
        <f t="shared" si="1"/>
        <v>0.371</v>
      </c>
      <c r="E49" s="8">
        <f t="shared" si="2"/>
        <v>66.417122001999999</v>
      </c>
    </row>
    <row r="50" spans="1:5" x14ac:dyDescent="0.35">
      <c r="A50" s="10" t="s">
        <v>30</v>
      </c>
      <c r="B50" s="5">
        <v>1.3580000000000001</v>
      </c>
      <c r="C50" s="9">
        <v>9.4E-2</v>
      </c>
      <c r="D50" s="1">
        <f t="shared" si="1"/>
        <v>1.264</v>
      </c>
      <c r="E50" s="8">
        <f t="shared" si="2"/>
        <v>254.127927712</v>
      </c>
    </row>
    <row r="51" spans="1:5" x14ac:dyDescent="0.35">
      <c r="A51" s="10" t="s">
        <v>31</v>
      </c>
      <c r="B51" s="5">
        <v>1.03</v>
      </c>
      <c r="C51" s="9">
        <v>9.4E-2</v>
      </c>
      <c r="D51" s="1">
        <f t="shared" si="1"/>
        <v>0.93600000000000005</v>
      </c>
      <c r="E51" s="8">
        <f t="shared" si="2"/>
        <v>178.15381251200003</v>
      </c>
    </row>
    <row r="52" spans="1:5" x14ac:dyDescent="0.35">
      <c r="A52" s="10" t="s">
        <v>32</v>
      </c>
      <c r="B52" s="5">
        <v>0.30099999999999999</v>
      </c>
      <c r="C52" s="9">
        <v>9.4E-2</v>
      </c>
      <c r="D52" s="1">
        <f t="shared" si="1"/>
        <v>0.20699999999999999</v>
      </c>
      <c r="E52" s="8">
        <f t="shared" si="2"/>
        <v>38.517619777999997</v>
      </c>
    </row>
    <row r="53" spans="1:5" x14ac:dyDescent="0.35">
      <c r="A53" s="10" t="s">
        <v>33</v>
      </c>
      <c r="B53" s="5">
        <v>0.373</v>
      </c>
      <c r="C53" s="9">
        <v>9.4E-2</v>
      </c>
      <c r="D53" s="1">
        <f t="shared" si="1"/>
        <v>0.27900000000000003</v>
      </c>
      <c r="E53" s="8">
        <f t="shared" si="2"/>
        <v>50.514986401999998</v>
      </c>
    </row>
    <row r="54" spans="1:5" x14ac:dyDescent="0.35">
      <c r="A54" s="10" t="s">
        <v>34</v>
      </c>
      <c r="B54" s="5">
        <v>0.39800000000000002</v>
      </c>
      <c r="C54" s="9">
        <v>9.4E-2</v>
      </c>
      <c r="D54" s="1">
        <f t="shared" si="1"/>
        <v>0.30400000000000005</v>
      </c>
      <c r="E54" s="8">
        <f t="shared" si="2"/>
        <v>54.772699552000006</v>
      </c>
    </row>
    <row r="55" spans="1:5" x14ac:dyDescent="0.35">
      <c r="A55" s="10" t="s">
        <v>35</v>
      </c>
      <c r="B55" s="5">
        <v>0.64400000000000002</v>
      </c>
      <c r="C55" s="9">
        <v>9.4E-2</v>
      </c>
      <c r="D55" s="1">
        <f t="shared" si="1"/>
        <v>0.55000000000000004</v>
      </c>
      <c r="E55" s="8">
        <f t="shared" si="2"/>
        <v>99.196705000000009</v>
      </c>
    </row>
    <row r="56" spans="1:5" x14ac:dyDescent="0.35">
      <c r="A56" s="10" t="s">
        <v>36</v>
      </c>
      <c r="B56" s="5">
        <v>0.35100000000000003</v>
      </c>
      <c r="C56" s="9">
        <v>9.4E-2</v>
      </c>
      <c r="D56" s="1">
        <f t="shared" si="1"/>
        <v>0.25700000000000001</v>
      </c>
      <c r="E56" s="8">
        <f t="shared" si="2"/>
        <v>46.807410177999998</v>
      </c>
    </row>
    <row r="57" spans="1:5" x14ac:dyDescent="0.35">
      <c r="A57" s="10" t="s">
        <v>37</v>
      </c>
      <c r="B57" s="5">
        <v>2.008</v>
      </c>
      <c r="C57" s="9">
        <v>9.4E-2</v>
      </c>
      <c r="D57" s="1">
        <f t="shared" si="1"/>
        <v>1.9139999999999999</v>
      </c>
      <c r="E57" s="8">
        <f t="shared" si="2"/>
        <v>428.79340311199996</v>
      </c>
    </row>
    <row r="58" spans="1:5" x14ac:dyDescent="0.35">
      <c r="A58" s="10" t="s">
        <v>38</v>
      </c>
      <c r="B58" s="5">
        <v>0.38800000000000001</v>
      </c>
      <c r="C58" s="9">
        <v>9.4E-2</v>
      </c>
      <c r="D58" s="1">
        <f t="shared" si="1"/>
        <v>0.29400000000000004</v>
      </c>
      <c r="E58" s="8">
        <f t="shared" si="2"/>
        <v>53.063925992000009</v>
      </c>
    </row>
    <row r="59" spans="1:5" x14ac:dyDescent="0.35">
      <c r="A59" s="10" t="s">
        <v>39</v>
      </c>
      <c r="B59" s="5">
        <v>0.80500000000000005</v>
      </c>
      <c r="C59" s="9">
        <v>9.4E-2</v>
      </c>
      <c r="D59" s="1">
        <f t="shared" si="1"/>
        <v>0.71100000000000008</v>
      </c>
      <c r="E59" s="8">
        <f t="shared" si="2"/>
        <v>130.755867362</v>
      </c>
    </row>
    <row r="60" spans="1:5" x14ac:dyDescent="0.35">
      <c r="A60" s="10" t="s">
        <v>40</v>
      </c>
      <c r="B60" s="5">
        <v>0.34</v>
      </c>
      <c r="C60" s="9">
        <v>9.4E-2</v>
      </c>
      <c r="D60" s="1">
        <f t="shared" si="1"/>
        <v>0.24600000000000002</v>
      </c>
      <c r="E60" s="8">
        <f t="shared" si="2"/>
        <v>44.967387752</v>
      </c>
    </row>
    <row r="61" spans="1:5" x14ac:dyDescent="0.35">
      <c r="A61" s="10" t="s">
        <v>41</v>
      </c>
      <c r="B61" s="5">
        <v>0.32</v>
      </c>
      <c r="C61" s="9">
        <v>9.4E-2</v>
      </c>
      <c r="D61" s="1">
        <f t="shared" si="1"/>
        <v>0.22600000000000001</v>
      </c>
      <c r="E61" s="8">
        <f t="shared" si="2"/>
        <v>41.645404071999998</v>
      </c>
    </row>
    <row r="62" spans="1:5" x14ac:dyDescent="0.35">
      <c r="A62" s="10" t="s">
        <v>42</v>
      </c>
      <c r="B62" s="5">
        <v>0.36299999999999999</v>
      </c>
      <c r="C62" s="9">
        <v>9.4E-2</v>
      </c>
      <c r="D62" s="1">
        <f t="shared" si="1"/>
        <v>0.26900000000000002</v>
      </c>
      <c r="E62" s="8">
        <f t="shared" si="2"/>
        <v>48.825173841999998</v>
      </c>
    </row>
    <row r="63" spans="1:5" x14ac:dyDescent="0.35">
      <c r="A63" s="10" t="s">
        <v>43</v>
      </c>
      <c r="B63" s="5">
        <v>0.40300000000000002</v>
      </c>
      <c r="C63" s="9">
        <v>9.4E-2</v>
      </c>
      <c r="D63" s="1">
        <f t="shared" si="1"/>
        <v>0.30900000000000005</v>
      </c>
      <c r="E63" s="8">
        <f t="shared" si="2"/>
        <v>55.629930482000006</v>
      </c>
    </row>
    <row r="64" spans="1:5" x14ac:dyDescent="0.35">
      <c r="A64" s="10" t="s">
        <v>44</v>
      </c>
      <c r="B64" s="5">
        <v>0.308</v>
      </c>
      <c r="C64" s="9">
        <v>9.4E-2</v>
      </c>
      <c r="D64" s="1">
        <f t="shared" si="1"/>
        <v>0.214</v>
      </c>
      <c r="E64" s="8">
        <f t="shared" si="2"/>
        <v>39.666775911999999</v>
      </c>
    </row>
    <row r="65" spans="1:5" x14ac:dyDescent="0.35">
      <c r="A65" s="10" t="s">
        <v>45</v>
      </c>
      <c r="B65" s="5">
        <v>0.60299999999999998</v>
      </c>
      <c r="C65" s="9">
        <v>9.4E-2</v>
      </c>
      <c r="D65" s="1">
        <f t="shared" ref="D65:D96" si="3">(B65-C65)</f>
        <v>0.50900000000000001</v>
      </c>
      <c r="E65" s="8">
        <f t="shared" ref="E65:E96" si="4">(37.922*D65*D65)+(148.2*D65)+(6.2153)</f>
        <v>91.473969681999989</v>
      </c>
    </row>
    <row r="66" spans="1:5" x14ac:dyDescent="0.35">
      <c r="A66" s="10" t="s">
        <v>46</v>
      </c>
      <c r="B66" s="5">
        <v>0.28600000000000003</v>
      </c>
      <c r="C66" s="9">
        <v>9.4E-2</v>
      </c>
      <c r="D66" s="1">
        <f t="shared" si="3"/>
        <v>0.19200000000000003</v>
      </c>
      <c r="E66" s="8">
        <f t="shared" si="4"/>
        <v>36.067656608000007</v>
      </c>
    </row>
    <row r="67" spans="1:5" x14ac:dyDescent="0.35">
      <c r="A67" s="10" t="s">
        <v>47</v>
      </c>
      <c r="B67" s="5">
        <v>0.28500000000000003</v>
      </c>
      <c r="C67" s="9">
        <v>9.4E-2</v>
      </c>
      <c r="D67" s="1">
        <f t="shared" si="3"/>
        <v>0.19100000000000003</v>
      </c>
      <c r="E67" s="8">
        <f t="shared" si="4"/>
        <v>35.904932482000007</v>
      </c>
    </row>
    <row r="68" spans="1:5" x14ac:dyDescent="0.35">
      <c r="A68" s="10" t="s">
        <v>48</v>
      </c>
      <c r="B68" s="5">
        <v>0.63800000000000001</v>
      </c>
      <c r="C68" s="9">
        <v>9.4E-2</v>
      </c>
      <c r="D68" s="1">
        <f t="shared" si="3"/>
        <v>0.54400000000000004</v>
      </c>
      <c r="E68" s="8">
        <f t="shared" si="4"/>
        <v>98.058584992000007</v>
      </c>
    </row>
    <row r="69" spans="1:5" x14ac:dyDescent="0.35">
      <c r="A69" s="10" t="s">
        <v>49</v>
      </c>
      <c r="B69" s="5">
        <v>0.70300000000000007</v>
      </c>
      <c r="C69" s="9">
        <v>9.4E-2</v>
      </c>
      <c r="D69" s="1">
        <f t="shared" si="3"/>
        <v>0.6090000000000001</v>
      </c>
      <c r="E69" s="8">
        <f t="shared" si="4"/>
        <v>110.53364928200001</v>
      </c>
    </row>
    <row r="70" spans="1:5" x14ac:dyDescent="0.35">
      <c r="A70" s="10" t="s">
        <v>50</v>
      </c>
      <c r="B70" s="5">
        <v>0.45600000000000002</v>
      </c>
      <c r="C70" s="9">
        <v>9.4E-2</v>
      </c>
      <c r="D70" s="1">
        <f t="shared" si="3"/>
        <v>0.36199999999999999</v>
      </c>
      <c r="E70" s="8">
        <f t="shared" si="4"/>
        <v>64.833150567999994</v>
      </c>
    </row>
    <row r="71" spans="1:5" x14ac:dyDescent="0.35">
      <c r="A71" s="10" t="s">
        <v>51</v>
      </c>
      <c r="B71" s="5">
        <v>0.61899999999999999</v>
      </c>
      <c r="C71" s="9">
        <v>9.4E-2</v>
      </c>
      <c r="D71" s="1">
        <f t="shared" si="3"/>
        <v>0.52500000000000002</v>
      </c>
      <c r="E71" s="8">
        <f t="shared" si="4"/>
        <v>94.472551249999995</v>
      </c>
    </row>
    <row r="72" spans="1:5" x14ac:dyDescent="0.35">
      <c r="A72" s="10" t="s">
        <v>52</v>
      </c>
      <c r="B72" s="5">
        <v>0.48399999999999999</v>
      </c>
      <c r="C72" s="9">
        <v>9.4E-2</v>
      </c>
      <c r="D72" s="1">
        <f t="shared" si="3"/>
        <v>0.39</v>
      </c>
      <c r="E72" s="8">
        <f t="shared" si="4"/>
        <v>69.781236199999995</v>
      </c>
    </row>
    <row r="73" spans="1:5" x14ac:dyDescent="0.35">
      <c r="A73" s="10" t="s">
        <v>53</v>
      </c>
      <c r="B73" s="5">
        <v>0.29199999999999998</v>
      </c>
      <c r="C73" s="9">
        <v>9.4E-2</v>
      </c>
      <c r="D73" s="1">
        <f t="shared" si="3"/>
        <v>0.19799999999999998</v>
      </c>
      <c r="E73" s="8">
        <f t="shared" si="4"/>
        <v>37.045594087999994</v>
      </c>
    </row>
    <row r="74" spans="1:5" x14ac:dyDescent="0.35">
      <c r="A74" s="10" t="s">
        <v>54</v>
      </c>
      <c r="B74" s="5">
        <v>0.50900000000000001</v>
      </c>
      <c r="C74" s="9">
        <v>9.4E-2</v>
      </c>
      <c r="D74" s="1">
        <f t="shared" si="3"/>
        <v>0.41500000000000004</v>
      </c>
      <c r="E74" s="8">
        <f t="shared" si="4"/>
        <v>74.249416449999998</v>
      </c>
    </row>
    <row r="75" spans="1:5" x14ac:dyDescent="0.35">
      <c r="A75" s="10" t="s">
        <v>55</v>
      </c>
      <c r="B75" s="5">
        <v>0.28400000000000003</v>
      </c>
      <c r="C75" s="9">
        <v>9.4E-2</v>
      </c>
      <c r="D75" s="1">
        <f t="shared" si="3"/>
        <v>0.19000000000000003</v>
      </c>
      <c r="E75" s="8">
        <f t="shared" si="4"/>
        <v>35.7422842</v>
      </c>
    </row>
    <row r="76" spans="1:5" x14ac:dyDescent="0.35">
      <c r="A76" s="10" t="s">
        <v>56</v>
      </c>
      <c r="B76" s="5">
        <v>0.75700000000000001</v>
      </c>
      <c r="C76" s="9">
        <v>9.4E-2</v>
      </c>
      <c r="D76" s="1">
        <f t="shared" si="3"/>
        <v>0.66300000000000003</v>
      </c>
      <c r="E76" s="8">
        <f t="shared" si="4"/>
        <v>121.141235618</v>
      </c>
    </row>
    <row r="77" spans="1:5" x14ac:dyDescent="0.35">
      <c r="A77" s="10" t="s">
        <v>57</v>
      </c>
      <c r="B77" s="5">
        <v>0.42</v>
      </c>
      <c r="C77" s="9">
        <v>9.4E-2</v>
      </c>
      <c r="D77" s="1">
        <f t="shared" si="3"/>
        <v>0.32599999999999996</v>
      </c>
      <c r="E77" s="8">
        <f t="shared" si="4"/>
        <v>58.558698471999989</v>
      </c>
    </row>
    <row r="78" spans="1:5" x14ac:dyDescent="0.35">
      <c r="A78" s="10" t="s">
        <v>58</v>
      </c>
      <c r="B78" s="5">
        <v>1.226</v>
      </c>
      <c r="C78" s="9">
        <v>9.4E-2</v>
      </c>
      <c r="D78" s="1">
        <f t="shared" si="3"/>
        <v>1.1319999999999999</v>
      </c>
      <c r="E78" s="8">
        <f t="shared" si="4"/>
        <v>222.57186092799998</v>
      </c>
    </row>
    <row r="79" spans="1:5" x14ac:dyDescent="0.35">
      <c r="A79" s="10" t="s">
        <v>59</v>
      </c>
      <c r="B79" s="5">
        <v>0.35699999999999998</v>
      </c>
      <c r="C79" s="9">
        <v>9.4E-2</v>
      </c>
      <c r="D79" s="1">
        <f t="shared" si="3"/>
        <v>0.26300000000000001</v>
      </c>
      <c r="E79" s="8">
        <f t="shared" si="4"/>
        <v>47.814926817999996</v>
      </c>
    </row>
    <row r="80" spans="1:5" x14ac:dyDescent="0.35">
      <c r="A80" s="10" t="s">
        <v>60</v>
      </c>
      <c r="B80" s="5">
        <v>1.0720000000000001</v>
      </c>
      <c r="C80" s="9">
        <v>9.4E-2</v>
      </c>
      <c r="D80" s="1">
        <f t="shared" si="3"/>
        <v>0.97800000000000009</v>
      </c>
      <c r="E80" s="8">
        <f t="shared" si="4"/>
        <v>187.42668624800004</v>
      </c>
    </row>
    <row r="81" spans="1:5" x14ac:dyDescent="0.35">
      <c r="A81" s="10" t="s">
        <v>61</v>
      </c>
      <c r="B81" s="5">
        <v>0.65900000000000003</v>
      </c>
      <c r="C81" s="9">
        <v>9.4E-2</v>
      </c>
      <c r="D81" s="1">
        <f t="shared" si="3"/>
        <v>0.56500000000000006</v>
      </c>
      <c r="E81" s="8">
        <f t="shared" si="4"/>
        <v>102.05395045</v>
      </c>
    </row>
    <row r="82" spans="1:5" x14ac:dyDescent="0.35">
      <c r="A82" s="10" t="s">
        <v>62</v>
      </c>
      <c r="B82" s="5">
        <v>0.33700000000000002</v>
      </c>
      <c r="C82" s="9">
        <v>9.4E-2</v>
      </c>
      <c r="D82" s="1">
        <f t="shared" si="3"/>
        <v>0.24300000000000002</v>
      </c>
      <c r="E82" s="8">
        <f t="shared" si="4"/>
        <v>44.467156177999996</v>
      </c>
    </row>
    <row r="83" spans="1:5" x14ac:dyDescent="0.35">
      <c r="A83" s="10" t="s">
        <v>63</v>
      </c>
      <c r="B83" s="5">
        <v>0.32100000000000001</v>
      </c>
      <c r="C83" s="9">
        <v>9.4E-2</v>
      </c>
      <c r="D83" s="1">
        <f t="shared" si="3"/>
        <v>0.22700000000000001</v>
      </c>
      <c r="E83" s="8">
        <f t="shared" si="4"/>
        <v>41.810782737999993</v>
      </c>
    </row>
    <row r="84" spans="1:5" x14ac:dyDescent="0.35">
      <c r="A84" s="10" t="s">
        <v>64</v>
      </c>
      <c r="B84" s="5">
        <v>0.34900000000000003</v>
      </c>
      <c r="C84" s="9">
        <v>9.4E-2</v>
      </c>
      <c r="D84" s="1">
        <f t="shared" si="3"/>
        <v>0.255</v>
      </c>
      <c r="E84" s="8">
        <f t="shared" si="4"/>
        <v>46.472178049999997</v>
      </c>
    </row>
    <row r="85" spans="1:5" x14ac:dyDescent="0.35">
      <c r="A85" s="10" t="s">
        <v>65</v>
      </c>
      <c r="B85" s="5">
        <v>0.47100000000000003</v>
      </c>
      <c r="C85" s="9">
        <v>9.4E-2</v>
      </c>
      <c r="D85" s="1">
        <f t="shared" si="3"/>
        <v>0.377</v>
      </c>
      <c r="E85" s="8">
        <f t="shared" si="4"/>
        <v>67.476515937999991</v>
      </c>
    </row>
    <row r="86" spans="1:5" x14ac:dyDescent="0.35">
      <c r="A86" s="10" t="s">
        <v>66</v>
      </c>
      <c r="B86" s="5">
        <v>2.0979999999999999</v>
      </c>
      <c r="C86" s="9">
        <v>9.4E-2</v>
      </c>
      <c r="D86" s="1">
        <f t="shared" si="3"/>
        <v>2.004</v>
      </c>
      <c r="E86" s="8">
        <f t="shared" si="4"/>
        <v>455.50345875199997</v>
      </c>
    </row>
    <row r="87" spans="1:5" x14ac:dyDescent="0.35">
      <c r="A87" s="10" t="s">
        <v>67</v>
      </c>
      <c r="B87" s="5">
        <v>0.35100000000000003</v>
      </c>
      <c r="C87" s="9">
        <v>9.4E-2</v>
      </c>
      <c r="D87" s="1">
        <f t="shared" si="3"/>
        <v>0.25700000000000001</v>
      </c>
      <c r="E87" s="8">
        <f t="shared" si="4"/>
        <v>46.807410177999998</v>
      </c>
    </row>
    <row r="88" spans="1:5" x14ac:dyDescent="0.35">
      <c r="A88" s="10" t="s">
        <v>68</v>
      </c>
      <c r="B88" s="5">
        <v>0.51200000000000001</v>
      </c>
      <c r="C88" s="9">
        <v>9.4E-2</v>
      </c>
      <c r="D88" s="1">
        <f t="shared" si="3"/>
        <v>0.41800000000000004</v>
      </c>
      <c r="E88" s="8">
        <f t="shared" si="4"/>
        <v>74.788783527999996</v>
      </c>
    </row>
    <row r="89" spans="1:5" x14ac:dyDescent="0.35">
      <c r="A89" s="10" t="s">
        <v>69</v>
      </c>
      <c r="B89" s="5">
        <v>1.5</v>
      </c>
      <c r="C89" s="9">
        <v>9.4E-2</v>
      </c>
      <c r="D89" s="1">
        <f t="shared" si="3"/>
        <v>1.4059999999999999</v>
      </c>
      <c r="E89" s="8">
        <f t="shared" si="4"/>
        <v>289.55007479199998</v>
      </c>
    </row>
    <row r="90" spans="1:5" x14ac:dyDescent="0.35">
      <c r="A90" s="10" t="s">
        <v>70</v>
      </c>
      <c r="B90" s="5">
        <v>2.1720000000000002</v>
      </c>
      <c r="C90" s="9">
        <v>9.4E-2</v>
      </c>
      <c r="D90" s="1">
        <f t="shared" si="3"/>
        <v>2.0780000000000003</v>
      </c>
      <c r="E90" s="8">
        <f t="shared" si="4"/>
        <v>477.92528144800008</v>
      </c>
    </row>
    <row r="91" spans="1:5" x14ac:dyDescent="0.35">
      <c r="A91" s="10" t="s">
        <v>71</v>
      </c>
      <c r="B91" s="5">
        <v>2.5340000000000003</v>
      </c>
      <c r="C91" s="9">
        <v>9.4E-2</v>
      </c>
      <c r="D91" s="1">
        <f t="shared" si="3"/>
        <v>2.4400000000000004</v>
      </c>
      <c r="E91" s="8">
        <f t="shared" si="4"/>
        <v>593.59571919999996</v>
      </c>
    </row>
    <row r="92" spans="1:5" x14ac:dyDescent="0.35">
      <c r="A92" s="10" t="s">
        <v>72</v>
      </c>
      <c r="B92" s="5">
        <v>2.3340000000000001</v>
      </c>
      <c r="C92" s="9">
        <v>9.4E-2</v>
      </c>
      <c r="D92" s="1">
        <f t="shared" si="3"/>
        <v>2.2400000000000002</v>
      </c>
      <c r="E92" s="8">
        <f t="shared" si="4"/>
        <v>528.46072719999995</v>
      </c>
    </row>
    <row r="93" spans="1:5" x14ac:dyDescent="0.35">
      <c r="A93" s="10" t="s">
        <v>73</v>
      </c>
      <c r="B93" s="5">
        <v>2.5350000000000001</v>
      </c>
      <c r="C93" s="9">
        <v>9.4E-2</v>
      </c>
      <c r="D93" s="1">
        <f t="shared" si="3"/>
        <v>2.4410000000000003</v>
      </c>
      <c r="E93" s="8">
        <f t="shared" si="4"/>
        <v>593.92901648200007</v>
      </c>
    </row>
    <row r="94" spans="1:5" x14ac:dyDescent="0.35">
      <c r="A94" s="10" t="s">
        <v>74</v>
      </c>
      <c r="B94" s="5">
        <v>2.3109999999999999</v>
      </c>
      <c r="C94" s="9">
        <v>9.4E-2</v>
      </c>
      <c r="D94" s="1">
        <f t="shared" si="3"/>
        <v>2.2170000000000001</v>
      </c>
      <c r="E94" s="8">
        <f t="shared" si="4"/>
        <v>521.16470505799987</v>
      </c>
    </row>
    <row r="95" spans="1:5" x14ac:dyDescent="0.35">
      <c r="A95" s="10" t="s">
        <v>75</v>
      </c>
      <c r="B95" s="5">
        <v>2.802</v>
      </c>
      <c r="C95" s="9">
        <v>9.4E-2</v>
      </c>
      <c r="D95" s="1">
        <f t="shared" si="3"/>
        <v>2.7080000000000002</v>
      </c>
      <c r="E95" s="8">
        <f t="shared" si="4"/>
        <v>685.63293740799998</v>
      </c>
    </row>
    <row r="96" spans="1:5" x14ac:dyDescent="0.35">
      <c r="A96" s="10" t="s">
        <v>76</v>
      </c>
      <c r="B96" s="5">
        <v>2.54</v>
      </c>
      <c r="C96" s="9">
        <v>9.4E-2</v>
      </c>
      <c r="D96" s="1">
        <f t="shared" si="3"/>
        <v>2.4460000000000002</v>
      </c>
      <c r="E96" s="8">
        <f t="shared" si="4"/>
        <v>595.59664055199994</v>
      </c>
    </row>
    <row r="97" spans="1:5" x14ac:dyDescent="0.35">
      <c r="A97" s="10" t="s">
        <v>77</v>
      </c>
      <c r="B97" s="5">
        <v>2.3580000000000001</v>
      </c>
      <c r="C97" s="9">
        <v>9.4E-2</v>
      </c>
      <c r="D97" s="1">
        <f t="shared" ref="D97:D122" si="5">(B97-C97)</f>
        <v>2.2640000000000002</v>
      </c>
      <c r="E97" s="8">
        <f t="shared" ref="E97:E122" si="6">(37.922*D97*D97)+(148.2*D97)+(6.2153)</f>
        <v>536.11674371200002</v>
      </c>
    </row>
    <row r="98" spans="1:5" x14ac:dyDescent="0.35">
      <c r="A98" s="10" t="s">
        <v>78</v>
      </c>
      <c r="B98" s="5">
        <v>1.639</v>
      </c>
      <c r="C98" s="9">
        <v>9.4E-2</v>
      </c>
      <c r="D98" s="1">
        <f t="shared" si="5"/>
        <v>1.5449999999999999</v>
      </c>
      <c r="E98" s="8">
        <f t="shared" si="6"/>
        <v>325.70506204999998</v>
      </c>
    </row>
    <row r="99" spans="1:5" x14ac:dyDescent="0.35">
      <c r="A99" s="10" t="s">
        <v>79</v>
      </c>
      <c r="B99" s="5">
        <v>2.4020000000000001</v>
      </c>
      <c r="C99" s="9">
        <v>9.4E-2</v>
      </c>
      <c r="D99" s="1">
        <f t="shared" si="5"/>
        <v>2.3080000000000003</v>
      </c>
      <c r="E99" s="8">
        <f t="shared" si="6"/>
        <v>550.26623660799999</v>
      </c>
    </row>
    <row r="100" spans="1:5" x14ac:dyDescent="0.35">
      <c r="A100" s="10" t="s">
        <v>80</v>
      </c>
      <c r="B100" s="5">
        <v>2.4359999999999999</v>
      </c>
      <c r="C100" s="9">
        <v>9.4E-2</v>
      </c>
      <c r="D100" s="1">
        <f t="shared" si="5"/>
        <v>2.3420000000000001</v>
      </c>
      <c r="E100" s="8">
        <f t="shared" si="6"/>
        <v>561.30050480799991</v>
      </c>
    </row>
    <row r="101" spans="1:5" x14ac:dyDescent="0.35">
      <c r="A101" s="10" t="s">
        <v>81</v>
      </c>
      <c r="B101" s="5">
        <v>2.4849999999999999</v>
      </c>
      <c r="C101" s="9">
        <v>9.4E-2</v>
      </c>
      <c r="D101" s="1">
        <f t="shared" si="5"/>
        <v>2.391</v>
      </c>
      <c r="E101" s="8">
        <f t="shared" si="6"/>
        <v>577.3570612819999</v>
      </c>
    </row>
    <row r="102" spans="1:5" x14ac:dyDescent="0.35">
      <c r="A102" s="10" t="s">
        <v>82</v>
      </c>
      <c r="B102" s="5">
        <v>2.5089999999999999</v>
      </c>
      <c r="C102" s="9">
        <v>9.4E-2</v>
      </c>
      <c r="D102" s="1">
        <f t="shared" si="5"/>
        <v>2.415</v>
      </c>
      <c r="E102" s="8">
        <f t="shared" si="6"/>
        <v>585.28793644999985</v>
      </c>
    </row>
    <row r="103" spans="1:5" x14ac:dyDescent="0.35">
      <c r="A103" s="10" t="s">
        <v>83</v>
      </c>
      <c r="B103" s="5">
        <v>0.499</v>
      </c>
      <c r="C103" s="9">
        <v>9.4E-2</v>
      </c>
      <c r="D103" s="1">
        <f t="shared" si="5"/>
        <v>0.40500000000000003</v>
      </c>
      <c r="E103" s="8">
        <f t="shared" si="6"/>
        <v>72.45645605</v>
      </c>
    </row>
    <row r="104" spans="1:5" x14ac:dyDescent="0.35">
      <c r="A104" s="10" t="s">
        <v>84</v>
      </c>
      <c r="B104" s="5">
        <v>0.41100000000000003</v>
      </c>
      <c r="C104" s="9">
        <v>9.4E-2</v>
      </c>
      <c r="D104" s="1">
        <f t="shared" si="5"/>
        <v>0.31700000000000006</v>
      </c>
      <c r="E104" s="8">
        <f t="shared" si="6"/>
        <v>57.005443858000007</v>
      </c>
    </row>
    <row r="105" spans="1:5" x14ac:dyDescent="0.35">
      <c r="A105" s="10" t="s">
        <v>85</v>
      </c>
      <c r="B105" s="5">
        <v>0.46300000000000002</v>
      </c>
      <c r="C105" s="9">
        <v>9.4E-2</v>
      </c>
      <c r="D105" s="1">
        <f t="shared" si="5"/>
        <v>0.36899999999999999</v>
      </c>
      <c r="E105" s="8">
        <f t="shared" si="6"/>
        <v>66.064597441999993</v>
      </c>
    </row>
    <row r="106" spans="1:5" x14ac:dyDescent="0.35">
      <c r="A106" s="10" t="s">
        <v>86</v>
      </c>
      <c r="B106" s="5">
        <v>0.32100000000000001</v>
      </c>
      <c r="C106" s="9">
        <v>9.4E-2</v>
      </c>
      <c r="D106" s="1">
        <f t="shared" si="5"/>
        <v>0.22700000000000001</v>
      </c>
      <c r="E106" s="8">
        <f t="shared" si="6"/>
        <v>41.810782737999993</v>
      </c>
    </row>
    <row r="107" spans="1:5" x14ac:dyDescent="0.35">
      <c r="A107" s="10" t="s">
        <v>87</v>
      </c>
      <c r="B107" s="5">
        <v>0.45100000000000001</v>
      </c>
      <c r="C107" s="9">
        <v>9.4E-2</v>
      </c>
      <c r="D107" s="1">
        <f t="shared" si="5"/>
        <v>0.35699999999999998</v>
      </c>
      <c r="E107" s="8">
        <f t="shared" si="6"/>
        <v>63.955820977999991</v>
      </c>
    </row>
    <row r="108" spans="1:5" x14ac:dyDescent="0.35">
      <c r="A108" s="10" t="s">
        <v>88</v>
      </c>
      <c r="B108" s="5">
        <v>1.004</v>
      </c>
      <c r="C108" s="9">
        <v>9.4E-2</v>
      </c>
      <c r="D108" s="1">
        <f t="shared" si="5"/>
        <v>0.91</v>
      </c>
      <c r="E108" s="8">
        <f t="shared" si="6"/>
        <v>172.4805082</v>
      </c>
    </row>
    <row r="109" spans="1:5" x14ac:dyDescent="0.35">
      <c r="A109" s="10" t="s">
        <v>89</v>
      </c>
      <c r="B109" s="5">
        <v>0.57200000000000006</v>
      </c>
      <c r="C109" s="9">
        <v>9.4E-2</v>
      </c>
      <c r="D109" s="1">
        <f t="shared" si="5"/>
        <v>0.47800000000000009</v>
      </c>
      <c r="E109" s="8">
        <f t="shared" si="6"/>
        <v>85.719470248000007</v>
      </c>
    </row>
    <row r="110" spans="1:5" x14ac:dyDescent="0.35">
      <c r="A110" s="10" t="s">
        <v>90</v>
      </c>
      <c r="B110" s="5">
        <v>0.51200000000000001</v>
      </c>
      <c r="C110" s="9">
        <v>9.4E-2</v>
      </c>
      <c r="D110" s="1">
        <f t="shared" si="5"/>
        <v>0.41800000000000004</v>
      </c>
      <c r="E110" s="8">
        <f t="shared" si="6"/>
        <v>74.788783527999996</v>
      </c>
    </row>
    <row r="111" spans="1:5" x14ac:dyDescent="0.35">
      <c r="A111" s="10" t="s">
        <v>91</v>
      </c>
      <c r="B111" s="5">
        <v>0.51800000000000002</v>
      </c>
      <c r="C111" s="9">
        <v>9.4E-2</v>
      </c>
      <c r="D111" s="1">
        <f t="shared" si="5"/>
        <v>0.42400000000000004</v>
      </c>
      <c r="E111" s="8">
        <f t="shared" si="6"/>
        <v>75.869565472000005</v>
      </c>
    </row>
    <row r="112" spans="1:5" x14ac:dyDescent="0.35">
      <c r="A112" s="10" t="s">
        <v>92</v>
      </c>
      <c r="B112" s="5">
        <v>0.36099999999999999</v>
      </c>
      <c r="C112" s="9">
        <v>9.4E-2</v>
      </c>
      <c r="D112" s="1">
        <f t="shared" si="5"/>
        <v>0.26700000000000002</v>
      </c>
      <c r="E112" s="8">
        <f t="shared" si="6"/>
        <v>48.488121458000002</v>
      </c>
    </row>
    <row r="113" spans="1:5" x14ac:dyDescent="0.35">
      <c r="A113" s="10" t="s">
        <v>102</v>
      </c>
      <c r="B113" s="5">
        <v>0.45300000000000001</v>
      </c>
      <c r="C113" s="9">
        <v>9.4E-2</v>
      </c>
      <c r="D113" s="1">
        <f t="shared" si="5"/>
        <v>0.35899999999999999</v>
      </c>
      <c r="E113" s="8">
        <f t="shared" si="6"/>
        <v>64.306525281999996</v>
      </c>
    </row>
    <row r="114" spans="1:5" x14ac:dyDescent="0.35">
      <c r="A114" s="10" t="s">
        <v>93</v>
      </c>
      <c r="B114" s="5">
        <v>0.23500000000000001</v>
      </c>
      <c r="C114" s="9">
        <v>9.4E-2</v>
      </c>
      <c r="D114" s="1">
        <f t="shared" si="5"/>
        <v>0.14100000000000001</v>
      </c>
      <c r="E114" s="8">
        <f t="shared" si="6"/>
        <v>27.865427281999999</v>
      </c>
    </row>
    <row r="115" spans="1:5" x14ac:dyDescent="0.35">
      <c r="A115" s="10" t="s">
        <v>94</v>
      </c>
      <c r="B115" s="5">
        <v>0.45800000000000002</v>
      </c>
      <c r="C115" s="9">
        <v>9.4E-2</v>
      </c>
      <c r="D115" s="1">
        <f t="shared" si="5"/>
        <v>0.36399999999999999</v>
      </c>
      <c r="E115" s="8">
        <f t="shared" si="6"/>
        <v>65.184613311999996</v>
      </c>
    </row>
    <row r="116" spans="1:5" x14ac:dyDescent="0.35">
      <c r="A116" s="10" t="s">
        <v>95</v>
      </c>
      <c r="B116" s="5">
        <v>0.47600000000000003</v>
      </c>
      <c r="C116" s="9">
        <v>9.4E-2</v>
      </c>
      <c r="D116" s="1">
        <f t="shared" si="5"/>
        <v>0.38200000000000001</v>
      </c>
      <c r="E116" s="8">
        <f t="shared" si="6"/>
        <v>68.361429927999993</v>
      </c>
    </row>
    <row r="117" spans="1:5" x14ac:dyDescent="0.35">
      <c r="A117" s="10" t="s">
        <v>96</v>
      </c>
      <c r="B117" s="5">
        <v>0.497</v>
      </c>
      <c r="C117" s="9">
        <v>9.4E-2</v>
      </c>
      <c r="D117" s="1">
        <f t="shared" si="5"/>
        <v>0.40300000000000002</v>
      </c>
      <c r="E117" s="8">
        <f t="shared" si="6"/>
        <v>72.098774098000007</v>
      </c>
    </row>
    <row r="118" spans="1:5" x14ac:dyDescent="0.35">
      <c r="A118" s="10" t="s">
        <v>97</v>
      </c>
      <c r="B118" s="5">
        <v>0.55100000000000005</v>
      </c>
      <c r="C118" s="9">
        <v>9.4E-2</v>
      </c>
      <c r="D118" s="1">
        <f t="shared" si="5"/>
        <v>0.45700000000000007</v>
      </c>
      <c r="E118" s="8">
        <f t="shared" si="6"/>
        <v>81.862671778000006</v>
      </c>
    </row>
    <row r="119" spans="1:5" x14ac:dyDescent="0.35">
      <c r="A119" s="10" t="s">
        <v>98</v>
      </c>
      <c r="B119" s="5">
        <v>0.47500000000000003</v>
      </c>
      <c r="C119" s="9">
        <v>9.4E-2</v>
      </c>
      <c r="D119" s="1">
        <f t="shared" si="5"/>
        <v>0.38100000000000001</v>
      </c>
      <c r="E119" s="8">
        <f t="shared" si="6"/>
        <v>68.184295442000007</v>
      </c>
    </row>
    <row r="120" spans="1:5" x14ac:dyDescent="0.35">
      <c r="A120" s="10" t="s">
        <v>99</v>
      </c>
      <c r="B120" s="5">
        <v>0.34600000000000003</v>
      </c>
      <c r="C120" s="9">
        <v>9.4E-2</v>
      </c>
      <c r="D120" s="1">
        <f t="shared" si="5"/>
        <v>0.252</v>
      </c>
      <c r="E120" s="8">
        <f t="shared" si="6"/>
        <v>45.969898687999994</v>
      </c>
    </row>
    <row r="121" spans="1:5" x14ac:dyDescent="0.35">
      <c r="A121" s="10" t="s">
        <v>100</v>
      </c>
      <c r="B121" s="5">
        <v>0.315</v>
      </c>
      <c r="C121" s="9">
        <v>9.4E-2</v>
      </c>
      <c r="D121" s="1">
        <f t="shared" si="5"/>
        <v>0.221</v>
      </c>
      <c r="E121" s="8">
        <f t="shared" si="6"/>
        <v>40.819648401999991</v>
      </c>
    </row>
    <row r="122" spans="1:5" x14ac:dyDescent="0.35">
      <c r="A122" s="10" t="s">
        <v>101</v>
      </c>
      <c r="B122" s="5">
        <v>0.38200000000000001</v>
      </c>
      <c r="C122" s="9">
        <v>9.4E-2</v>
      </c>
      <c r="D122" s="1">
        <f t="shared" si="5"/>
        <v>0.28800000000000003</v>
      </c>
      <c r="E122" s="8">
        <f t="shared" si="6"/>
        <v>52.042302368000001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1"/>
  <sheetViews>
    <sheetView workbookViewId="0">
      <selection activeCell="B31" sqref="B31"/>
    </sheetView>
  </sheetViews>
  <sheetFormatPr defaultRowHeight="14.5" x14ac:dyDescent="0.35"/>
  <cols>
    <col min="1" max="2" width="19.26953125" customWidth="1"/>
    <col min="3" max="3" width="15.453125" customWidth="1"/>
    <col min="4" max="4" width="14.7265625" customWidth="1"/>
    <col min="5" max="5" width="14.453125" customWidth="1"/>
  </cols>
  <sheetData>
    <row r="1" spans="1:5" x14ac:dyDescent="0.35">
      <c r="A1" s="12" t="s">
        <v>103</v>
      </c>
      <c r="B1" s="7" t="s">
        <v>104</v>
      </c>
      <c r="C1" s="7" t="s">
        <v>105</v>
      </c>
      <c r="D1" s="7" t="s">
        <v>106</v>
      </c>
      <c r="E1" s="7" t="s">
        <v>107</v>
      </c>
    </row>
    <row r="2" spans="1:5" x14ac:dyDescent="0.35">
      <c r="A2" s="10" t="s">
        <v>13</v>
      </c>
      <c r="B2" s="13">
        <v>2.16</v>
      </c>
      <c r="C2" s="13">
        <v>1.85</v>
      </c>
      <c r="D2" s="14">
        <f t="shared" ref="D2:D33" si="0">(C2/(B2*1000))*100</f>
        <v>8.5648148148148154E-2</v>
      </c>
      <c r="E2" s="3"/>
    </row>
    <row r="3" spans="1:5" x14ac:dyDescent="0.35">
      <c r="A3" s="10" t="s">
        <v>14</v>
      </c>
      <c r="B3" s="13">
        <v>1.95</v>
      </c>
      <c r="C3" s="13">
        <v>1.97</v>
      </c>
      <c r="D3" s="14">
        <f t="shared" si="0"/>
        <v>0.10102564102564102</v>
      </c>
      <c r="E3" s="3"/>
    </row>
    <row r="4" spans="1:5" x14ac:dyDescent="0.35">
      <c r="A4" s="10" t="s">
        <v>15</v>
      </c>
      <c r="B4" s="13">
        <v>2.29</v>
      </c>
      <c r="C4" s="13">
        <v>1.57</v>
      </c>
      <c r="D4" s="14">
        <f t="shared" si="0"/>
        <v>6.8558951965065507E-2</v>
      </c>
      <c r="E4" s="3"/>
    </row>
    <row r="5" spans="1:5" x14ac:dyDescent="0.35">
      <c r="A5" s="10" t="s">
        <v>16</v>
      </c>
      <c r="B5" s="13">
        <v>1.51</v>
      </c>
      <c r="C5" s="13">
        <v>7.38</v>
      </c>
      <c r="D5" s="14">
        <f t="shared" si="0"/>
        <v>0.48874172185430464</v>
      </c>
      <c r="E5" s="3"/>
    </row>
    <row r="6" spans="1:5" x14ac:dyDescent="0.35">
      <c r="A6" s="10" t="s">
        <v>17</v>
      </c>
      <c r="B6" s="13">
        <v>1.7</v>
      </c>
      <c r="C6" s="13">
        <v>1.1599999999999999</v>
      </c>
      <c r="D6" s="14">
        <f t="shared" si="0"/>
        <v>6.8235294117647047E-2</v>
      </c>
      <c r="E6" s="3"/>
    </row>
    <row r="7" spans="1:5" x14ac:dyDescent="0.35">
      <c r="A7" s="10" t="s">
        <v>18</v>
      </c>
      <c r="B7" s="13">
        <v>1.41</v>
      </c>
      <c r="C7" s="13">
        <v>0.11</v>
      </c>
      <c r="D7" s="14">
        <f t="shared" si="0"/>
        <v>7.801418439716312E-3</v>
      </c>
      <c r="E7" s="3"/>
    </row>
    <row r="8" spans="1:5" x14ac:dyDescent="0.35">
      <c r="A8" s="10" t="s">
        <v>19</v>
      </c>
      <c r="B8" s="13">
        <v>2.48</v>
      </c>
      <c r="C8" s="13">
        <v>1.06</v>
      </c>
      <c r="D8" s="14">
        <f t="shared" si="0"/>
        <v>4.2741935483870966E-2</v>
      </c>
      <c r="E8" s="3"/>
    </row>
    <row r="9" spans="1:5" x14ac:dyDescent="0.35">
      <c r="A9" s="10" t="s">
        <v>20</v>
      </c>
      <c r="B9" s="13">
        <v>1.61</v>
      </c>
      <c r="C9" s="13">
        <v>8.1999999999999993</v>
      </c>
      <c r="D9" s="14">
        <f t="shared" si="0"/>
        <v>0.50931677018633537</v>
      </c>
      <c r="E9" s="3"/>
    </row>
    <row r="10" spans="1:5" x14ac:dyDescent="0.35">
      <c r="A10" s="10" t="s">
        <v>21</v>
      </c>
      <c r="B10" s="13">
        <v>2.25</v>
      </c>
      <c r="C10" s="13">
        <v>0.87</v>
      </c>
      <c r="D10" s="14">
        <f t="shared" si="0"/>
        <v>3.8666666666666669E-2</v>
      </c>
      <c r="E10" s="3"/>
    </row>
    <row r="11" spans="1:5" x14ac:dyDescent="0.35">
      <c r="A11" s="10" t="s">
        <v>22</v>
      </c>
      <c r="B11" s="13">
        <v>2.35</v>
      </c>
      <c r="C11" s="13">
        <v>0.91</v>
      </c>
      <c r="D11" s="14">
        <f t="shared" si="0"/>
        <v>3.8723404255319151E-2</v>
      </c>
      <c r="E11" s="3"/>
    </row>
    <row r="12" spans="1:5" x14ac:dyDescent="0.35">
      <c r="A12" s="10" t="s">
        <v>23</v>
      </c>
      <c r="B12" s="13">
        <v>1.49</v>
      </c>
      <c r="C12" s="13">
        <v>2.2599999999999998</v>
      </c>
      <c r="D12" s="14">
        <f t="shared" si="0"/>
        <v>0.15167785234899328</v>
      </c>
      <c r="E12" s="3"/>
    </row>
    <row r="13" spans="1:5" x14ac:dyDescent="0.35">
      <c r="A13" s="10" t="s">
        <v>24</v>
      </c>
      <c r="B13" s="13">
        <v>1.71</v>
      </c>
      <c r="C13" s="13">
        <v>2.58</v>
      </c>
      <c r="D13" s="14">
        <f t="shared" si="0"/>
        <v>0.15087719298245614</v>
      </c>
      <c r="E13" s="3"/>
    </row>
    <row r="14" spans="1:5" x14ac:dyDescent="0.35">
      <c r="A14" s="10" t="s">
        <v>25</v>
      </c>
      <c r="B14" s="13">
        <v>1.98</v>
      </c>
      <c r="C14" s="13">
        <v>6.98</v>
      </c>
      <c r="D14" s="14">
        <f t="shared" si="0"/>
        <v>0.35252525252525257</v>
      </c>
      <c r="E14" s="3"/>
    </row>
    <row r="15" spans="1:5" x14ac:dyDescent="0.35">
      <c r="A15" s="10" t="s">
        <v>26</v>
      </c>
      <c r="B15" s="13">
        <v>2.54</v>
      </c>
      <c r="C15" s="13">
        <v>2.09</v>
      </c>
      <c r="D15" s="14">
        <f t="shared" si="0"/>
        <v>8.2283464566929129E-2</v>
      </c>
      <c r="E15" s="3"/>
    </row>
    <row r="16" spans="1:5" x14ac:dyDescent="0.35">
      <c r="A16" s="10" t="s">
        <v>27</v>
      </c>
      <c r="B16" s="13">
        <v>1.75</v>
      </c>
      <c r="C16" s="13">
        <v>1.29</v>
      </c>
      <c r="D16" s="14">
        <f t="shared" si="0"/>
        <v>7.3714285714285704E-2</v>
      </c>
      <c r="E16" s="3"/>
    </row>
    <row r="17" spans="1:5" x14ac:dyDescent="0.35">
      <c r="A17" s="10" t="s">
        <v>28</v>
      </c>
      <c r="B17" s="13">
        <v>1.59</v>
      </c>
      <c r="C17" s="13">
        <v>1.1599999999999999</v>
      </c>
      <c r="D17" s="14">
        <f t="shared" si="0"/>
        <v>7.2955974842767293E-2</v>
      </c>
      <c r="E17" s="3"/>
    </row>
    <row r="18" spans="1:5" x14ac:dyDescent="0.35">
      <c r="A18" s="10" t="s">
        <v>29</v>
      </c>
      <c r="B18" s="13">
        <v>2.2999999999999998</v>
      </c>
      <c r="C18" s="13">
        <v>2.85</v>
      </c>
      <c r="D18" s="14">
        <f t="shared" si="0"/>
        <v>0.12391304347826088</v>
      </c>
      <c r="E18" s="3"/>
    </row>
    <row r="19" spans="1:5" x14ac:dyDescent="0.35">
      <c r="A19" s="10" t="s">
        <v>30</v>
      </c>
      <c r="B19" s="13">
        <v>2.23</v>
      </c>
      <c r="C19" s="13">
        <v>3.47</v>
      </c>
      <c r="D19" s="14">
        <f t="shared" si="0"/>
        <v>0.15560538116591929</v>
      </c>
      <c r="E19" s="3"/>
    </row>
    <row r="20" spans="1:5" x14ac:dyDescent="0.35">
      <c r="A20" s="10" t="s">
        <v>31</v>
      </c>
      <c r="B20" s="13">
        <v>1.55</v>
      </c>
      <c r="C20" s="13">
        <v>3.39</v>
      </c>
      <c r="D20" s="14">
        <f t="shared" si="0"/>
        <v>0.21870967741935485</v>
      </c>
      <c r="E20" s="3"/>
    </row>
    <row r="21" spans="1:5" x14ac:dyDescent="0.35">
      <c r="A21" s="10" t="s">
        <v>32</v>
      </c>
      <c r="B21" s="13">
        <v>1.56</v>
      </c>
      <c r="C21" s="13">
        <v>2.5499999999999998</v>
      </c>
      <c r="D21" s="14">
        <f t="shared" si="0"/>
        <v>0.16346153846153846</v>
      </c>
      <c r="E21" s="3"/>
    </row>
    <row r="22" spans="1:5" x14ac:dyDescent="0.35">
      <c r="A22" s="10" t="s">
        <v>33</v>
      </c>
      <c r="B22" s="13">
        <v>1.52</v>
      </c>
      <c r="C22" s="13">
        <v>7.21</v>
      </c>
      <c r="D22" s="14">
        <f t="shared" si="0"/>
        <v>0.4743421052631579</v>
      </c>
      <c r="E22" s="3"/>
    </row>
    <row r="23" spans="1:5" x14ac:dyDescent="0.35">
      <c r="A23" s="10" t="s">
        <v>34</v>
      </c>
      <c r="B23" s="13">
        <v>1.51</v>
      </c>
      <c r="C23" s="13">
        <v>10.68</v>
      </c>
      <c r="D23" s="14">
        <f t="shared" si="0"/>
        <v>0.70728476821192054</v>
      </c>
      <c r="E23" s="3" t="s">
        <v>108</v>
      </c>
    </row>
    <row r="24" spans="1:5" x14ac:dyDescent="0.35">
      <c r="A24" s="10" t="s">
        <v>35</v>
      </c>
      <c r="B24" s="13">
        <v>1.42</v>
      </c>
      <c r="C24" s="13">
        <v>3.96</v>
      </c>
      <c r="D24" s="14">
        <f t="shared" si="0"/>
        <v>0.27887323943661974</v>
      </c>
      <c r="E24" s="3"/>
    </row>
    <row r="25" spans="1:5" x14ac:dyDescent="0.35">
      <c r="A25" s="10" t="s">
        <v>36</v>
      </c>
      <c r="B25" s="13">
        <v>1.5</v>
      </c>
      <c r="C25" s="13">
        <v>5.03</v>
      </c>
      <c r="D25" s="14">
        <f t="shared" si="0"/>
        <v>0.33533333333333337</v>
      </c>
      <c r="E25" s="3"/>
    </row>
    <row r="26" spans="1:5" x14ac:dyDescent="0.35">
      <c r="A26" s="10" t="s">
        <v>37</v>
      </c>
      <c r="B26" s="13">
        <v>1.29</v>
      </c>
      <c r="C26" s="13">
        <v>0.9</v>
      </c>
      <c r="D26" s="14">
        <f t="shared" si="0"/>
        <v>6.9767441860465115E-2</v>
      </c>
      <c r="E26" s="3"/>
    </row>
    <row r="27" spans="1:5" x14ac:dyDescent="0.35">
      <c r="A27" s="10" t="s">
        <v>38</v>
      </c>
      <c r="B27" s="13">
        <v>1.62</v>
      </c>
      <c r="C27" s="13">
        <v>8.9499999999999993</v>
      </c>
      <c r="D27" s="14">
        <f t="shared" si="0"/>
        <v>0.55246913580246904</v>
      </c>
      <c r="E27" s="3" t="s">
        <v>108</v>
      </c>
    </row>
    <row r="28" spans="1:5" x14ac:dyDescent="0.35">
      <c r="A28" s="10" t="s">
        <v>39</v>
      </c>
      <c r="B28" s="13">
        <v>1.42</v>
      </c>
      <c r="C28" s="13">
        <v>4.05</v>
      </c>
      <c r="D28" s="14">
        <f t="shared" si="0"/>
        <v>0.28521126760563381</v>
      </c>
      <c r="E28" s="3"/>
    </row>
    <row r="29" spans="1:5" x14ac:dyDescent="0.35">
      <c r="A29" s="10" t="s">
        <v>40</v>
      </c>
      <c r="B29" s="13">
        <v>1.42</v>
      </c>
      <c r="C29" s="13">
        <v>4.58</v>
      </c>
      <c r="D29" s="14">
        <f t="shared" si="0"/>
        <v>0.32253521126760565</v>
      </c>
      <c r="E29" s="3"/>
    </row>
    <row r="30" spans="1:5" x14ac:dyDescent="0.35">
      <c r="A30" s="10" t="s">
        <v>41</v>
      </c>
      <c r="B30" s="13">
        <v>1.46</v>
      </c>
      <c r="C30" s="13">
        <v>9.2799999999999994</v>
      </c>
      <c r="D30" s="14">
        <f t="shared" si="0"/>
        <v>0.63561643835616433</v>
      </c>
      <c r="E30" s="3" t="s">
        <v>108</v>
      </c>
    </row>
    <row r="31" spans="1:5" x14ac:dyDescent="0.35">
      <c r="A31" s="10" t="s">
        <v>42</v>
      </c>
      <c r="B31" s="13">
        <v>1.44</v>
      </c>
      <c r="C31" s="13">
        <v>4.4800000000000004</v>
      </c>
      <c r="D31" s="14">
        <f t="shared" si="0"/>
        <v>0.31111111111111112</v>
      </c>
      <c r="E31" s="3"/>
    </row>
    <row r="32" spans="1:5" x14ac:dyDescent="0.35">
      <c r="A32" s="10" t="s">
        <v>43</v>
      </c>
      <c r="B32" s="13">
        <v>1.47</v>
      </c>
      <c r="C32" s="13">
        <v>3.23</v>
      </c>
      <c r="D32" s="14">
        <f t="shared" si="0"/>
        <v>0.21972789115646257</v>
      </c>
      <c r="E32" s="3"/>
    </row>
    <row r="33" spans="1:5" x14ac:dyDescent="0.35">
      <c r="A33" s="10" t="s">
        <v>44</v>
      </c>
      <c r="B33" s="13">
        <v>1.37</v>
      </c>
      <c r="C33" s="13">
        <v>3.94</v>
      </c>
      <c r="D33" s="14">
        <f t="shared" si="0"/>
        <v>0.28759124087591242</v>
      </c>
      <c r="E33" s="3"/>
    </row>
    <row r="34" spans="1:5" x14ac:dyDescent="0.35">
      <c r="A34" s="10" t="s">
        <v>45</v>
      </c>
      <c r="B34" s="13">
        <v>1.28</v>
      </c>
      <c r="C34" s="13">
        <v>3.23</v>
      </c>
      <c r="D34" s="14">
        <f t="shared" ref="D34:D64" si="1">(C34/(B34*1000))*100</f>
        <v>0.25234375000000003</v>
      </c>
      <c r="E34" s="3"/>
    </row>
    <row r="35" spans="1:5" x14ac:dyDescent="0.35">
      <c r="A35" s="10" t="s">
        <v>46</v>
      </c>
      <c r="B35" s="13">
        <v>1.27</v>
      </c>
      <c r="C35" s="13">
        <v>5.0199999999999996</v>
      </c>
      <c r="D35" s="14">
        <f t="shared" si="1"/>
        <v>0.39527559055118111</v>
      </c>
      <c r="E35" s="3"/>
    </row>
    <row r="36" spans="1:5" x14ac:dyDescent="0.35">
      <c r="A36" s="10" t="s">
        <v>47</v>
      </c>
      <c r="B36" s="13">
        <v>1.55</v>
      </c>
      <c r="C36" s="13">
        <v>5.07</v>
      </c>
      <c r="D36" s="14">
        <f t="shared" si="1"/>
        <v>0.32709677419354838</v>
      </c>
      <c r="E36" s="3"/>
    </row>
    <row r="37" spans="1:5" x14ac:dyDescent="0.35">
      <c r="A37" s="10" t="s">
        <v>48</v>
      </c>
      <c r="B37" s="13">
        <v>1.44</v>
      </c>
      <c r="C37" s="13">
        <v>2.3199999999999998</v>
      </c>
      <c r="D37" s="14">
        <f t="shared" si="1"/>
        <v>0.16111111111111109</v>
      </c>
      <c r="E37" s="3"/>
    </row>
    <row r="38" spans="1:5" x14ac:dyDescent="0.35">
      <c r="A38" s="10" t="s">
        <v>49</v>
      </c>
      <c r="B38" s="13">
        <v>1.18</v>
      </c>
      <c r="C38" s="13">
        <v>2.4900000000000002</v>
      </c>
      <c r="D38" s="14">
        <f t="shared" si="1"/>
        <v>0.2110169491525424</v>
      </c>
      <c r="E38" s="3"/>
    </row>
    <row r="39" spans="1:5" x14ac:dyDescent="0.35">
      <c r="A39" s="10" t="s">
        <v>50</v>
      </c>
      <c r="B39" s="13">
        <v>1.32</v>
      </c>
      <c r="C39" s="13">
        <v>6.8</v>
      </c>
      <c r="D39" s="14">
        <f t="shared" si="1"/>
        <v>0.51515151515151514</v>
      </c>
      <c r="E39" s="3"/>
    </row>
    <row r="40" spans="1:5" x14ac:dyDescent="0.35">
      <c r="A40" s="10" t="s">
        <v>51</v>
      </c>
      <c r="B40" s="13">
        <v>1.49</v>
      </c>
      <c r="C40" s="13">
        <v>7.39</v>
      </c>
      <c r="D40" s="14">
        <f t="shared" si="1"/>
        <v>0.49597315436241607</v>
      </c>
      <c r="E40" s="3"/>
    </row>
    <row r="41" spans="1:5" x14ac:dyDescent="0.35">
      <c r="A41" s="10" t="s">
        <v>52</v>
      </c>
      <c r="B41" s="13">
        <v>1.45</v>
      </c>
      <c r="C41" s="13">
        <v>10.039999999999999</v>
      </c>
      <c r="D41" s="14">
        <f t="shared" si="1"/>
        <v>0.69241379310344819</v>
      </c>
      <c r="E41" s="3" t="s">
        <v>108</v>
      </c>
    </row>
    <row r="42" spans="1:5" x14ac:dyDescent="0.35">
      <c r="A42" s="10" t="s">
        <v>53</v>
      </c>
      <c r="B42" s="13">
        <v>1.36</v>
      </c>
      <c r="C42" s="13">
        <v>6.22</v>
      </c>
      <c r="D42" s="14">
        <f t="shared" si="1"/>
        <v>0.45735294117647052</v>
      </c>
      <c r="E42" s="3"/>
    </row>
    <row r="43" spans="1:5" x14ac:dyDescent="0.35">
      <c r="A43" s="10" t="s">
        <v>54</v>
      </c>
      <c r="B43" s="13">
        <v>1.37</v>
      </c>
      <c r="C43" s="13">
        <v>4.88</v>
      </c>
      <c r="D43" s="14">
        <f t="shared" si="1"/>
        <v>0.35620437956204382</v>
      </c>
      <c r="E43" s="3"/>
    </row>
    <row r="44" spans="1:5" x14ac:dyDescent="0.35">
      <c r="A44" s="10" t="s">
        <v>55</v>
      </c>
      <c r="B44" s="13">
        <v>1.41</v>
      </c>
      <c r="C44" s="13">
        <v>9.02</v>
      </c>
      <c r="D44" s="14">
        <f t="shared" si="1"/>
        <v>0.63971631205673751</v>
      </c>
      <c r="E44" s="3"/>
    </row>
    <row r="45" spans="1:5" x14ac:dyDescent="0.35">
      <c r="A45" s="10" t="s">
        <v>56</v>
      </c>
      <c r="B45" s="13">
        <v>1.44</v>
      </c>
      <c r="C45" s="13">
        <v>6.32</v>
      </c>
      <c r="D45" s="14">
        <f t="shared" si="1"/>
        <v>0.43888888888888894</v>
      </c>
      <c r="E45" s="3"/>
    </row>
    <row r="46" spans="1:5" x14ac:dyDescent="0.35">
      <c r="A46" s="10" t="s">
        <v>57</v>
      </c>
      <c r="B46" s="13">
        <v>1.41</v>
      </c>
      <c r="C46" s="13">
        <v>3.33</v>
      </c>
      <c r="D46" s="14">
        <f t="shared" si="1"/>
        <v>0.23617021276595745</v>
      </c>
      <c r="E46" s="3"/>
    </row>
    <row r="47" spans="1:5" x14ac:dyDescent="0.35">
      <c r="A47" s="10" t="s">
        <v>58</v>
      </c>
      <c r="B47" s="13">
        <v>1.44</v>
      </c>
      <c r="C47" s="13">
        <v>3.46</v>
      </c>
      <c r="D47" s="14">
        <f t="shared" si="1"/>
        <v>0.24027777777777776</v>
      </c>
      <c r="E47" s="3"/>
    </row>
    <row r="48" spans="1:5" x14ac:dyDescent="0.35">
      <c r="A48" s="10" t="s">
        <v>59</v>
      </c>
      <c r="B48" s="13">
        <v>1.37</v>
      </c>
      <c r="C48" s="13">
        <v>6.42</v>
      </c>
      <c r="D48" s="14">
        <f t="shared" si="1"/>
        <v>0.46861313868613136</v>
      </c>
      <c r="E48" s="3"/>
    </row>
    <row r="49" spans="1:5" x14ac:dyDescent="0.35">
      <c r="A49" s="10" t="s">
        <v>60</v>
      </c>
      <c r="B49" s="13">
        <v>1.3</v>
      </c>
      <c r="C49" s="13">
        <v>13.36</v>
      </c>
      <c r="D49" s="14">
        <f t="shared" si="1"/>
        <v>1.0276923076923077</v>
      </c>
      <c r="E49" s="3" t="s">
        <v>108</v>
      </c>
    </row>
    <row r="50" spans="1:5" x14ac:dyDescent="0.35">
      <c r="A50" s="10" t="s">
        <v>61</v>
      </c>
      <c r="B50" s="13">
        <v>1.46</v>
      </c>
      <c r="C50" s="13">
        <v>4.05</v>
      </c>
      <c r="D50" s="14">
        <f t="shared" si="1"/>
        <v>0.2773972602739726</v>
      </c>
      <c r="E50" s="3"/>
    </row>
    <row r="51" spans="1:5" x14ac:dyDescent="0.35">
      <c r="A51" s="10" t="s">
        <v>62</v>
      </c>
      <c r="B51" s="13">
        <v>1.5</v>
      </c>
      <c r="C51" s="13">
        <v>9.52</v>
      </c>
      <c r="D51" s="14">
        <f t="shared" si="1"/>
        <v>0.6346666666666666</v>
      </c>
      <c r="E51" s="3" t="s">
        <v>108</v>
      </c>
    </row>
    <row r="52" spans="1:5" x14ac:dyDescent="0.35">
      <c r="A52" s="10" t="s">
        <v>63</v>
      </c>
      <c r="B52" s="13">
        <v>1.73</v>
      </c>
      <c r="C52" s="13">
        <v>5.98</v>
      </c>
      <c r="D52" s="14">
        <f t="shared" si="1"/>
        <v>0.34566473988439306</v>
      </c>
      <c r="E52" s="3"/>
    </row>
    <row r="53" spans="1:5" x14ac:dyDescent="0.35">
      <c r="A53" s="10" t="s">
        <v>64</v>
      </c>
      <c r="B53" s="13">
        <v>1.4</v>
      </c>
      <c r="C53" s="13">
        <v>6.34</v>
      </c>
      <c r="D53" s="14">
        <f t="shared" si="1"/>
        <v>0.45285714285714285</v>
      </c>
      <c r="E53" s="3"/>
    </row>
    <row r="54" spans="1:5" x14ac:dyDescent="0.35">
      <c r="A54" s="10" t="s">
        <v>65</v>
      </c>
      <c r="B54" s="13">
        <v>1.22</v>
      </c>
      <c r="C54" s="13">
        <v>3.28</v>
      </c>
      <c r="D54" s="14">
        <f t="shared" si="1"/>
        <v>0.26885245901639343</v>
      </c>
      <c r="E54" s="3"/>
    </row>
    <row r="55" spans="1:5" x14ac:dyDescent="0.35">
      <c r="A55" s="10" t="s">
        <v>66</v>
      </c>
      <c r="B55" s="13">
        <v>1.2</v>
      </c>
      <c r="C55" s="13">
        <v>3.09</v>
      </c>
      <c r="D55" s="14">
        <f t="shared" si="1"/>
        <v>0.25750000000000001</v>
      </c>
      <c r="E55" s="3"/>
    </row>
    <row r="56" spans="1:5" x14ac:dyDescent="0.35">
      <c r="A56" s="10" t="s">
        <v>67</v>
      </c>
      <c r="B56" s="13">
        <v>1.42</v>
      </c>
      <c r="C56" s="13">
        <v>2.09</v>
      </c>
      <c r="D56" s="14">
        <f t="shared" si="1"/>
        <v>0.14718309859154929</v>
      </c>
      <c r="E56" s="3"/>
    </row>
    <row r="57" spans="1:5" x14ac:dyDescent="0.35">
      <c r="A57" s="10" t="s">
        <v>68</v>
      </c>
      <c r="B57" s="13">
        <v>1.4</v>
      </c>
      <c r="C57" s="13">
        <v>11.14</v>
      </c>
      <c r="D57" s="14">
        <f t="shared" si="1"/>
        <v>0.79571428571428571</v>
      </c>
      <c r="E57" s="3" t="s">
        <v>108</v>
      </c>
    </row>
    <row r="58" spans="1:5" x14ac:dyDescent="0.35">
      <c r="A58" s="10" t="s">
        <v>69</v>
      </c>
      <c r="B58" s="13">
        <v>1.41</v>
      </c>
      <c r="C58" s="13">
        <v>0.14000000000000001</v>
      </c>
      <c r="D58" s="14">
        <f t="shared" si="1"/>
        <v>9.9290780141843976E-3</v>
      </c>
      <c r="E58" s="3"/>
    </row>
    <row r="59" spans="1:5" x14ac:dyDescent="0.35">
      <c r="A59" s="10" t="s">
        <v>70</v>
      </c>
      <c r="B59" s="13">
        <v>1.49</v>
      </c>
      <c r="C59" s="13">
        <v>24.67</v>
      </c>
      <c r="D59" s="14">
        <f t="shared" si="1"/>
        <v>1.6557046979865775</v>
      </c>
      <c r="E59" s="3" t="s">
        <v>108</v>
      </c>
    </row>
    <row r="60" spans="1:5" x14ac:dyDescent="0.35">
      <c r="A60" s="10" t="s">
        <v>71</v>
      </c>
      <c r="B60" s="13">
        <v>1.66</v>
      </c>
      <c r="C60" s="13">
        <v>0.84</v>
      </c>
      <c r="D60" s="14">
        <f t="shared" si="1"/>
        <v>5.060240963855421E-2</v>
      </c>
      <c r="E60" s="3"/>
    </row>
    <row r="61" spans="1:5" x14ac:dyDescent="0.35">
      <c r="A61" s="10" t="s">
        <v>72</v>
      </c>
      <c r="B61" s="13">
        <v>1.81</v>
      </c>
      <c r="C61" s="13">
        <v>17.760000000000002</v>
      </c>
      <c r="D61" s="14">
        <f t="shared" si="1"/>
        <v>0.98121546961325978</v>
      </c>
      <c r="E61" s="3" t="s">
        <v>108</v>
      </c>
    </row>
    <row r="62" spans="1:5" x14ac:dyDescent="0.35">
      <c r="A62" s="10" t="s">
        <v>73</v>
      </c>
      <c r="B62" s="13">
        <v>2.44</v>
      </c>
      <c r="C62" s="13">
        <v>5.73</v>
      </c>
      <c r="D62" s="14">
        <f t="shared" si="1"/>
        <v>0.23483606557377049</v>
      </c>
      <c r="E62" s="3"/>
    </row>
    <row r="63" spans="1:5" x14ac:dyDescent="0.35">
      <c r="A63" s="10" t="s">
        <v>74</v>
      </c>
      <c r="B63" s="13">
        <v>1.61</v>
      </c>
      <c r="C63" s="13">
        <v>0.37</v>
      </c>
      <c r="D63" s="14">
        <f t="shared" si="1"/>
        <v>2.2981366459627329E-2</v>
      </c>
      <c r="E63" s="3"/>
    </row>
    <row r="64" spans="1:5" x14ac:dyDescent="0.35">
      <c r="A64" s="10" t="s">
        <v>75</v>
      </c>
      <c r="B64" s="13">
        <v>1.34</v>
      </c>
      <c r="C64" s="13">
        <v>0.54</v>
      </c>
      <c r="D64" s="14">
        <f t="shared" si="1"/>
        <v>4.0298507462686567E-2</v>
      </c>
      <c r="E64" s="3"/>
    </row>
    <row r="65" spans="1:5" x14ac:dyDescent="0.35">
      <c r="A65" s="10" t="s">
        <v>76</v>
      </c>
      <c r="B65" s="13">
        <v>1.28</v>
      </c>
      <c r="C65" s="13">
        <v>2.92</v>
      </c>
      <c r="D65" s="14">
        <f t="shared" ref="D65:D91" si="2">(C65/(B65*1000))*100</f>
        <v>0.22812499999999999</v>
      </c>
      <c r="E65" s="3"/>
    </row>
    <row r="66" spans="1:5" x14ac:dyDescent="0.35">
      <c r="A66" s="10" t="s">
        <v>77</v>
      </c>
      <c r="B66" s="13">
        <v>1.5</v>
      </c>
      <c r="C66" s="13">
        <v>22.99</v>
      </c>
      <c r="D66" s="14">
        <f t="shared" si="2"/>
        <v>1.5326666666666666</v>
      </c>
      <c r="E66" s="3" t="s">
        <v>108</v>
      </c>
    </row>
    <row r="67" spans="1:5" x14ac:dyDescent="0.35">
      <c r="A67" s="10" t="s">
        <v>78</v>
      </c>
      <c r="B67" s="13">
        <v>1.49</v>
      </c>
      <c r="C67" s="13">
        <v>4.96</v>
      </c>
      <c r="D67" s="14">
        <f t="shared" si="2"/>
        <v>0.33288590604026846</v>
      </c>
      <c r="E67" s="3"/>
    </row>
    <row r="68" spans="1:5" x14ac:dyDescent="0.35">
      <c r="A68" s="10" t="s">
        <v>79</v>
      </c>
      <c r="B68" s="13">
        <v>1.54</v>
      </c>
      <c r="C68" s="13">
        <v>4.16</v>
      </c>
      <c r="D68" s="14">
        <f t="shared" si="2"/>
        <v>0.27012987012987016</v>
      </c>
      <c r="E68" s="3"/>
    </row>
    <row r="69" spans="1:5" x14ac:dyDescent="0.35">
      <c r="A69" s="10" t="s">
        <v>80</v>
      </c>
      <c r="B69" s="13">
        <v>1.33</v>
      </c>
      <c r="C69" s="13">
        <v>3.26</v>
      </c>
      <c r="D69" s="14">
        <f t="shared" si="2"/>
        <v>0.2451127819548872</v>
      </c>
      <c r="E69" s="3"/>
    </row>
    <row r="70" spans="1:5" x14ac:dyDescent="0.35">
      <c r="A70" s="10" t="s">
        <v>81</v>
      </c>
      <c r="B70" s="13">
        <v>1.54</v>
      </c>
      <c r="C70" s="13">
        <v>1.89</v>
      </c>
      <c r="D70" s="14">
        <f t="shared" si="2"/>
        <v>0.12272727272727273</v>
      </c>
      <c r="E70" s="3"/>
    </row>
    <row r="71" spans="1:5" x14ac:dyDescent="0.35">
      <c r="A71" s="10" t="s">
        <v>82</v>
      </c>
      <c r="B71" s="13">
        <v>1.49</v>
      </c>
      <c r="C71" s="13">
        <v>1.41</v>
      </c>
      <c r="D71" s="14">
        <f t="shared" si="2"/>
        <v>9.4630872483221468E-2</v>
      </c>
      <c r="E71" s="3"/>
    </row>
    <row r="72" spans="1:5" x14ac:dyDescent="0.35">
      <c r="A72" s="10" t="s">
        <v>83</v>
      </c>
      <c r="B72" s="13">
        <v>1.42</v>
      </c>
      <c r="C72" s="13">
        <v>7.32</v>
      </c>
      <c r="D72" s="14">
        <f t="shared" si="2"/>
        <v>0.51549295774647885</v>
      </c>
      <c r="E72" s="3"/>
    </row>
    <row r="73" spans="1:5" x14ac:dyDescent="0.35">
      <c r="A73" s="10" t="s">
        <v>84</v>
      </c>
      <c r="B73" s="13">
        <v>1.64</v>
      </c>
      <c r="C73" s="13">
        <v>2.72</v>
      </c>
      <c r="D73" s="14">
        <f t="shared" si="2"/>
        <v>0.16585365853658537</v>
      </c>
      <c r="E73" s="3"/>
    </row>
    <row r="74" spans="1:5" x14ac:dyDescent="0.35">
      <c r="A74" s="10" t="s">
        <v>85</v>
      </c>
      <c r="B74" s="13">
        <v>1.41</v>
      </c>
      <c r="C74" s="13">
        <v>35.31</v>
      </c>
      <c r="D74" s="14">
        <f t="shared" si="2"/>
        <v>2.5042553191489363</v>
      </c>
      <c r="E74" s="3" t="s">
        <v>108</v>
      </c>
    </row>
    <row r="75" spans="1:5" x14ac:dyDescent="0.35">
      <c r="A75" s="10" t="s">
        <v>86</v>
      </c>
      <c r="B75" s="13">
        <v>1.56</v>
      </c>
      <c r="C75" s="13">
        <v>12.52</v>
      </c>
      <c r="D75" s="14">
        <f t="shared" si="2"/>
        <v>0.8025641025641026</v>
      </c>
      <c r="E75" s="3"/>
    </row>
    <row r="76" spans="1:5" x14ac:dyDescent="0.35">
      <c r="A76" s="10" t="s">
        <v>87</v>
      </c>
      <c r="B76" s="13">
        <v>1.33</v>
      </c>
      <c r="C76" s="13">
        <v>9.44</v>
      </c>
      <c r="D76" s="14">
        <f t="shared" si="2"/>
        <v>0.70977443609022561</v>
      </c>
      <c r="E76" s="3"/>
    </row>
    <row r="77" spans="1:5" x14ac:dyDescent="0.35">
      <c r="A77" s="10" t="s">
        <v>88</v>
      </c>
      <c r="B77" s="13">
        <v>1.36</v>
      </c>
      <c r="C77" s="13">
        <v>5.75</v>
      </c>
      <c r="D77" s="14">
        <f t="shared" si="2"/>
        <v>0.42279411764705882</v>
      </c>
      <c r="E77" s="3"/>
    </row>
    <row r="78" spans="1:5" x14ac:dyDescent="0.35">
      <c r="A78" s="10" t="s">
        <v>89</v>
      </c>
      <c r="B78" s="13">
        <v>1.34</v>
      </c>
      <c r="C78" s="13">
        <v>4.12</v>
      </c>
      <c r="D78" s="14">
        <f t="shared" si="2"/>
        <v>0.30746268656716419</v>
      </c>
      <c r="E78" s="3"/>
    </row>
    <row r="79" spans="1:5" x14ac:dyDescent="0.35">
      <c r="A79" s="10" t="s">
        <v>90</v>
      </c>
      <c r="B79" s="13">
        <v>1.23</v>
      </c>
      <c r="C79" s="13">
        <v>7.33</v>
      </c>
      <c r="D79" s="14">
        <f t="shared" si="2"/>
        <v>0.59593495934959351</v>
      </c>
      <c r="E79" s="3" t="s">
        <v>108</v>
      </c>
    </row>
    <row r="80" spans="1:5" x14ac:dyDescent="0.35">
      <c r="A80" s="10" t="s">
        <v>91</v>
      </c>
      <c r="B80" s="13">
        <v>1.19</v>
      </c>
      <c r="C80" s="13">
        <v>0.23</v>
      </c>
      <c r="D80" s="14">
        <f t="shared" si="2"/>
        <v>1.9327731092436976E-2</v>
      </c>
      <c r="E80" s="3"/>
    </row>
    <row r="81" spans="1:5" x14ac:dyDescent="0.35">
      <c r="A81" s="10" t="s">
        <v>92</v>
      </c>
      <c r="B81" s="13">
        <v>1.64</v>
      </c>
      <c r="C81" s="13">
        <v>11.87</v>
      </c>
      <c r="D81" s="14">
        <f t="shared" si="2"/>
        <v>0.72378048780487803</v>
      </c>
      <c r="E81" s="3"/>
    </row>
    <row r="82" spans="1:5" x14ac:dyDescent="0.35">
      <c r="A82" s="10" t="s">
        <v>102</v>
      </c>
      <c r="B82" s="13">
        <v>1.71</v>
      </c>
      <c r="C82" s="13">
        <v>17.21</v>
      </c>
      <c r="D82" s="14">
        <f t="shared" si="2"/>
        <v>1.0064327485380118</v>
      </c>
      <c r="E82" s="3" t="s">
        <v>108</v>
      </c>
    </row>
    <row r="83" spans="1:5" x14ac:dyDescent="0.35">
      <c r="A83" s="10" t="s">
        <v>93</v>
      </c>
      <c r="B83" s="13">
        <v>1.49</v>
      </c>
      <c r="C83" s="13">
        <v>19.93</v>
      </c>
      <c r="D83" s="14">
        <f t="shared" si="2"/>
        <v>1.3375838926174495</v>
      </c>
      <c r="E83" s="3" t="s">
        <v>108</v>
      </c>
    </row>
    <row r="84" spans="1:5" x14ac:dyDescent="0.35">
      <c r="A84" s="10" t="s">
        <v>94</v>
      </c>
      <c r="B84" s="13">
        <v>1.32</v>
      </c>
      <c r="C84" s="13">
        <v>4.22</v>
      </c>
      <c r="D84" s="14">
        <f t="shared" si="2"/>
        <v>0.3196969696969697</v>
      </c>
      <c r="E84" s="3" t="s">
        <v>108</v>
      </c>
    </row>
    <row r="85" spans="1:5" x14ac:dyDescent="0.35">
      <c r="A85" s="10" t="s">
        <v>95</v>
      </c>
      <c r="B85" s="13">
        <v>1.47</v>
      </c>
      <c r="C85" s="13">
        <v>15.11</v>
      </c>
      <c r="D85" s="14">
        <f t="shared" si="2"/>
        <v>1.027891156462585</v>
      </c>
      <c r="E85" s="3"/>
    </row>
    <row r="86" spans="1:5" x14ac:dyDescent="0.35">
      <c r="A86" s="10" t="s">
        <v>96</v>
      </c>
      <c r="B86" s="13">
        <v>1.52</v>
      </c>
      <c r="C86" s="13">
        <v>15.29</v>
      </c>
      <c r="D86" s="14">
        <f t="shared" si="2"/>
        <v>1.0059210526315789</v>
      </c>
      <c r="E86" s="3" t="s">
        <v>108</v>
      </c>
    </row>
    <row r="87" spans="1:5" x14ac:dyDescent="0.35">
      <c r="A87" s="10" t="s">
        <v>97</v>
      </c>
      <c r="B87" s="13">
        <v>1.67</v>
      </c>
      <c r="C87" s="13">
        <v>31.11</v>
      </c>
      <c r="D87" s="14">
        <f t="shared" si="2"/>
        <v>1.862874251497006</v>
      </c>
      <c r="E87" s="3" t="s">
        <v>108</v>
      </c>
    </row>
    <row r="88" spans="1:5" x14ac:dyDescent="0.35">
      <c r="A88" s="10" t="s">
        <v>98</v>
      </c>
      <c r="B88" s="13">
        <v>1.3</v>
      </c>
      <c r="C88" s="13">
        <v>14.99</v>
      </c>
      <c r="D88" s="14">
        <f t="shared" si="2"/>
        <v>1.1530769230769231</v>
      </c>
      <c r="E88" s="3" t="s">
        <v>108</v>
      </c>
    </row>
    <row r="89" spans="1:5" x14ac:dyDescent="0.35">
      <c r="A89" s="10" t="s">
        <v>99</v>
      </c>
      <c r="B89" s="13">
        <v>1.33</v>
      </c>
      <c r="C89" s="13">
        <v>15.93</v>
      </c>
      <c r="D89" s="14">
        <f t="shared" si="2"/>
        <v>1.1977443609022556</v>
      </c>
      <c r="E89" s="3"/>
    </row>
    <row r="90" spans="1:5" x14ac:dyDescent="0.35">
      <c r="A90" s="10" t="s">
        <v>100</v>
      </c>
      <c r="B90" s="13">
        <v>1.63</v>
      </c>
      <c r="C90" s="13">
        <v>16.510000000000002</v>
      </c>
      <c r="D90" s="14">
        <f t="shared" si="2"/>
        <v>1.0128834355828222</v>
      </c>
      <c r="E90" s="3"/>
    </row>
    <row r="91" spans="1:5" x14ac:dyDescent="0.35">
      <c r="A91" s="10" t="s">
        <v>101</v>
      </c>
      <c r="B91" s="13">
        <v>1.35</v>
      </c>
      <c r="C91" s="13">
        <v>2.0499999999999998</v>
      </c>
      <c r="D91" s="14">
        <f t="shared" si="2"/>
        <v>0.15185185185185185</v>
      </c>
      <c r="E9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4"/>
  <sheetViews>
    <sheetView tabSelected="1" workbookViewId="0">
      <selection activeCell="H38" sqref="H38"/>
    </sheetView>
  </sheetViews>
  <sheetFormatPr defaultRowHeight="14.5" x14ac:dyDescent="0.35"/>
  <cols>
    <col min="1" max="1" width="26.453125" customWidth="1"/>
    <col min="2" max="2" width="21.26953125" customWidth="1"/>
    <col min="3" max="3" width="18.7265625" customWidth="1"/>
    <col min="4" max="4" width="21" customWidth="1"/>
    <col min="5" max="5" width="18" customWidth="1"/>
  </cols>
  <sheetData>
    <row r="1" spans="1:8" ht="15.5" thickTop="1" thickBot="1" x14ac:dyDescent="0.4">
      <c r="A1" s="15" t="s">
        <v>109</v>
      </c>
      <c r="B1" s="15" t="s">
        <v>110</v>
      </c>
      <c r="C1" s="15" t="s">
        <v>111</v>
      </c>
      <c r="D1" s="15" t="s">
        <v>112</v>
      </c>
      <c r="E1" s="15" t="s">
        <v>114</v>
      </c>
    </row>
    <row r="2" spans="1:8" ht="15.5" thickTop="1" thickBot="1" x14ac:dyDescent="0.4">
      <c r="A2" s="16" t="s">
        <v>118</v>
      </c>
      <c r="B2" s="17" t="s">
        <v>119</v>
      </c>
      <c r="C2" s="18" t="s">
        <v>120</v>
      </c>
      <c r="D2" s="18" t="s">
        <v>121</v>
      </c>
      <c r="E2" s="18" t="s">
        <v>127</v>
      </c>
      <c r="H2" t="s">
        <v>115</v>
      </c>
    </row>
    <row r="3" spans="1:8" ht="15.5" thickTop="1" thickBot="1" x14ac:dyDescent="0.4">
      <c r="A3" s="16" t="s">
        <v>122</v>
      </c>
      <c r="B3" s="17" t="s">
        <v>119</v>
      </c>
      <c r="C3" s="18" t="s">
        <v>120</v>
      </c>
      <c r="D3" s="18" t="s">
        <v>123</v>
      </c>
      <c r="E3" s="18" t="s">
        <v>127</v>
      </c>
      <c r="H3" t="s">
        <v>116</v>
      </c>
    </row>
    <row r="4" spans="1:8" ht="15.5" thickTop="1" thickBot="1" x14ac:dyDescent="0.4">
      <c r="A4" s="19" t="s">
        <v>124</v>
      </c>
      <c r="B4" s="17" t="s">
        <v>125</v>
      </c>
      <c r="C4" s="18" t="s">
        <v>113</v>
      </c>
      <c r="D4" s="18" t="s">
        <v>126</v>
      </c>
      <c r="E4" s="18" t="s">
        <v>128</v>
      </c>
      <c r="H4" t="s">
        <v>117</v>
      </c>
    </row>
    <row r="5" spans="1:8" ht="15" thickTop="1" x14ac:dyDescent="0.35">
      <c r="A5" s="20" t="s">
        <v>129</v>
      </c>
      <c r="B5" s="21"/>
      <c r="C5" s="21"/>
    </row>
    <row r="6" spans="1:8" x14ac:dyDescent="0.35">
      <c r="A6" s="20" t="s">
        <v>130</v>
      </c>
      <c r="B6" s="21"/>
      <c r="C6" s="21"/>
    </row>
    <row r="7" spans="1:8" x14ac:dyDescent="0.35">
      <c r="A7" s="20" t="s">
        <v>131</v>
      </c>
      <c r="B7" s="21"/>
      <c r="C7" s="21"/>
    </row>
    <row r="8" spans="1:8" x14ac:dyDescent="0.35">
      <c r="A8" s="22" t="s">
        <v>132</v>
      </c>
      <c r="B8" s="23"/>
      <c r="C8" s="23"/>
    </row>
    <row r="11" spans="1:8" ht="15.5" x14ac:dyDescent="0.35">
      <c r="A11" s="24"/>
      <c r="B11" s="25" t="s">
        <v>133</v>
      </c>
      <c r="C11" s="24"/>
      <c r="D11" s="24"/>
      <c r="E11" s="24"/>
      <c r="F11" s="24"/>
      <c r="G11" s="24"/>
      <c r="H11" s="24"/>
    </row>
    <row r="12" spans="1:8" ht="15.5" x14ac:dyDescent="0.35">
      <c r="A12" s="26" t="s">
        <v>134</v>
      </c>
      <c r="B12" s="24"/>
      <c r="C12" s="24"/>
      <c r="D12" s="24"/>
      <c r="E12" s="24"/>
      <c r="F12" s="24"/>
      <c r="G12" s="24"/>
      <c r="H12" s="24"/>
    </row>
    <row r="13" spans="1:8" ht="15.5" x14ac:dyDescent="0.35">
      <c r="A13" s="24" t="s">
        <v>135</v>
      </c>
      <c r="B13" s="24"/>
      <c r="C13" s="24"/>
      <c r="D13" s="24"/>
      <c r="E13" s="24"/>
      <c r="F13" s="24"/>
      <c r="G13" s="24"/>
      <c r="H13" s="24"/>
    </row>
    <row r="14" spans="1:8" ht="15.5" x14ac:dyDescent="0.35">
      <c r="A14" s="24" t="s">
        <v>136</v>
      </c>
      <c r="B14" s="24"/>
      <c r="C14" s="24"/>
      <c r="D14" s="24"/>
      <c r="E14" s="24"/>
      <c r="F14" s="24"/>
      <c r="G14" s="24"/>
      <c r="H14" s="24"/>
    </row>
    <row r="15" spans="1:8" ht="15.5" x14ac:dyDescent="0.35">
      <c r="A15" s="24" t="s">
        <v>137</v>
      </c>
      <c r="B15" s="24"/>
      <c r="C15" s="24"/>
      <c r="D15" s="24"/>
      <c r="E15" s="24"/>
      <c r="F15" s="24"/>
      <c r="G15" s="24"/>
      <c r="H15" s="24"/>
    </row>
    <row r="16" spans="1:8" ht="15.5" x14ac:dyDescent="0.35">
      <c r="A16" s="24" t="s">
        <v>138</v>
      </c>
      <c r="B16" s="24"/>
      <c r="C16" s="24"/>
      <c r="D16" s="24"/>
      <c r="E16" s="24"/>
      <c r="F16" s="24"/>
      <c r="G16" s="24"/>
      <c r="H16" s="24"/>
    </row>
    <row r="17" spans="1:8" ht="15.5" x14ac:dyDescent="0.35">
      <c r="A17" s="24" t="s">
        <v>139</v>
      </c>
      <c r="B17" s="24"/>
      <c r="C17" s="24"/>
      <c r="D17" s="24"/>
      <c r="E17" s="24"/>
      <c r="F17" s="24"/>
      <c r="G17" s="24"/>
      <c r="H17" s="24"/>
    </row>
    <row r="18" spans="1:8" ht="15.5" x14ac:dyDescent="0.35">
      <c r="A18" s="24" t="s">
        <v>140</v>
      </c>
      <c r="B18" s="24"/>
      <c r="C18" s="24"/>
      <c r="D18" s="24"/>
      <c r="E18" s="24"/>
      <c r="F18" s="24"/>
      <c r="G18" s="24"/>
      <c r="H18" s="24"/>
    </row>
    <row r="19" spans="1:8" ht="15.5" x14ac:dyDescent="0.35">
      <c r="A19" s="24" t="s">
        <v>141</v>
      </c>
      <c r="B19" s="24"/>
      <c r="C19" s="24"/>
      <c r="D19" s="24"/>
      <c r="E19" s="24"/>
      <c r="F19" s="24"/>
      <c r="G19" s="24"/>
      <c r="H19" s="24"/>
    </row>
    <row r="20" spans="1:8" ht="15.5" x14ac:dyDescent="0.35">
      <c r="A20" s="24" t="s">
        <v>142</v>
      </c>
      <c r="B20" s="24"/>
      <c r="C20" s="24"/>
      <c r="D20" s="24"/>
      <c r="E20" s="24"/>
      <c r="F20" s="24"/>
      <c r="G20" s="24"/>
      <c r="H20" s="24"/>
    </row>
    <row r="21" spans="1:8" ht="15.5" x14ac:dyDescent="0.35">
      <c r="A21" s="24"/>
      <c r="B21" s="24"/>
      <c r="C21" s="24"/>
      <c r="D21" s="24"/>
      <c r="E21" s="24"/>
      <c r="F21" s="24"/>
      <c r="G21" s="24"/>
      <c r="H21" s="24"/>
    </row>
    <row r="22" spans="1:8" ht="15.5" x14ac:dyDescent="0.35">
      <c r="A22" s="26" t="s">
        <v>143</v>
      </c>
      <c r="B22" s="24"/>
      <c r="C22" s="24"/>
      <c r="D22" s="24"/>
      <c r="E22" s="24"/>
      <c r="F22" s="24"/>
      <c r="G22" s="24"/>
      <c r="H22" s="24"/>
    </row>
    <row r="23" spans="1:8" ht="15.5" x14ac:dyDescent="0.35">
      <c r="A23" s="24" t="s">
        <v>144</v>
      </c>
      <c r="B23" s="24"/>
      <c r="C23" s="24"/>
      <c r="D23" s="24"/>
      <c r="E23" s="24"/>
      <c r="F23" s="24"/>
      <c r="G23" s="24"/>
      <c r="H23" s="24"/>
    </row>
    <row r="24" spans="1:8" ht="15.5" x14ac:dyDescent="0.35">
      <c r="A24" s="24" t="s">
        <v>145</v>
      </c>
      <c r="B24" s="24"/>
      <c r="C24" s="24"/>
      <c r="D24" s="24"/>
      <c r="E24" s="24"/>
      <c r="F24" s="24"/>
      <c r="G24" s="24"/>
      <c r="H24" s="24"/>
    </row>
    <row r="25" spans="1:8" ht="15.5" x14ac:dyDescent="0.35">
      <c r="A25" s="24" t="s">
        <v>146</v>
      </c>
      <c r="B25" s="24"/>
      <c r="C25" s="24"/>
      <c r="D25" s="24"/>
      <c r="E25" s="24"/>
      <c r="F25" s="24"/>
      <c r="G25" s="24"/>
      <c r="H25" s="24"/>
    </row>
    <row r="26" spans="1:8" ht="15.5" x14ac:dyDescent="0.35">
      <c r="A26" s="24" t="s">
        <v>147</v>
      </c>
      <c r="B26" s="24"/>
      <c r="C26" s="24"/>
      <c r="D26" s="24"/>
      <c r="E26" s="24"/>
      <c r="F26" s="24"/>
      <c r="G26" s="24"/>
      <c r="H26" s="24"/>
    </row>
    <row r="27" spans="1:8" ht="15.5" x14ac:dyDescent="0.35">
      <c r="A27" s="24" t="s">
        <v>148</v>
      </c>
      <c r="B27" s="24"/>
      <c r="C27" s="24"/>
      <c r="D27" s="24"/>
      <c r="E27" s="24"/>
      <c r="F27" s="24"/>
      <c r="G27" s="24"/>
      <c r="H27" s="24"/>
    </row>
    <row r="28" spans="1:8" ht="15.5" x14ac:dyDescent="0.35">
      <c r="A28" s="24" t="s">
        <v>149</v>
      </c>
      <c r="B28" s="24"/>
      <c r="C28" s="24"/>
      <c r="D28" s="24"/>
      <c r="E28" s="24"/>
      <c r="F28" s="24"/>
      <c r="G28" s="24"/>
      <c r="H28" s="24"/>
    </row>
    <row r="29" spans="1:8" ht="15.5" x14ac:dyDescent="0.35">
      <c r="A29" s="24" t="s">
        <v>150</v>
      </c>
      <c r="B29" s="24"/>
      <c r="C29" s="24"/>
      <c r="D29" s="24"/>
      <c r="E29" s="24"/>
      <c r="F29" s="24"/>
      <c r="G29" s="24"/>
      <c r="H29" s="24"/>
    </row>
    <row r="30" spans="1:8" ht="15.5" x14ac:dyDescent="0.35">
      <c r="A30" s="24" t="s">
        <v>151</v>
      </c>
      <c r="B30" s="24"/>
      <c r="C30" s="24"/>
      <c r="D30" s="24"/>
      <c r="E30" s="24"/>
      <c r="F30" s="24"/>
      <c r="G30" s="24"/>
      <c r="H30" s="24"/>
    </row>
    <row r="31" spans="1:8" ht="15.5" x14ac:dyDescent="0.35">
      <c r="A31" s="24" t="s">
        <v>152</v>
      </c>
      <c r="B31" s="24"/>
      <c r="C31" s="24"/>
      <c r="D31" s="24"/>
      <c r="E31" s="24"/>
      <c r="F31" s="24"/>
      <c r="G31" s="24"/>
      <c r="H31" s="24"/>
    </row>
    <row r="32" spans="1:8" ht="15.5" x14ac:dyDescent="0.35">
      <c r="A32" s="24" t="s">
        <v>153</v>
      </c>
      <c r="B32" s="24"/>
      <c r="C32" s="24"/>
      <c r="D32" s="24"/>
      <c r="E32" s="24"/>
      <c r="F32" s="24"/>
      <c r="G32" s="24"/>
      <c r="H32" s="24"/>
    </row>
    <row r="33" spans="1:8" ht="15.5" x14ac:dyDescent="0.35">
      <c r="A33" s="24" t="s">
        <v>142</v>
      </c>
      <c r="B33" s="24"/>
      <c r="C33" s="24"/>
      <c r="D33" s="24"/>
      <c r="E33" s="24"/>
      <c r="F33" s="24"/>
      <c r="G33" s="24"/>
      <c r="H33" s="24"/>
    </row>
    <row r="34" spans="1:8" ht="15.5" x14ac:dyDescent="0.35">
      <c r="A34" s="24"/>
      <c r="B34" s="24"/>
      <c r="C34" s="24"/>
      <c r="D34" s="24"/>
      <c r="E34" s="24"/>
      <c r="F34" s="24"/>
      <c r="G34" s="24"/>
      <c r="H34" s="24"/>
    </row>
    <row r="35" spans="1:8" ht="15.5" x14ac:dyDescent="0.35">
      <c r="A35" s="26" t="s">
        <v>154</v>
      </c>
      <c r="B35" s="24"/>
      <c r="C35" s="24"/>
      <c r="D35" s="24"/>
      <c r="E35" s="24"/>
      <c r="F35" s="24"/>
      <c r="G35" s="24"/>
      <c r="H35" s="24"/>
    </row>
    <row r="36" spans="1:8" ht="15.5" x14ac:dyDescent="0.35">
      <c r="A36" s="24" t="s">
        <v>155</v>
      </c>
      <c r="B36" s="24"/>
      <c r="C36" s="24"/>
      <c r="D36" s="24"/>
      <c r="E36" s="24"/>
      <c r="F36" s="24"/>
      <c r="G36" s="24"/>
      <c r="H36" s="24"/>
    </row>
    <row r="37" spans="1:8" ht="15.5" x14ac:dyDescent="0.35">
      <c r="A37" s="24" t="s">
        <v>156</v>
      </c>
      <c r="B37" s="24"/>
      <c r="C37" s="24"/>
      <c r="D37" s="24"/>
      <c r="E37" s="24"/>
      <c r="F37" s="24"/>
      <c r="G37" s="24"/>
      <c r="H37" s="24"/>
    </row>
    <row r="38" spans="1:8" ht="15.5" x14ac:dyDescent="0.35">
      <c r="A38" s="24" t="s">
        <v>157</v>
      </c>
      <c r="B38" s="24"/>
      <c r="C38" s="24"/>
      <c r="D38" s="24"/>
      <c r="E38" s="24"/>
      <c r="F38" s="24"/>
      <c r="G38" s="24"/>
      <c r="H38" s="24"/>
    </row>
    <row r="39" spans="1:8" ht="15.5" x14ac:dyDescent="0.35">
      <c r="A39" s="24" t="s">
        <v>158</v>
      </c>
      <c r="B39" s="24"/>
      <c r="C39" s="24"/>
      <c r="D39" s="24"/>
      <c r="E39" s="24"/>
      <c r="F39" s="24"/>
      <c r="G39" s="24"/>
      <c r="H39" s="24"/>
    </row>
    <row r="40" spans="1:8" ht="15.5" x14ac:dyDescent="0.35">
      <c r="A40" s="24" t="s">
        <v>159</v>
      </c>
      <c r="B40" s="24"/>
      <c r="C40" s="24"/>
      <c r="D40" s="24"/>
      <c r="E40" s="24"/>
      <c r="F40" s="24"/>
      <c r="G40" s="24"/>
      <c r="H40" s="24"/>
    </row>
    <row r="41" spans="1:8" ht="15.5" x14ac:dyDescent="0.35">
      <c r="A41" s="24" t="s">
        <v>160</v>
      </c>
      <c r="B41" s="24"/>
      <c r="C41" s="24"/>
      <c r="D41" s="24"/>
      <c r="E41" s="24"/>
      <c r="F41" s="24"/>
      <c r="G41" s="24"/>
      <c r="H41" s="24"/>
    </row>
    <row r="42" spans="1:8" ht="15.5" x14ac:dyDescent="0.35">
      <c r="A42" s="24" t="s">
        <v>161</v>
      </c>
      <c r="B42" s="24"/>
      <c r="C42" s="24"/>
      <c r="D42" s="24"/>
      <c r="E42" s="24"/>
      <c r="F42" s="24"/>
      <c r="G42" s="24"/>
      <c r="H42" s="24"/>
    </row>
    <row r="43" spans="1:8" ht="15.5" x14ac:dyDescent="0.35">
      <c r="A43" s="24" t="s">
        <v>162</v>
      </c>
      <c r="B43" s="24"/>
      <c r="C43" s="24"/>
      <c r="D43" s="24"/>
      <c r="E43" s="24"/>
      <c r="F43" s="24"/>
      <c r="G43" s="24"/>
      <c r="H43" s="24"/>
    </row>
    <row r="44" spans="1:8" ht="15.5" x14ac:dyDescent="0.35">
      <c r="A44" s="24" t="s">
        <v>163</v>
      </c>
      <c r="B44" s="24"/>
      <c r="C44" s="24"/>
      <c r="D44" s="24"/>
      <c r="E44" s="24"/>
      <c r="F44" s="24"/>
      <c r="G44" s="24"/>
      <c r="H44" s="24"/>
    </row>
    <row r="45" spans="1:8" ht="15.5" x14ac:dyDescent="0.35">
      <c r="A45" s="24" t="s">
        <v>164</v>
      </c>
      <c r="B45" s="24"/>
      <c r="C45" s="24"/>
      <c r="D45" s="24"/>
      <c r="E45" s="24"/>
      <c r="F45" s="24"/>
      <c r="G45" s="24"/>
      <c r="H45" s="24"/>
    </row>
    <row r="46" spans="1:8" ht="15.5" x14ac:dyDescent="0.35">
      <c r="A46" s="24" t="s">
        <v>165</v>
      </c>
      <c r="B46" s="24"/>
      <c r="C46" s="24"/>
      <c r="D46" s="24"/>
      <c r="E46" s="24"/>
      <c r="F46" s="24"/>
      <c r="G46" s="24"/>
      <c r="H46" s="24"/>
    </row>
    <row r="47" spans="1:8" ht="15.5" x14ac:dyDescent="0.35">
      <c r="A47" s="24"/>
      <c r="B47" s="24"/>
      <c r="C47" s="24"/>
    </row>
    <row r="48" spans="1:8" ht="15.5" x14ac:dyDescent="0.35">
      <c r="A48" s="26" t="s">
        <v>166</v>
      </c>
      <c r="B48" s="24"/>
      <c r="C48" s="24"/>
    </row>
    <row r="49" spans="1:3" ht="15.5" x14ac:dyDescent="0.35">
      <c r="A49" s="24" t="s">
        <v>167</v>
      </c>
      <c r="B49" s="24"/>
      <c r="C49" s="24"/>
    </row>
    <row r="50" spans="1:3" ht="15.5" x14ac:dyDescent="0.35">
      <c r="A50" s="24" t="s">
        <v>168</v>
      </c>
      <c r="B50" s="24"/>
      <c r="C50" s="24"/>
    </row>
    <row r="51" spans="1:3" ht="15.5" x14ac:dyDescent="0.35">
      <c r="A51" s="24" t="s">
        <v>169</v>
      </c>
      <c r="B51" s="24"/>
      <c r="C51" s="24"/>
    </row>
    <row r="52" spans="1:3" ht="15.5" x14ac:dyDescent="0.35">
      <c r="A52" s="24" t="s">
        <v>170</v>
      </c>
      <c r="B52" s="24"/>
      <c r="C52" s="24"/>
    </row>
    <row r="53" spans="1:3" ht="15.5" x14ac:dyDescent="0.35">
      <c r="A53" s="24" t="s">
        <v>171</v>
      </c>
      <c r="B53" s="24"/>
      <c r="C53" s="24"/>
    </row>
    <row r="54" spans="1:3" ht="15.5" x14ac:dyDescent="0.35">
      <c r="A54" s="24"/>
      <c r="B54" s="24"/>
      <c r="C54" s="2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Haptoglobulin</vt:lpstr>
      <vt:lpstr>TAS-TOS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2021-07-16T13:49:58Z</dcterms:created>
  <dcterms:modified xsi:type="dcterms:W3CDTF">2021-07-17T16:30:20Z</dcterms:modified>
</cp:coreProperties>
</file>