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Mega Tıp\30.04.2022\"/>
    </mc:Choice>
  </mc:AlternateContent>
  <xr:revisionPtr revIDLastSave="0" documentId="13_ncr:1_{2EC85347-64DA-4DD6-AE01-1BA2DE90F46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ROGESTERONE" sheetId="1" r:id="rId1"/>
    <sheet name="GPX1" sheetId="2" r:id="rId2"/>
    <sheet name="SOD" sheetId="3" r:id="rId3"/>
    <sheet name="MDA" sheetId="4" r:id="rId4"/>
    <sheet name="Materyal-metod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1" i="4" l="1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10" i="4"/>
  <c r="E110" i="4" s="1"/>
  <c r="D109" i="4"/>
  <c r="E109" i="4" s="1"/>
  <c r="D108" i="4"/>
  <c r="E108" i="4" s="1"/>
  <c r="D107" i="4"/>
  <c r="E107" i="4" s="1"/>
  <c r="D106" i="4"/>
  <c r="E106" i="4" s="1"/>
  <c r="D105" i="4"/>
  <c r="E105" i="4" s="1"/>
  <c r="D104" i="4"/>
  <c r="E104" i="4" s="1"/>
  <c r="D103" i="4"/>
  <c r="E103" i="4" s="1"/>
  <c r="D102" i="4"/>
  <c r="E102" i="4" s="1"/>
  <c r="D101" i="4"/>
  <c r="E101" i="4" s="1"/>
  <c r="D100" i="4"/>
  <c r="E100" i="4" s="1"/>
  <c r="D99" i="4"/>
  <c r="E99" i="4" s="1"/>
  <c r="D98" i="4"/>
  <c r="E98" i="4" s="1"/>
  <c r="D97" i="4"/>
  <c r="E97" i="4" s="1"/>
  <c r="D96" i="4"/>
  <c r="E96" i="4" s="1"/>
  <c r="D95" i="4"/>
  <c r="E95" i="4" s="1"/>
  <c r="D94" i="4"/>
  <c r="E94" i="4" s="1"/>
  <c r="D93" i="4"/>
  <c r="E93" i="4" s="1"/>
  <c r="D92" i="4"/>
  <c r="E92" i="4" s="1"/>
  <c r="D91" i="4"/>
  <c r="E91" i="4" s="1"/>
  <c r="D90" i="4"/>
  <c r="E90" i="4" s="1"/>
  <c r="D89" i="4"/>
  <c r="E89" i="4" s="1"/>
  <c r="D88" i="4"/>
  <c r="E88" i="4" s="1"/>
  <c r="D87" i="4"/>
  <c r="E87" i="4" s="1"/>
  <c r="D86" i="4"/>
  <c r="E86" i="4" s="1"/>
  <c r="D85" i="4"/>
  <c r="E85" i="4" s="1"/>
  <c r="D84" i="4"/>
  <c r="E84" i="4" s="1"/>
  <c r="D83" i="4"/>
  <c r="E83" i="4" s="1"/>
  <c r="D82" i="4"/>
  <c r="E82" i="4" s="1"/>
  <c r="D81" i="4"/>
  <c r="E81" i="4" s="1"/>
  <c r="D80" i="4"/>
  <c r="E80" i="4" s="1"/>
  <c r="D79" i="4"/>
  <c r="E79" i="4" s="1"/>
  <c r="D78" i="4"/>
  <c r="E78" i="4" s="1"/>
  <c r="D77" i="4"/>
  <c r="E77" i="4" s="1"/>
  <c r="D76" i="4"/>
  <c r="E76" i="4" s="1"/>
  <c r="D75" i="4"/>
  <c r="E75" i="4" s="1"/>
  <c r="D74" i="4"/>
  <c r="E74" i="4" s="1"/>
  <c r="D73" i="4"/>
  <c r="E73" i="4" s="1"/>
  <c r="D72" i="4"/>
  <c r="E72" i="4" s="1"/>
  <c r="E71" i="4"/>
  <c r="D71" i="4"/>
  <c r="D70" i="4"/>
  <c r="E70" i="4" s="1"/>
  <c r="D69" i="4"/>
  <c r="E69" i="4" s="1"/>
  <c r="D68" i="4"/>
  <c r="E68" i="4" s="1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C9" i="4"/>
  <c r="E9" i="4" s="1"/>
  <c r="C8" i="4"/>
  <c r="E8" i="4" s="1"/>
  <c r="C7" i="4"/>
  <c r="E7" i="4" s="1"/>
  <c r="C6" i="4"/>
  <c r="E6" i="4" s="1"/>
  <c r="C5" i="4"/>
  <c r="E5" i="4" s="1"/>
  <c r="E4" i="4"/>
  <c r="C4" i="4"/>
  <c r="C3" i="4"/>
  <c r="E3" i="4" s="1"/>
  <c r="E70" i="3" l="1"/>
  <c r="E116" i="3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35" i="3"/>
  <c r="E35" i="3" s="1"/>
  <c r="E19" i="3"/>
  <c r="E23" i="3"/>
  <c r="C23" i="3"/>
  <c r="C22" i="3"/>
  <c r="E22" i="3" s="1"/>
  <c r="C21" i="3"/>
  <c r="E21" i="3" s="1"/>
  <c r="C20" i="3"/>
  <c r="E20" i="3" s="1"/>
  <c r="C19" i="3"/>
  <c r="C18" i="3"/>
  <c r="E18" i="3" s="1"/>
  <c r="E56" i="2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35" i="2"/>
  <c r="E35" i="2" s="1"/>
  <c r="C22" i="2"/>
  <c r="E22" i="2" s="1"/>
  <c r="C21" i="2"/>
  <c r="E21" i="2" s="1"/>
  <c r="C20" i="2"/>
  <c r="E20" i="2" s="1"/>
  <c r="C19" i="2"/>
  <c r="E19" i="2" s="1"/>
  <c r="C18" i="2"/>
  <c r="E18" i="2" s="1"/>
  <c r="C17" i="2"/>
  <c r="E17" i="2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35" i="1"/>
  <c r="E35" i="1" s="1"/>
  <c r="E21" i="1"/>
  <c r="C21" i="1"/>
  <c r="C20" i="1"/>
  <c r="E20" i="1" s="1"/>
  <c r="C19" i="1"/>
  <c r="E19" i="1" s="1"/>
  <c r="C18" i="1"/>
  <c r="E18" i="1" s="1"/>
  <c r="C17" i="1"/>
  <c r="E17" i="1" s="1"/>
  <c r="C16" i="1"/>
  <c r="E16" i="1" s="1"/>
</calcChain>
</file>

<file path=xl/sharedStrings.xml><?xml version="1.0" encoding="utf-8"?>
<sst xmlns="http://schemas.openxmlformats.org/spreadsheetml/2006/main" count="495" uniqueCount="169">
  <si>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</si>
  <si>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</si>
  <si>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</si>
  <si>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</si>
  <si>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</si>
  <si>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</si>
  <si>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</si>
  <si>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</si>
  <si>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</si>
  <si>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</si>
  <si>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</si>
  <si>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(ng/ml)</t>
  </si>
  <si>
    <t>Numune</t>
  </si>
  <si>
    <t>absorbans</t>
  </si>
  <si>
    <t>result(ng/ml)</t>
  </si>
  <si>
    <t>Sample-301</t>
  </si>
  <si>
    <t>Sample-302</t>
  </si>
  <si>
    <t>Sample-303</t>
  </si>
  <si>
    <t>Sample-304</t>
  </si>
  <si>
    <t>Sample-305</t>
  </si>
  <si>
    <t>Sample-306</t>
  </si>
  <si>
    <t>Sample-307</t>
  </si>
  <si>
    <t>Sample-308</t>
  </si>
  <si>
    <t>Sample-309</t>
  </si>
  <si>
    <t>Sample-310</t>
  </si>
  <si>
    <t>Sample-311</t>
  </si>
  <si>
    <t>Sample-312</t>
  </si>
  <si>
    <t>Sample-313</t>
  </si>
  <si>
    <t>Sample-314</t>
  </si>
  <si>
    <t>Sample-315</t>
  </si>
  <si>
    <t>Sample-316</t>
  </si>
  <si>
    <t>Sample-317</t>
  </si>
  <si>
    <t>Sample-318</t>
  </si>
  <si>
    <t>Sample-319</t>
  </si>
  <si>
    <t>Sample-320</t>
  </si>
  <si>
    <t>Sample-321</t>
  </si>
  <si>
    <t>Sample-322</t>
  </si>
  <si>
    <t>Sample-323</t>
  </si>
  <si>
    <t>Sample-324</t>
  </si>
  <si>
    <t>Sample-325</t>
  </si>
  <si>
    <t>Sample-326</t>
  </si>
  <si>
    <t>Sample-327</t>
  </si>
  <si>
    <t>Sample-328</t>
  </si>
  <si>
    <t>Sample-329</t>
  </si>
  <si>
    <t>Sample-330</t>
  </si>
  <si>
    <t>Sample-331</t>
  </si>
  <si>
    <t>Sample-332</t>
  </si>
  <si>
    <t>Sample-333</t>
  </si>
  <si>
    <t>Sample-334</t>
  </si>
  <si>
    <t>Sample-335</t>
  </si>
  <si>
    <t>Sample-336</t>
  </si>
  <si>
    <t>Sample-337</t>
  </si>
  <si>
    <t>Sample-338</t>
  </si>
  <si>
    <t>Sample-339</t>
  </si>
  <si>
    <t>Sample-340</t>
  </si>
  <si>
    <t>Sample-341</t>
  </si>
  <si>
    <t>Sample-342</t>
  </si>
  <si>
    <t>Sample-343</t>
  </si>
  <si>
    <t>Sample-344</t>
  </si>
  <si>
    <t>Sample-345</t>
  </si>
  <si>
    <t>Sample-346</t>
  </si>
  <si>
    <t>Sample-347</t>
  </si>
  <si>
    <t>Sample-348</t>
  </si>
  <si>
    <t>Sample-349</t>
  </si>
  <si>
    <t>Sample-350</t>
  </si>
  <si>
    <t>Sample-351</t>
  </si>
  <si>
    <t>Sample-352</t>
  </si>
  <si>
    <t>Sample-353</t>
  </si>
  <si>
    <t>Sample-354</t>
  </si>
  <si>
    <t>Sample-355</t>
  </si>
  <si>
    <t>Sample-356</t>
  </si>
  <si>
    <t>Sample-357</t>
  </si>
  <si>
    <t>Sample-358</t>
  </si>
  <si>
    <t>Sample-359</t>
  </si>
  <si>
    <t>Sample-360</t>
  </si>
  <si>
    <t>Sample-361</t>
  </si>
  <si>
    <t>Sample-362</t>
  </si>
  <si>
    <t>Sample-363</t>
  </si>
  <si>
    <t>Sample-364</t>
  </si>
  <si>
    <t>Sample-365</t>
  </si>
  <si>
    <t>Sample-366</t>
  </si>
  <si>
    <t>Sample-367</t>
  </si>
  <si>
    <t>Sample-368</t>
  </si>
  <si>
    <t>Sample-369</t>
  </si>
  <si>
    <t>Sample-370</t>
  </si>
  <si>
    <t>Sample-371</t>
  </si>
  <si>
    <t>Sample-372</t>
  </si>
  <si>
    <t>Sample-373</t>
  </si>
  <si>
    <t>Sample-374</t>
  </si>
  <si>
    <t>Sample-375</t>
  </si>
  <si>
    <t>Sample-376</t>
  </si>
  <si>
    <t>Sample-377</t>
  </si>
  <si>
    <t>Sample-378</t>
  </si>
  <si>
    <t>Sample-379</t>
  </si>
  <si>
    <t>Sample-380</t>
  </si>
  <si>
    <t>Sample-381</t>
  </si>
  <si>
    <t>Sample-382</t>
  </si>
  <si>
    <t>Sample-383</t>
  </si>
  <si>
    <t>Sample-384</t>
  </si>
  <si>
    <t>Sample-385</t>
  </si>
  <si>
    <t>Sample-386</t>
  </si>
  <si>
    <t>Sample-387</t>
  </si>
  <si>
    <t>Sample-388</t>
  </si>
  <si>
    <t>Sample-389</t>
  </si>
  <si>
    <t>Sample-390</t>
  </si>
  <si>
    <t>**plate kuyucuk sayısı yetmediği için 391-400 arası numuneler çalışılamadı.</t>
  </si>
  <si>
    <t>concentratıon (nU/ml)</t>
  </si>
  <si>
    <t>result(nU/ml)</t>
  </si>
  <si>
    <t>std6</t>
  </si>
  <si>
    <t>concentratıon (nmol/L)</t>
  </si>
  <si>
    <t>result(nmol/L)</t>
  </si>
  <si>
    <t>Sample-391</t>
  </si>
  <si>
    <t>Sample-392</t>
  </si>
  <si>
    <t>Sample-393</t>
  </si>
  <si>
    <t>Sample-394</t>
  </si>
  <si>
    <t>Sample-395</t>
  </si>
  <si>
    <t>Sample-396</t>
  </si>
  <si>
    <t>Sample-397</t>
  </si>
  <si>
    <t>Sample-398</t>
  </si>
  <si>
    <t>Sample-399</t>
  </si>
  <si>
    <t>Sample-400</t>
  </si>
  <si>
    <t>KİT ADI</t>
  </si>
  <si>
    <t>TÜR</t>
  </si>
  <si>
    <t>MARKA</t>
  </si>
  <si>
    <t>CAT. NO</t>
  </si>
  <si>
    <t>Yöntem</t>
  </si>
  <si>
    <t>Kullanılan Cihaz</t>
  </si>
  <si>
    <t>BT</t>
  </si>
  <si>
    <t>ELİSA</t>
  </si>
  <si>
    <t>Mıcroplate reader: BIO-TEK EL X 800-Aotu strıp washer:BIO TEK EL X 50</t>
  </si>
  <si>
    <t>Progesterone</t>
  </si>
  <si>
    <t>Glutathione peroxidase 1</t>
  </si>
  <si>
    <t>Super Oxidase Dismutase</t>
  </si>
  <si>
    <t>Sheep</t>
  </si>
  <si>
    <t>E0015Sh</t>
  </si>
  <si>
    <t>E0132Sh</t>
  </si>
  <si>
    <t>E0119Sh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</si>
  <si>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</si>
  <si>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</si>
  <si>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</si>
  <si>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</si>
  <si>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</si>
  <si>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</si>
  <si>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</si>
  <si>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</si>
  <si>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</si>
  <si>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</si>
  <si>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</si>
  <si>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</si>
  <si>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</si>
  <si>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Sheep Progesterone Assay Principle</t>
  </si>
  <si>
    <t xml:space="preserve">This kit is an Enzyme-Linked Immunosorbent Assay (ELISA). The plate has been pre-coated with Sheep PROG antibody. Sheep PROG  present in the sample is added and binds to antibodies coated on the wells. </t>
  </si>
  <si>
    <t>And then biotinylated Sheep PROG  Antibody is added and binds to Sheep PROG  in the sample. Then Streptavidin-HRP is added and binds to the Biotinylated Sheep PROG  antibody.</t>
  </si>
  <si>
    <t>After incubation unbound Streptavidin-HRP is washed away during a washing step. Substrate solution is then added and color develops in proportion to the amount of Sheep PROG .</t>
  </si>
  <si>
    <t xml:space="preserve">The reaction is terminated by addition of acidic stop solution and absorbance is measured at 450 nm. </t>
  </si>
  <si>
    <t xml:space="preserve">This kit is an Enzyme-Linked Immunosorbent Assay (ELISA). The plate has been pre-coated with Sheep GPX1 antibody. Sheep GPX1  present in the sample is added and binds to antibodies coated on the wells. </t>
  </si>
  <si>
    <t>And then biotinylated Sheep GPX1  Antibody is added and binds to Sheep GPX1  in the sample. Then Streptavidin-HRP is added and binds to the Biotinylated Sheep GPX1 antibody.</t>
  </si>
  <si>
    <t>After incubation unbound Streptavidin-HRP is washed away during a washing step. Substrate solution is then added and color develops in proportion to the amount of Sheep GPX1 .</t>
  </si>
  <si>
    <t>Sheep GPX1 Assay Principle</t>
  </si>
  <si>
    <t xml:space="preserve">This kit is an Enzyme-Linked Immunosorbent Assay (ELISA). The plate has been pre-coated with Sheep SOD antibody. Sheep SOD  present in the sample is added and binds to antibodies coated on the wells. </t>
  </si>
  <si>
    <t>And then biotinylated Sheep SOD  Antibody is added and binds to Sheep SOD  in the sample. Then Streptavidin-HRP is added and binds to the Biotinylated Sheep SOD antibody.</t>
  </si>
  <si>
    <t>After incubation unbound Streptavidin-HRP is washed away during a washing step. Substrate solution is then added and color develops in proportion to the amount of Sheep SOD .</t>
  </si>
  <si>
    <t>Sheep SOD Assay Principle</t>
  </si>
  <si>
    <t>MDA: Malondialdehit</t>
  </si>
  <si>
    <t>Universal</t>
  </si>
  <si>
    <t>Kolorimetrik</t>
  </si>
  <si>
    <t>REL BIOCHEM-REL ASSAY</t>
  </si>
  <si>
    <t>Relassay</t>
  </si>
  <si>
    <t>RL0022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</si>
</sst>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2" fontId="0" fillId="0" borderId="1" xfId="0" applyNumberForma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Progesterone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038101487314085"/>
                  <c:y val="9.6805555555555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PROGESTERONE!$C$16:$C$21</c:f>
              <c:numCache>
                <c:formatCode>General</c:formatCode>
                <c:ptCount val="6"/>
                <c:pt idx="0">
                  <c:v>2.0550000000000002</c:v>
                </c:pt>
                <c:pt idx="1">
                  <c:v>1.165</c:v>
                </c:pt>
                <c:pt idx="2">
                  <c:v>0.7350000000000001</c:v>
                </c:pt>
                <c:pt idx="3">
                  <c:v>0.44700000000000001</c:v>
                </c:pt>
                <c:pt idx="4">
                  <c:v>0.26</c:v>
                </c:pt>
                <c:pt idx="5">
                  <c:v>0</c:v>
                </c:pt>
              </c:numCache>
            </c:numRef>
          </c:xVal>
          <c:yVal>
            <c:numRef>
              <c:f>PROGESTERONE!$D$16:$D$21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6-4798-8822-E49859FF6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17032"/>
        <c:axId val="491611784"/>
      </c:scatterChart>
      <c:valAx>
        <c:axId val="49161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1611784"/>
        <c:crosses val="autoZero"/>
        <c:crossBetween val="midCat"/>
      </c:valAx>
      <c:valAx>
        <c:axId val="4916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161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GPX1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159995625546808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'GPX1'!$C$17:$C$22</c:f>
              <c:numCache>
                <c:formatCode>General</c:formatCode>
                <c:ptCount val="6"/>
                <c:pt idx="0">
                  <c:v>2.7130000000000001</c:v>
                </c:pt>
                <c:pt idx="1">
                  <c:v>1.667</c:v>
                </c:pt>
                <c:pt idx="2">
                  <c:v>1.1400000000000001</c:v>
                </c:pt>
                <c:pt idx="3">
                  <c:v>0.54899999999999993</c:v>
                </c:pt>
                <c:pt idx="4">
                  <c:v>0.35699999999999998</c:v>
                </c:pt>
                <c:pt idx="5">
                  <c:v>0</c:v>
                </c:pt>
              </c:numCache>
            </c:numRef>
          </c:xVal>
          <c:yVal>
            <c:numRef>
              <c:f>'GPX1'!$D$17:$D$22</c:f>
              <c:numCache>
                <c:formatCode>General</c:formatCode>
                <c:ptCount val="6"/>
                <c:pt idx="0">
                  <c:v>3200</c:v>
                </c:pt>
                <c:pt idx="1">
                  <c:v>1600</c:v>
                </c:pt>
                <c:pt idx="2">
                  <c:v>800</c:v>
                </c:pt>
                <c:pt idx="3">
                  <c:v>400</c:v>
                </c:pt>
                <c:pt idx="4">
                  <c:v>200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4-4356-B876-57C2639EA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94992"/>
        <c:axId val="395492040"/>
      </c:scatterChart>
      <c:valAx>
        <c:axId val="39549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5492040"/>
        <c:crosses val="autoZero"/>
        <c:crossBetween val="midCat"/>
      </c:valAx>
      <c:valAx>
        <c:axId val="39549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549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373775153105861"/>
                  <c:y val="0.11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SOD!$C$18:$C$23</c:f>
              <c:numCache>
                <c:formatCode>General</c:formatCode>
                <c:ptCount val="6"/>
                <c:pt idx="0">
                  <c:v>2.5349999999999997</c:v>
                </c:pt>
                <c:pt idx="1">
                  <c:v>1.4520000000000002</c:v>
                </c:pt>
                <c:pt idx="2">
                  <c:v>0.96599999999999997</c:v>
                </c:pt>
                <c:pt idx="3">
                  <c:v>0.48800000000000004</c:v>
                </c:pt>
                <c:pt idx="4">
                  <c:v>0.33</c:v>
                </c:pt>
                <c:pt idx="5">
                  <c:v>0</c:v>
                </c:pt>
              </c:numCache>
            </c:numRef>
          </c:xVal>
          <c:yVal>
            <c:numRef>
              <c:f>SOD!$D$18:$D$23</c:f>
              <c:numCache>
                <c:formatCode>General</c:formatCode>
                <c:ptCount val="6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2-4054-BE36-5A45D1D70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20640"/>
        <c:axId val="491616048"/>
      </c:scatterChart>
      <c:valAx>
        <c:axId val="4916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1616048"/>
        <c:crosses val="autoZero"/>
        <c:crossBetween val="midCat"/>
      </c:valAx>
      <c:valAx>
        <c:axId val="4916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16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F9-9ED5-B972FB08E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12</xdr:row>
      <xdr:rowOff>0</xdr:rowOff>
    </xdr:from>
    <xdr:to>
      <xdr:col>14</xdr:col>
      <xdr:colOff>99060</xdr:colOff>
      <xdr:row>27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12</xdr:row>
      <xdr:rowOff>7620</xdr:rowOff>
    </xdr:from>
    <xdr:to>
      <xdr:col>14</xdr:col>
      <xdr:colOff>99060</xdr:colOff>
      <xdr:row>27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13</xdr:row>
      <xdr:rowOff>22860</xdr:rowOff>
    </xdr:from>
    <xdr:to>
      <xdr:col>14</xdr:col>
      <xdr:colOff>586740</xdr:colOff>
      <xdr:row>28</xdr:row>
      <xdr:rowOff>22860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19612</xdr:rowOff>
    </xdr:from>
    <xdr:to>
      <xdr:col>4</xdr:col>
      <xdr:colOff>533400</xdr:colOff>
      <xdr:row>52</xdr:row>
      <xdr:rowOff>24702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5472"/>
          <a:ext cx="6537960" cy="8417570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5</xdr:row>
      <xdr:rowOff>179512</xdr:rowOff>
    </xdr:from>
    <xdr:to>
      <xdr:col>7</xdr:col>
      <xdr:colOff>502920</xdr:colOff>
      <xdr:row>52</xdr:row>
      <xdr:rowOff>15509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7960" y="1162492"/>
          <a:ext cx="6537960" cy="84389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4"/>
  <sheetViews>
    <sheetView workbookViewId="0">
      <selection activeCell="O6" sqref="O6"/>
    </sheetView>
  </sheetViews>
  <sheetFormatPr defaultRowHeight="15" x14ac:dyDescent="0.25"/>
  <cols>
    <col min="1" max="1" width="16.85546875" customWidth="1"/>
    <col min="2" max="2" width="12.7109375" customWidth="1"/>
    <col min="3" max="3" width="14" customWidth="1"/>
    <col min="4" max="4" width="14.140625" customWidth="1"/>
    <col min="5" max="5" width="14.85546875" customWidth="1"/>
  </cols>
  <sheetData>
    <row r="2" spans="1:12" x14ac:dyDescent="0.25">
      <c r="A2" s="4">
        <v>2.1280000000000001</v>
      </c>
      <c r="B2" s="2">
        <v>0.79300000000000004</v>
      </c>
      <c r="C2" s="2">
        <v>1.004</v>
      </c>
      <c r="D2" s="2">
        <v>1.1380000000000001</v>
      </c>
      <c r="E2" s="2">
        <v>1.389</v>
      </c>
      <c r="F2" s="2">
        <v>0.97899999999999998</v>
      </c>
      <c r="G2" s="2">
        <v>0.85599999999999998</v>
      </c>
      <c r="H2" s="2">
        <v>0.90800000000000003</v>
      </c>
      <c r="I2" s="2">
        <v>1.8</v>
      </c>
      <c r="J2" s="2">
        <v>0.997</v>
      </c>
      <c r="K2" s="2">
        <v>0.996</v>
      </c>
      <c r="L2" s="2">
        <v>0.54600000000000004</v>
      </c>
    </row>
    <row r="3" spans="1:12" x14ac:dyDescent="0.25">
      <c r="A3" s="4">
        <v>1.238</v>
      </c>
      <c r="B3" s="2">
        <v>0.90200000000000002</v>
      </c>
      <c r="C3" s="2">
        <v>0.80600000000000005</v>
      </c>
      <c r="D3" s="2">
        <v>0.73799999999999999</v>
      </c>
      <c r="E3" s="2">
        <v>0.751</v>
      </c>
      <c r="F3" s="2">
        <v>0.80900000000000005</v>
      </c>
      <c r="G3" s="2">
        <v>0.71399999999999997</v>
      </c>
      <c r="H3" s="2">
        <v>0.72099999999999997</v>
      </c>
      <c r="I3" s="2">
        <v>0.76500000000000001</v>
      </c>
      <c r="J3" s="2">
        <v>0.67700000000000005</v>
      </c>
      <c r="K3" s="2">
        <v>0.67700000000000005</v>
      </c>
      <c r="L3" s="2">
        <v>0.57899999999999996</v>
      </c>
    </row>
    <row r="4" spans="1:12" x14ac:dyDescent="0.25">
      <c r="A4" s="4">
        <v>0.80800000000000005</v>
      </c>
      <c r="B4" s="2">
        <v>1.1380000000000001</v>
      </c>
      <c r="C4" s="2">
        <v>1.4470000000000001</v>
      </c>
      <c r="D4" s="2">
        <v>0.77400000000000002</v>
      </c>
      <c r="E4" s="2">
        <v>0.84099999999999997</v>
      </c>
      <c r="F4" s="2">
        <v>1.0780000000000001</v>
      </c>
      <c r="G4" s="2">
        <v>0.76900000000000002</v>
      </c>
      <c r="H4" s="2">
        <v>0.80300000000000005</v>
      </c>
      <c r="I4" s="2">
        <v>0.83599999999999997</v>
      </c>
      <c r="J4" s="2">
        <v>1.127</v>
      </c>
      <c r="K4" s="2">
        <v>0.65700000000000003</v>
      </c>
      <c r="L4" s="2">
        <v>0.64800000000000002</v>
      </c>
    </row>
    <row r="5" spans="1:12" x14ac:dyDescent="0.25">
      <c r="A5" s="4">
        <v>0.52</v>
      </c>
      <c r="B5" s="2">
        <v>1.5860000000000001</v>
      </c>
      <c r="C5" s="2">
        <v>0.81300000000000006</v>
      </c>
      <c r="D5" s="2">
        <v>1.482</v>
      </c>
      <c r="E5" s="2">
        <v>1.0660000000000001</v>
      </c>
      <c r="F5" s="2">
        <v>1.2829999999999999</v>
      </c>
      <c r="G5" s="2">
        <v>1.3820000000000001</v>
      </c>
      <c r="H5" s="2">
        <v>1.18</v>
      </c>
      <c r="I5" s="2">
        <v>0.84499999999999997</v>
      </c>
      <c r="J5" s="2">
        <v>1.3840000000000001</v>
      </c>
      <c r="K5" s="2">
        <v>1.22</v>
      </c>
      <c r="L5" s="2">
        <v>0.92</v>
      </c>
    </row>
    <row r="6" spans="1:12" x14ac:dyDescent="0.25">
      <c r="A6" s="4">
        <v>0.33300000000000002</v>
      </c>
      <c r="B6" s="2">
        <v>1.117</v>
      </c>
      <c r="C6" s="2">
        <v>1.1120000000000001</v>
      </c>
      <c r="D6" s="2">
        <v>2.8860000000000001</v>
      </c>
      <c r="E6" s="2">
        <v>1.0940000000000001</v>
      </c>
      <c r="F6" s="2">
        <v>0.85099999999999998</v>
      </c>
      <c r="G6" s="2">
        <v>1.1220000000000001</v>
      </c>
      <c r="H6" s="2">
        <v>2.7120000000000002</v>
      </c>
      <c r="I6" s="2">
        <v>1.0309999999999999</v>
      </c>
      <c r="J6" s="2">
        <v>0.89700000000000002</v>
      </c>
      <c r="K6" s="2">
        <v>1.081</v>
      </c>
      <c r="L6" s="2">
        <v>2.3279999999999998</v>
      </c>
    </row>
    <row r="7" spans="1:12" x14ac:dyDescent="0.25">
      <c r="A7" s="5">
        <v>7.2999999999999995E-2</v>
      </c>
      <c r="B7" s="2">
        <v>1.302</v>
      </c>
      <c r="C7" s="2">
        <v>1.095</v>
      </c>
      <c r="D7" s="2">
        <v>2.4529999999999998</v>
      </c>
      <c r="E7" s="2">
        <v>1.4950000000000001</v>
      </c>
      <c r="F7" s="2">
        <v>1.0900000000000001</v>
      </c>
      <c r="G7" s="2">
        <v>0.95400000000000007</v>
      </c>
      <c r="H7" s="2">
        <v>2.6709999999999998</v>
      </c>
      <c r="I7" s="2">
        <v>1.32</v>
      </c>
      <c r="J7" s="2">
        <v>1.103</v>
      </c>
      <c r="K7" s="2">
        <v>0.872</v>
      </c>
      <c r="L7" s="2">
        <v>2.7410000000000001</v>
      </c>
    </row>
    <row r="8" spans="1:12" x14ac:dyDescent="0.25">
      <c r="A8" s="6">
        <v>1.014</v>
      </c>
      <c r="B8" s="2">
        <v>0.84199999999999997</v>
      </c>
      <c r="C8" s="2">
        <v>1.1460000000000001</v>
      </c>
      <c r="D8" s="2">
        <v>1.115</v>
      </c>
      <c r="E8" s="2">
        <v>0.94200000000000006</v>
      </c>
      <c r="F8" s="2">
        <v>0.69000000000000006</v>
      </c>
      <c r="G8" s="2">
        <v>0.80300000000000005</v>
      </c>
      <c r="H8" s="2">
        <v>0.84899999999999998</v>
      </c>
      <c r="I8" s="2">
        <v>0.86</v>
      </c>
      <c r="J8" s="2">
        <v>0.80700000000000005</v>
      </c>
      <c r="K8" s="2">
        <v>0.73099999999999998</v>
      </c>
      <c r="L8" s="2">
        <v>0.84</v>
      </c>
    </row>
    <row r="9" spans="1:12" x14ac:dyDescent="0.25">
      <c r="A9" s="6">
        <v>0.96799999999999997</v>
      </c>
      <c r="B9" s="2">
        <v>1.349</v>
      </c>
      <c r="C9" s="2">
        <v>2.089</v>
      </c>
      <c r="D9" s="2">
        <v>2.669</v>
      </c>
      <c r="E9" s="2">
        <v>1.3540000000000001</v>
      </c>
      <c r="F9" s="2">
        <v>1.1659999999999999</v>
      </c>
      <c r="G9" s="2">
        <v>1.456</v>
      </c>
      <c r="H9" s="2">
        <v>2.4359999999999999</v>
      </c>
      <c r="I9" s="2">
        <v>1.6300000000000001</v>
      </c>
      <c r="J9" s="2">
        <v>1.1020000000000001</v>
      </c>
      <c r="K9" s="2">
        <v>1.597</v>
      </c>
      <c r="L9" s="2">
        <v>1.137</v>
      </c>
    </row>
    <row r="12" spans="1:12" x14ac:dyDescent="0.25">
      <c r="A12" t="s">
        <v>0</v>
      </c>
    </row>
    <row r="15" spans="1:12" x14ac:dyDescent="0.25">
      <c r="B15" s="7" t="s">
        <v>1</v>
      </c>
      <c r="C15" s="7" t="s">
        <v>2</v>
      </c>
      <c r="D15" s="7" t="s">
        <v>3</v>
      </c>
      <c r="E15" s="7" t="s">
        <v>4</v>
      </c>
    </row>
    <row r="16" spans="1:12" x14ac:dyDescent="0.25">
      <c r="A16" t="s">
        <v>5</v>
      </c>
      <c r="B16" s="4">
        <v>2.1280000000000001</v>
      </c>
      <c r="C16" s="1">
        <f>B16-B21</f>
        <v>2.0550000000000002</v>
      </c>
      <c r="D16" s="1">
        <v>8</v>
      </c>
      <c r="E16" s="8">
        <f>(0.7047*C16*C16)+(2.537*C16)-(0.1382)</f>
        <v>8.0513007175000002</v>
      </c>
    </row>
    <row r="17" spans="1:12" x14ac:dyDescent="0.25">
      <c r="A17" t="s">
        <v>6</v>
      </c>
      <c r="B17" s="4">
        <v>1.238</v>
      </c>
      <c r="C17" s="1">
        <f>B17-B21</f>
        <v>1.165</v>
      </c>
      <c r="D17" s="1">
        <v>4</v>
      </c>
      <c r="E17" s="8">
        <f t="shared" ref="E17:E21" si="0">(0.7047*C17*C17)+(2.537*C17)-(0.1382)</f>
        <v>3.7738414575000001</v>
      </c>
    </row>
    <row r="18" spans="1:12" x14ac:dyDescent="0.25">
      <c r="A18" t="s">
        <v>7</v>
      </c>
      <c r="B18" s="4">
        <v>0.80800000000000005</v>
      </c>
      <c r="C18" s="1">
        <f>B18-B21</f>
        <v>0.7350000000000001</v>
      </c>
      <c r="D18" s="1">
        <v>2</v>
      </c>
      <c r="E18" s="8">
        <f t="shared" si="0"/>
        <v>2.1071915575000006</v>
      </c>
    </row>
    <row r="19" spans="1:12" x14ac:dyDescent="0.25">
      <c r="A19" t="s">
        <v>8</v>
      </c>
      <c r="B19" s="4">
        <v>0.52</v>
      </c>
      <c r="C19" s="1">
        <f>B19-B21</f>
        <v>0.44700000000000001</v>
      </c>
      <c r="D19" s="1">
        <v>1</v>
      </c>
      <c r="E19" s="8">
        <f t="shared" si="0"/>
        <v>1.1366444023</v>
      </c>
    </row>
    <row r="20" spans="1:12" x14ac:dyDescent="0.25">
      <c r="A20" t="s">
        <v>9</v>
      </c>
      <c r="B20" s="4">
        <v>0.33300000000000002</v>
      </c>
      <c r="C20" s="1">
        <f>B20-B21</f>
        <v>0.26</v>
      </c>
      <c r="D20" s="1">
        <v>0.5</v>
      </c>
      <c r="E20" s="8">
        <f t="shared" si="0"/>
        <v>0.56905771999999999</v>
      </c>
    </row>
    <row r="21" spans="1:12" x14ac:dyDescent="0.25">
      <c r="A21" t="s">
        <v>10</v>
      </c>
      <c r="B21" s="5">
        <v>7.2999999999999995E-2</v>
      </c>
      <c r="C21" s="1">
        <f>B21-B21</f>
        <v>0</v>
      </c>
      <c r="D21" s="1">
        <v>0</v>
      </c>
      <c r="E21" s="8">
        <f t="shared" si="0"/>
        <v>-0.13819999999999999</v>
      </c>
    </row>
    <row r="26" spans="1:12" x14ac:dyDescent="0.25">
      <c r="A26" t="s">
        <v>105</v>
      </c>
    </row>
    <row r="28" spans="1:12" x14ac:dyDescent="0.25">
      <c r="H28" s="9"/>
      <c r="J28" s="9" t="s">
        <v>11</v>
      </c>
      <c r="K28" s="9"/>
      <c r="L28" s="9"/>
    </row>
    <row r="34" spans="1:5" x14ac:dyDescent="0.25">
      <c r="A34" s="10" t="s">
        <v>12</v>
      </c>
      <c r="B34" s="2" t="s">
        <v>13</v>
      </c>
      <c r="C34" s="3" t="s">
        <v>10</v>
      </c>
      <c r="D34" s="1" t="s">
        <v>2</v>
      </c>
      <c r="E34" s="11" t="s">
        <v>14</v>
      </c>
    </row>
    <row r="35" spans="1:5" x14ac:dyDescent="0.25">
      <c r="A35" s="10" t="s">
        <v>15</v>
      </c>
      <c r="B35" s="6">
        <v>1.014</v>
      </c>
      <c r="C35" s="5">
        <v>7.2999999999999995E-2</v>
      </c>
      <c r="D35" s="1">
        <f t="shared" ref="D35:D66" si="1">(B35-C35)</f>
        <v>0.94100000000000006</v>
      </c>
      <c r="E35" s="8">
        <f t="shared" ref="E35:E66" si="2">(0.7047*D35*D35)+(2.537*D35)-(0.1382)</f>
        <v>2.8731154607000002</v>
      </c>
    </row>
    <row r="36" spans="1:5" x14ac:dyDescent="0.25">
      <c r="A36" s="10" t="s">
        <v>16</v>
      </c>
      <c r="B36" s="6">
        <v>0.96799999999999997</v>
      </c>
      <c r="C36" s="5">
        <v>7.2999999999999995E-2</v>
      </c>
      <c r="D36" s="1">
        <f t="shared" si="1"/>
        <v>0.89500000000000002</v>
      </c>
      <c r="E36" s="8">
        <f t="shared" si="2"/>
        <v>2.6968973174999999</v>
      </c>
    </row>
    <row r="37" spans="1:5" x14ac:dyDescent="0.25">
      <c r="A37" s="10" t="s">
        <v>17</v>
      </c>
      <c r="B37" s="2">
        <v>0.79300000000000004</v>
      </c>
      <c r="C37" s="5">
        <v>7.2999999999999995E-2</v>
      </c>
      <c r="D37" s="1">
        <f t="shared" si="1"/>
        <v>0.72000000000000008</v>
      </c>
      <c r="E37" s="8">
        <f t="shared" si="2"/>
        <v>2.0537564800000006</v>
      </c>
    </row>
    <row r="38" spans="1:5" x14ac:dyDescent="0.25">
      <c r="A38" s="10" t="s">
        <v>18</v>
      </c>
      <c r="B38" s="2">
        <v>0.90200000000000002</v>
      </c>
      <c r="C38" s="5">
        <v>7.2999999999999995E-2</v>
      </c>
      <c r="D38" s="1">
        <f t="shared" si="1"/>
        <v>0.82900000000000007</v>
      </c>
      <c r="E38" s="8">
        <f t="shared" si="2"/>
        <v>2.4492717327000002</v>
      </c>
    </row>
    <row r="39" spans="1:5" x14ac:dyDescent="0.25">
      <c r="A39" s="10" t="s">
        <v>19</v>
      </c>
      <c r="B39" s="2">
        <v>1.1380000000000001</v>
      </c>
      <c r="C39" s="5">
        <v>7.2999999999999995E-2</v>
      </c>
      <c r="D39" s="1">
        <f t="shared" si="1"/>
        <v>1.0650000000000002</v>
      </c>
      <c r="E39" s="8">
        <f t="shared" si="2"/>
        <v>3.3629933575000011</v>
      </c>
    </row>
    <row r="40" spans="1:5" x14ac:dyDescent="0.25">
      <c r="A40" s="10" t="s">
        <v>20</v>
      </c>
      <c r="B40" s="2">
        <v>1.5860000000000001</v>
      </c>
      <c r="C40" s="5">
        <v>7.2999999999999995E-2</v>
      </c>
      <c r="D40" s="1">
        <f t="shared" si="1"/>
        <v>1.5130000000000001</v>
      </c>
      <c r="E40" s="8">
        <f t="shared" si="2"/>
        <v>5.3134583943000004</v>
      </c>
    </row>
    <row r="41" spans="1:5" x14ac:dyDescent="0.25">
      <c r="A41" s="10" t="s">
        <v>21</v>
      </c>
      <c r="B41" s="2">
        <v>1.117</v>
      </c>
      <c r="C41" s="5">
        <v>7.2999999999999995E-2</v>
      </c>
      <c r="D41" s="1">
        <f t="shared" si="1"/>
        <v>1.044</v>
      </c>
      <c r="E41" s="8">
        <f t="shared" si="2"/>
        <v>3.2785058992000002</v>
      </c>
    </row>
    <row r="42" spans="1:5" x14ac:dyDescent="0.25">
      <c r="A42" s="10" t="s">
        <v>22</v>
      </c>
      <c r="B42" s="2">
        <v>1.302</v>
      </c>
      <c r="C42" s="5">
        <v>7.2999999999999995E-2</v>
      </c>
      <c r="D42" s="1">
        <f t="shared" si="1"/>
        <v>1.2290000000000001</v>
      </c>
      <c r="E42" s="8">
        <f t="shared" si="2"/>
        <v>4.0441807726999999</v>
      </c>
    </row>
    <row r="43" spans="1:5" x14ac:dyDescent="0.25">
      <c r="A43" s="10" t="s">
        <v>23</v>
      </c>
      <c r="B43" s="2">
        <v>0.84199999999999997</v>
      </c>
      <c r="C43" s="5">
        <v>7.2999999999999995E-2</v>
      </c>
      <c r="D43" s="1">
        <f t="shared" si="1"/>
        <v>0.76900000000000002</v>
      </c>
      <c r="E43" s="8">
        <f t="shared" si="2"/>
        <v>2.2294850966999999</v>
      </c>
    </row>
    <row r="44" spans="1:5" x14ac:dyDescent="0.25">
      <c r="A44" s="10" t="s">
        <v>24</v>
      </c>
      <c r="B44" s="2">
        <v>1.349</v>
      </c>
      <c r="C44" s="5">
        <v>7.2999999999999995E-2</v>
      </c>
      <c r="D44" s="1">
        <f t="shared" si="1"/>
        <v>1.276</v>
      </c>
      <c r="E44" s="8">
        <f t="shared" si="2"/>
        <v>4.2463876271999998</v>
      </c>
    </row>
    <row r="45" spans="1:5" x14ac:dyDescent="0.25">
      <c r="A45" s="10" t="s">
        <v>25</v>
      </c>
      <c r="B45" s="2">
        <v>1.004</v>
      </c>
      <c r="C45" s="5">
        <v>7.2999999999999995E-2</v>
      </c>
      <c r="D45" s="1">
        <f t="shared" si="1"/>
        <v>0.93100000000000005</v>
      </c>
      <c r="E45" s="8">
        <f t="shared" si="2"/>
        <v>2.8345534767000005</v>
      </c>
    </row>
    <row r="46" spans="1:5" x14ac:dyDescent="0.25">
      <c r="A46" s="10" t="s">
        <v>26</v>
      </c>
      <c r="B46" s="2">
        <v>0.80600000000000005</v>
      </c>
      <c r="C46" s="5">
        <v>7.2999999999999995E-2</v>
      </c>
      <c r="D46" s="1">
        <f t="shared" si="1"/>
        <v>0.7330000000000001</v>
      </c>
      <c r="E46" s="8">
        <f t="shared" si="2"/>
        <v>2.1000485583000006</v>
      </c>
    </row>
    <row r="47" spans="1:5" x14ac:dyDescent="0.25">
      <c r="A47" s="10" t="s">
        <v>27</v>
      </c>
      <c r="B47" s="2">
        <v>1.4470000000000001</v>
      </c>
      <c r="C47" s="5">
        <v>7.2999999999999995E-2</v>
      </c>
      <c r="D47" s="1">
        <f t="shared" si="1"/>
        <v>1.3740000000000001</v>
      </c>
      <c r="E47" s="8">
        <f t="shared" si="2"/>
        <v>4.6780242171999999</v>
      </c>
    </row>
    <row r="48" spans="1:5" x14ac:dyDescent="0.25">
      <c r="A48" s="10" t="s">
        <v>28</v>
      </c>
      <c r="B48" s="2">
        <v>0.81300000000000006</v>
      </c>
      <c r="C48" s="5">
        <v>7.2999999999999995E-2</v>
      </c>
      <c r="D48" s="1">
        <f t="shared" si="1"/>
        <v>0.7400000000000001</v>
      </c>
      <c r="E48" s="8">
        <f t="shared" si="2"/>
        <v>2.1250737200000005</v>
      </c>
    </row>
    <row r="49" spans="1:5" x14ac:dyDescent="0.25">
      <c r="A49" s="10" t="s">
        <v>29</v>
      </c>
      <c r="B49" s="2">
        <v>1.1120000000000001</v>
      </c>
      <c r="C49" s="5">
        <v>7.2999999999999995E-2</v>
      </c>
      <c r="D49" s="1">
        <f t="shared" si="1"/>
        <v>1.0390000000000001</v>
      </c>
      <c r="E49" s="8">
        <f t="shared" si="2"/>
        <v>3.2584814487000004</v>
      </c>
    </row>
    <row r="50" spans="1:5" x14ac:dyDescent="0.25">
      <c r="A50" s="10" t="s">
        <v>30</v>
      </c>
      <c r="B50" s="2">
        <v>1.095</v>
      </c>
      <c r="C50" s="5">
        <v>7.2999999999999995E-2</v>
      </c>
      <c r="D50" s="1">
        <f t="shared" si="1"/>
        <v>1.022</v>
      </c>
      <c r="E50" s="8">
        <f t="shared" si="2"/>
        <v>3.1906618748000004</v>
      </c>
    </row>
    <row r="51" spans="1:5" x14ac:dyDescent="0.25">
      <c r="A51" s="10" t="s">
        <v>31</v>
      </c>
      <c r="B51" s="2">
        <v>1.1460000000000001</v>
      </c>
      <c r="C51" s="5">
        <v>7.2999999999999995E-2</v>
      </c>
      <c r="D51" s="1">
        <f t="shared" si="1"/>
        <v>1.0730000000000002</v>
      </c>
      <c r="E51" s="8">
        <f t="shared" si="2"/>
        <v>3.3953425463000007</v>
      </c>
    </row>
    <row r="52" spans="1:5" x14ac:dyDescent="0.25">
      <c r="A52" s="10" t="s">
        <v>32</v>
      </c>
      <c r="B52" s="2">
        <v>2.089</v>
      </c>
      <c r="C52" s="5">
        <v>7.2999999999999995E-2</v>
      </c>
      <c r="D52" s="1">
        <f t="shared" si="1"/>
        <v>2.016</v>
      </c>
      <c r="E52" s="8">
        <f t="shared" si="2"/>
        <v>7.8404732031999993</v>
      </c>
    </row>
    <row r="53" spans="1:5" x14ac:dyDescent="0.25">
      <c r="A53" s="10" t="s">
        <v>33</v>
      </c>
      <c r="B53" s="2">
        <v>1.1380000000000001</v>
      </c>
      <c r="C53" s="5">
        <v>7.2999999999999995E-2</v>
      </c>
      <c r="D53" s="1">
        <f t="shared" si="1"/>
        <v>1.0650000000000002</v>
      </c>
      <c r="E53" s="8">
        <f t="shared" si="2"/>
        <v>3.3629933575000011</v>
      </c>
    </row>
    <row r="54" spans="1:5" x14ac:dyDescent="0.25">
      <c r="A54" s="10" t="s">
        <v>34</v>
      </c>
      <c r="B54" s="2">
        <v>0.73799999999999999</v>
      </c>
      <c r="C54" s="5">
        <v>7.2999999999999995E-2</v>
      </c>
      <c r="D54" s="1">
        <f t="shared" si="1"/>
        <v>0.66500000000000004</v>
      </c>
      <c r="E54" s="8">
        <f t="shared" si="2"/>
        <v>1.8605409575</v>
      </c>
    </row>
    <row r="55" spans="1:5" x14ac:dyDescent="0.25">
      <c r="A55" s="10" t="s">
        <v>35</v>
      </c>
      <c r="B55" s="2">
        <v>0.77400000000000002</v>
      </c>
      <c r="C55" s="5">
        <v>7.2999999999999995E-2</v>
      </c>
      <c r="D55" s="1">
        <f t="shared" si="1"/>
        <v>0.70100000000000007</v>
      </c>
      <c r="E55" s="8">
        <f t="shared" si="2"/>
        <v>1.9865272847000002</v>
      </c>
    </row>
    <row r="56" spans="1:5" x14ac:dyDescent="0.25">
      <c r="A56" s="10" t="s">
        <v>36</v>
      </c>
      <c r="B56" s="2">
        <v>1.482</v>
      </c>
      <c r="C56" s="5">
        <v>7.2999999999999995E-2</v>
      </c>
      <c r="D56" s="1">
        <f t="shared" si="1"/>
        <v>1.409</v>
      </c>
      <c r="E56" s="8">
        <f t="shared" si="2"/>
        <v>4.8354605206999999</v>
      </c>
    </row>
    <row r="57" spans="1:5" x14ac:dyDescent="0.25">
      <c r="A57" s="10" t="s">
        <v>37</v>
      </c>
      <c r="B57" s="2">
        <v>2.8860000000000001</v>
      </c>
      <c r="C57" s="5">
        <v>7.2999999999999995E-2</v>
      </c>
      <c r="D57" s="1">
        <f t="shared" si="1"/>
        <v>2.8130000000000002</v>
      </c>
      <c r="E57" s="8">
        <f t="shared" si="2"/>
        <v>12.574650254300002</v>
      </c>
    </row>
    <row r="58" spans="1:5" x14ac:dyDescent="0.25">
      <c r="A58" s="10" t="s">
        <v>38</v>
      </c>
      <c r="B58" s="2">
        <v>2.4529999999999998</v>
      </c>
      <c r="C58" s="5">
        <v>7.2999999999999995E-2</v>
      </c>
      <c r="D58" s="1">
        <f t="shared" si="1"/>
        <v>2.38</v>
      </c>
      <c r="E58" s="8">
        <f t="shared" si="2"/>
        <v>9.8915626799999998</v>
      </c>
    </row>
    <row r="59" spans="1:5" x14ac:dyDescent="0.25">
      <c r="A59" s="10" t="s">
        <v>39</v>
      </c>
      <c r="B59" s="2">
        <v>1.115</v>
      </c>
      <c r="C59" s="5">
        <v>7.2999999999999995E-2</v>
      </c>
      <c r="D59" s="1">
        <f t="shared" si="1"/>
        <v>1.042</v>
      </c>
      <c r="E59" s="8">
        <f t="shared" si="2"/>
        <v>3.2704918908000002</v>
      </c>
    </row>
    <row r="60" spans="1:5" x14ac:dyDescent="0.25">
      <c r="A60" s="10" t="s">
        <v>40</v>
      </c>
      <c r="B60" s="2">
        <v>2.669</v>
      </c>
      <c r="C60" s="5">
        <v>7.2999999999999995E-2</v>
      </c>
      <c r="D60" s="1">
        <f t="shared" si="1"/>
        <v>2.5960000000000001</v>
      </c>
      <c r="E60" s="8">
        <f t="shared" si="2"/>
        <v>11.1969775152</v>
      </c>
    </row>
    <row r="61" spans="1:5" x14ac:dyDescent="0.25">
      <c r="A61" s="10" t="s">
        <v>41</v>
      </c>
      <c r="B61" s="2">
        <v>1.389</v>
      </c>
      <c r="C61" s="5">
        <v>7.2999999999999995E-2</v>
      </c>
      <c r="D61" s="1">
        <f t="shared" si="1"/>
        <v>1.3160000000000001</v>
      </c>
      <c r="E61" s="8">
        <f t="shared" si="2"/>
        <v>4.4209309231999994</v>
      </c>
    </row>
    <row r="62" spans="1:5" x14ac:dyDescent="0.25">
      <c r="A62" s="10" t="s">
        <v>42</v>
      </c>
      <c r="B62" s="2">
        <v>0.751</v>
      </c>
      <c r="C62" s="5">
        <v>7.2999999999999995E-2</v>
      </c>
      <c r="D62" s="1">
        <f t="shared" si="1"/>
        <v>0.67800000000000005</v>
      </c>
      <c r="E62" s="8">
        <f t="shared" si="2"/>
        <v>1.9058253147999999</v>
      </c>
    </row>
    <row r="63" spans="1:5" x14ac:dyDescent="0.25">
      <c r="A63" s="10" t="s">
        <v>43</v>
      </c>
      <c r="B63" s="2">
        <v>0.84099999999999997</v>
      </c>
      <c r="C63" s="5">
        <v>7.2999999999999995E-2</v>
      </c>
      <c r="D63" s="1">
        <f t="shared" si="1"/>
        <v>0.76800000000000002</v>
      </c>
      <c r="E63" s="8">
        <f t="shared" si="2"/>
        <v>2.2258649728000002</v>
      </c>
    </row>
    <row r="64" spans="1:5" x14ac:dyDescent="0.25">
      <c r="A64" s="10" t="s">
        <v>44</v>
      </c>
      <c r="B64" s="2">
        <v>1.0660000000000001</v>
      </c>
      <c r="C64" s="5">
        <v>7.2999999999999995E-2</v>
      </c>
      <c r="D64" s="1">
        <f t="shared" si="1"/>
        <v>0.9930000000000001</v>
      </c>
      <c r="E64" s="8">
        <f t="shared" si="2"/>
        <v>3.0759097303000003</v>
      </c>
    </row>
    <row r="65" spans="1:5" x14ac:dyDescent="0.25">
      <c r="A65" s="10" t="s">
        <v>45</v>
      </c>
      <c r="B65" s="2">
        <v>1.0940000000000001</v>
      </c>
      <c r="C65" s="5">
        <v>7.2999999999999995E-2</v>
      </c>
      <c r="D65" s="1">
        <f t="shared" si="1"/>
        <v>1.0210000000000001</v>
      </c>
      <c r="E65" s="8">
        <f t="shared" si="2"/>
        <v>3.1866851727000007</v>
      </c>
    </row>
    <row r="66" spans="1:5" x14ac:dyDescent="0.25">
      <c r="A66" s="10" t="s">
        <v>46</v>
      </c>
      <c r="B66" s="2">
        <v>1.4950000000000001</v>
      </c>
      <c r="C66" s="5">
        <v>7.2999999999999995E-2</v>
      </c>
      <c r="D66" s="1">
        <f t="shared" si="1"/>
        <v>1.4220000000000002</v>
      </c>
      <c r="E66" s="8">
        <f t="shared" si="2"/>
        <v>4.8943765947999998</v>
      </c>
    </row>
    <row r="67" spans="1:5" x14ac:dyDescent="0.25">
      <c r="A67" s="10" t="s">
        <v>47</v>
      </c>
      <c r="B67" s="2">
        <v>0.94200000000000006</v>
      </c>
      <c r="C67" s="5">
        <v>7.2999999999999995E-2</v>
      </c>
      <c r="D67" s="1">
        <f t="shared" ref="D67:D98" si="3">(B67-C67)</f>
        <v>0.86900000000000011</v>
      </c>
      <c r="E67" s="8">
        <f t="shared" ref="E67:E98" si="4">(0.7047*D67*D67)+(2.537*D67)-(0.1382)</f>
        <v>2.5986149567000005</v>
      </c>
    </row>
    <row r="68" spans="1:5" x14ac:dyDescent="0.25">
      <c r="A68" s="10" t="s">
        <v>48</v>
      </c>
      <c r="B68" s="2">
        <v>1.3540000000000001</v>
      </c>
      <c r="C68" s="5">
        <v>7.2999999999999995E-2</v>
      </c>
      <c r="D68" s="1">
        <f t="shared" si="3"/>
        <v>1.2810000000000001</v>
      </c>
      <c r="E68" s="8">
        <f t="shared" si="4"/>
        <v>4.2680822166999999</v>
      </c>
    </row>
    <row r="69" spans="1:5" x14ac:dyDescent="0.25">
      <c r="A69" s="10" t="s">
        <v>49</v>
      </c>
      <c r="B69" s="2">
        <v>0.97899999999999998</v>
      </c>
      <c r="C69" s="5">
        <v>7.2999999999999995E-2</v>
      </c>
      <c r="D69" s="1">
        <f t="shared" si="3"/>
        <v>0.90600000000000003</v>
      </c>
      <c r="E69" s="8">
        <f t="shared" si="4"/>
        <v>2.7387651292000004</v>
      </c>
    </row>
    <row r="70" spans="1:5" x14ac:dyDescent="0.25">
      <c r="A70" s="10" t="s">
        <v>50</v>
      </c>
      <c r="B70" s="2">
        <v>0.80900000000000005</v>
      </c>
      <c r="C70" s="5">
        <v>7.2999999999999995E-2</v>
      </c>
      <c r="D70" s="1">
        <f t="shared" si="3"/>
        <v>0.7360000000000001</v>
      </c>
      <c r="E70" s="8">
        <f t="shared" si="4"/>
        <v>2.1107651712000006</v>
      </c>
    </row>
    <row r="71" spans="1:5" x14ac:dyDescent="0.25">
      <c r="A71" s="10" t="s">
        <v>51</v>
      </c>
      <c r="B71" s="2">
        <v>1.0780000000000001</v>
      </c>
      <c r="C71" s="5">
        <v>7.2999999999999995E-2</v>
      </c>
      <c r="D71" s="1">
        <f t="shared" si="3"/>
        <v>1.0050000000000001</v>
      </c>
      <c r="E71" s="8">
        <f t="shared" si="4"/>
        <v>3.1232496175000004</v>
      </c>
    </row>
    <row r="72" spans="1:5" x14ac:dyDescent="0.25">
      <c r="A72" s="10" t="s">
        <v>52</v>
      </c>
      <c r="B72" s="2">
        <v>1.2829999999999999</v>
      </c>
      <c r="C72" s="5">
        <v>7.2999999999999995E-2</v>
      </c>
      <c r="D72" s="1">
        <f t="shared" si="3"/>
        <v>1.21</v>
      </c>
      <c r="E72" s="8">
        <f t="shared" si="4"/>
        <v>3.9633212699999993</v>
      </c>
    </row>
    <row r="73" spans="1:5" x14ac:dyDescent="0.25">
      <c r="A73" s="10" t="s">
        <v>53</v>
      </c>
      <c r="B73" s="2">
        <v>0.85099999999999998</v>
      </c>
      <c r="C73" s="5">
        <v>7.2999999999999995E-2</v>
      </c>
      <c r="D73" s="1">
        <f t="shared" si="3"/>
        <v>0.77800000000000002</v>
      </c>
      <c r="E73" s="8">
        <f t="shared" si="4"/>
        <v>2.2621296348000004</v>
      </c>
    </row>
    <row r="74" spans="1:5" x14ac:dyDescent="0.25">
      <c r="A74" s="10" t="s">
        <v>54</v>
      </c>
      <c r="B74" s="2">
        <v>1.0900000000000001</v>
      </c>
      <c r="C74" s="5">
        <v>7.2999999999999995E-2</v>
      </c>
      <c r="D74" s="1">
        <f t="shared" si="3"/>
        <v>1.0170000000000001</v>
      </c>
      <c r="E74" s="8">
        <f t="shared" si="4"/>
        <v>3.1707924583000007</v>
      </c>
    </row>
    <row r="75" spans="1:5" x14ac:dyDescent="0.25">
      <c r="A75" s="10" t="s">
        <v>55</v>
      </c>
      <c r="B75" s="2">
        <v>0.69000000000000006</v>
      </c>
      <c r="C75" s="5">
        <v>7.2999999999999995E-2</v>
      </c>
      <c r="D75" s="1">
        <f t="shared" si="3"/>
        <v>0.6170000000000001</v>
      </c>
      <c r="E75" s="8">
        <f t="shared" si="4"/>
        <v>1.6954005383000004</v>
      </c>
    </row>
    <row r="76" spans="1:5" x14ac:dyDescent="0.25">
      <c r="A76" s="10" t="s">
        <v>56</v>
      </c>
      <c r="B76" s="2">
        <v>1.1659999999999999</v>
      </c>
      <c r="C76" s="5">
        <v>7.2999999999999995E-2</v>
      </c>
      <c r="D76" s="1">
        <f t="shared" si="3"/>
        <v>1.093</v>
      </c>
      <c r="E76" s="8">
        <f t="shared" si="4"/>
        <v>3.4766101503</v>
      </c>
    </row>
    <row r="77" spans="1:5" x14ac:dyDescent="0.25">
      <c r="A77" s="10" t="s">
        <v>57</v>
      </c>
      <c r="B77" s="2">
        <v>0.85599999999999998</v>
      </c>
      <c r="C77" s="5">
        <v>7.2999999999999995E-2</v>
      </c>
      <c r="D77" s="1">
        <f t="shared" si="3"/>
        <v>0.78300000000000003</v>
      </c>
      <c r="E77" s="8">
        <f t="shared" si="4"/>
        <v>2.2803148183000004</v>
      </c>
    </row>
    <row r="78" spans="1:5" x14ac:dyDescent="0.25">
      <c r="A78" s="10" t="s">
        <v>58</v>
      </c>
      <c r="B78" s="2">
        <v>0.71399999999999997</v>
      </c>
      <c r="C78" s="5">
        <v>7.2999999999999995E-2</v>
      </c>
      <c r="D78" s="1">
        <f t="shared" si="3"/>
        <v>0.64100000000000001</v>
      </c>
      <c r="E78" s="8">
        <f t="shared" si="4"/>
        <v>1.7775648407000002</v>
      </c>
    </row>
    <row r="79" spans="1:5" x14ac:dyDescent="0.25">
      <c r="A79" s="10" t="s">
        <v>59</v>
      </c>
      <c r="B79" s="2">
        <v>0.76900000000000002</v>
      </c>
      <c r="C79" s="5">
        <v>7.2999999999999995E-2</v>
      </c>
      <c r="D79" s="1">
        <f t="shared" si="3"/>
        <v>0.69600000000000006</v>
      </c>
      <c r="E79" s="8">
        <f t="shared" si="4"/>
        <v>1.9689199552000005</v>
      </c>
    </row>
    <row r="80" spans="1:5" x14ac:dyDescent="0.25">
      <c r="A80" s="10" t="s">
        <v>60</v>
      </c>
      <c r="B80" s="2">
        <v>1.3820000000000001</v>
      </c>
      <c r="C80" s="5">
        <v>7.2999999999999995E-2</v>
      </c>
      <c r="D80" s="1">
        <f t="shared" si="3"/>
        <v>1.3090000000000002</v>
      </c>
      <c r="E80" s="8">
        <f t="shared" si="4"/>
        <v>4.3902230607000003</v>
      </c>
    </row>
    <row r="81" spans="1:5" x14ac:dyDescent="0.25">
      <c r="A81" s="10" t="s">
        <v>61</v>
      </c>
      <c r="B81" s="2">
        <v>1.1220000000000001</v>
      </c>
      <c r="C81" s="5">
        <v>7.2999999999999995E-2</v>
      </c>
      <c r="D81" s="1">
        <f t="shared" si="3"/>
        <v>1.0490000000000002</v>
      </c>
      <c r="E81" s="8">
        <f t="shared" si="4"/>
        <v>3.2985655847000008</v>
      </c>
    </row>
    <row r="82" spans="1:5" x14ac:dyDescent="0.25">
      <c r="A82" s="10" t="s">
        <v>62</v>
      </c>
      <c r="B82" s="2">
        <v>0.95400000000000007</v>
      </c>
      <c r="C82" s="5">
        <v>7.2999999999999995E-2</v>
      </c>
      <c r="D82" s="1">
        <f t="shared" si="3"/>
        <v>0.88100000000000012</v>
      </c>
      <c r="E82" s="8">
        <f t="shared" si="4"/>
        <v>2.6438576567000003</v>
      </c>
    </row>
    <row r="83" spans="1:5" x14ac:dyDescent="0.25">
      <c r="A83" s="10" t="s">
        <v>63</v>
      </c>
      <c r="B83" s="2">
        <v>0.80300000000000005</v>
      </c>
      <c r="C83" s="5">
        <v>7.2999999999999995E-2</v>
      </c>
      <c r="D83" s="1">
        <f t="shared" si="3"/>
        <v>0.73000000000000009</v>
      </c>
      <c r="E83" s="8">
        <f t="shared" si="4"/>
        <v>2.0893446300000003</v>
      </c>
    </row>
    <row r="84" spans="1:5" x14ac:dyDescent="0.25">
      <c r="A84" s="10" t="s">
        <v>64</v>
      </c>
      <c r="B84" s="2">
        <v>1.456</v>
      </c>
      <c r="C84" s="5">
        <v>7.2999999999999995E-2</v>
      </c>
      <c r="D84" s="1">
        <f t="shared" si="3"/>
        <v>1.383</v>
      </c>
      <c r="E84" s="8">
        <f t="shared" si="4"/>
        <v>4.7183429383000002</v>
      </c>
    </row>
    <row r="85" spans="1:5" x14ac:dyDescent="0.25">
      <c r="A85" s="10" t="s">
        <v>65</v>
      </c>
      <c r="B85" s="2">
        <v>0.90800000000000003</v>
      </c>
      <c r="C85" s="5">
        <v>7.2999999999999995E-2</v>
      </c>
      <c r="D85" s="1">
        <f t="shared" si="3"/>
        <v>0.83500000000000008</v>
      </c>
      <c r="E85" s="8">
        <f t="shared" si="4"/>
        <v>2.4715294575000004</v>
      </c>
    </row>
    <row r="86" spans="1:5" x14ac:dyDescent="0.25">
      <c r="A86" s="10" t="s">
        <v>66</v>
      </c>
      <c r="B86" s="2">
        <v>0.72099999999999997</v>
      </c>
      <c r="C86" s="5">
        <v>7.2999999999999995E-2</v>
      </c>
      <c r="D86" s="1">
        <f t="shared" si="3"/>
        <v>0.64800000000000002</v>
      </c>
      <c r="E86" s="8">
        <f t="shared" si="4"/>
        <v>1.8016823488</v>
      </c>
    </row>
    <row r="87" spans="1:5" x14ac:dyDescent="0.25">
      <c r="A87" s="10" t="s">
        <v>67</v>
      </c>
      <c r="B87" s="2">
        <v>0.80300000000000005</v>
      </c>
      <c r="C87" s="5">
        <v>7.2999999999999995E-2</v>
      </c>
      <c r="D87" s="1">
        <f t="shared" si="3"/>
        <v>0.73000000000000009</v>
      </c>
      <c r="E87" s="8">
        <f t="shared" si="4"/>
        <v>2.0893446300000003</v>
      </c>
    </row>
    <row r="88" spans="1:5" x14ac:dyDescent="0.25">
      <c r="A88" s="10" t="s">
        <v>68</v>
      </c>
      <c r="B88" s="2">
        <v>1.18</v>
      </c>
      <c r="C88" s="5">
        <v>7.2999999999999995E-2</v>
      </c>
      <c r="D88" s="1">
        <f t="shared" si="3"/>
        <v>1.107</v>
      </c>
      <c r="E88" s="8">
        <f t="shared" si="4"/>
        <v>3.5338329103000001</v>
      </c>
    </row>
    <row r="89" spans="1:5" x14ac:dyDescent="0.25">
      <c r="A89" s="10" t="s">
        <v>69</v>
      </c>
      <c r="B89" s="2">
        <v>2.7120000000000002</v>
      </c>
      <c r="C89" s="5">
        <v>7.2999999999999995E-2</v>
      </c>
      <c r="D89" s="1">
        <f t="shared" si="3"/>
        <v>2.6390000000000002</v>
      </c>
      <c r="E89" s="8">
        <f t="shared" si="4"/>
        <v>11.464700008700001</v>
      </c>
    </row>
    <row r="90" spans="1:5" x14ac:dyDescent="0.25">
      <c r="A90" s="10" t="s">
        <v>70</v>
      </c>
      <c r="B90" s="2">
        <v>2.6709999999999998</v>
      </c>
      <c r="C90" s="5">
        <v>7.2999999999999995E-2</v>
      </c>
      <c r="D90" s="1">
        <f t="shared" si="3"/>
        <v>2.5979999999999999</v>
      </c>
      <c r="E90" s="8">
        <f t="shared" si="4"/>
        <v>11.209371938799999</v>
      </c>
    </row>
    <row r="91" spans="1:5" x14ac:dyDescent="0.25">
      <c r="A91" s="10" t="s">
        <v>71</v>
      </c>
      <c r="B91" s="2">
        <v>0.84899999999999998</v>
      </c>
      <c r="C91" s="5">
        <v>7.2999999999999995E-2</v>
      </c>
      <c r="D91" s="1">
        <f t="shared" si="3"/>
        <v>0.77600000000000002</v>
      </c>
      <c r="E91" s="8">
        <f t="shared" si="4"/>
        <v>2.2548654271999999</v>
      </c>
    </row>
    <row r="92" spans="1:5" x14ac:dyDescent="0.25">
      <c r="A92" s="10" t="s">
        <v>72</v>
      </c>
      <c r="B92" s="2">
        <v>2.4359999999999999</v>
      </c>
      <c r="C92" s="5">
        <v>7.2999999999999995E-2</v>
      </c>
      <c r="D92" s="1">
        <f t="shared" si="3"/>
        <v>2.363</v>
      </c>
      <c r="E92" s="8">
        <f t="shared" si="4"/>
        <v>9.7916130143000011</v>
      </c>
    </row>
    <row r="93" spans="1:5" x14ac:dyDescent="0.25">
      <c r="A93" s="10" t="s">
        <v>73</v>
      </c>
      <c r="B93" s="2">
        <v>1.8</v>
      </c>
      <c r="C93" s="5">
        <v>7.2999999999999995E-2</v>
      </c>
      <c r="D93" s="1">
        <f t="shared" si="3"/>
        <v>1.7270000000000001</v>
      </c>
      <c r="E93" s="8">
        <f t="shared" si="4"/>
        <v>6.3449871863</v>
      </c>
    </row>
    <row r="94" spans="1:5" x14ac:dyDescent="0.25">
      <c r="A94" s="10" t="s">
        <v>74</v>
      </c>
      <c r="B94" s="2">
        <v>0.76500000000000001</v>
      </c>
      <c r="C94" s="5">
        <v>7.2999999999999995E-2</v>
      </c>
      <c r="D94" s="1">
        <f t="shared" si="3"/>
        <v>0.69200000000000006</v>
      </c>
      <c r="E94" s="8">
        <f t="shared" si="4"/>
        <v>1.9548594608000003</v>
      </c>
    </row>
    <row r="95" spans="1:5" x14ac:dyDescent="0.25">
      <c r="A95" s="10" t="s">
        <v>75</v>
      </c>
      <c r="B95" s="2">
        <v>0.83599999999999997</v>
      </c>
      <c r="C95" s="5">
        <v>7.2999999999999995E-2</v>
      </c>
      <c r="D95" s="1">
        <f t="shared" si="3"/>
        <v>0.76300000000000001</v>
      </c>
      <c r="E95" s="8">
        <f t="shared" si="4"/>
        <v>2.2077854942999999</v>
      </c>
    </row>
    <row r="96" spans="1:5" x14ac:dyDescent="0.25">
      <c r="A96" s="10" t="s">
        <v>76</v>
      </c>
      <c r="B96" s="2">
        <v>0.84499999999999997</v>
      </c>
      <c r="C96" s="5">
        <v>7.2999999999999995E-2</v>
      </c>
      <c r="D96" s="1">
        <f t="shared" si="3"/>
        <v>0.77200000000000002</v>
      </c>
      <c r="E96" s="8">
        <f t="shared" si="4"/>
        <v>2.2403539248</v>
      </c>
    </row>
    <row r="97" spans="1:5" x14ac:dyDescent="0.25">
      <c r="A97" s="10" t="s">
        <v>77</v>
      </c>
      <c r="B97" s="2">
        <v>1.0309999999999999</v>
      </c>
      <c r="C97" s="5">
        <v>7.2999999999999995E-2</v>
      </c>
      <c r="D97" s="1">
        <f t="shared" si="3"/>
        <v>0.95799999999999996</v>
      </c>
      <c r="E97" s="8">
        <f t="shared" si="4"/>
        <v>2.9389942907999997</v>
      </c>
    </row>
    <row r="98" spans="1:5" x14ac:dyDescent="0.25">
      <c r="A98" s="10" t="s">
        <v>78</v>
      </c>
      <c r="B98" s="2">
        <v>1.32</v>
      </c>
      <c r="C98" s="5">
        <v>7.2999999999999995E-2</v>
      </c>
      <c r="D98" s="1">
        <f t="shared" si="3"/>
        <v>1.2470000000000001</v>
      </c>
      <c r="E98" s="8">
        <f t="shared" si="4"/>
        <v>4.1212538423000007</v>
      </c>
    </row>
    <row r="99" spans="1:5" x14ac:dyDescent="0.25">
      <c r="A99" s="10" t="s">
        <v>79</v>
      </c>
      <c r="B99" s="2">
        <v>0.86</v>
      </c>
      <c r="C99" s="5">
        <v>7.2999999999999995E-2</v>
      </c>
      <c r="D99" s="1">
        <f t="shared" ref="D99:D130" si="5">(B99-C99)</f>
        <v>0.78700000000000003</v>
      </c>
      <c r="E99" s="8">
        <f t="shared" ref="E99:E130" si="6">(0.7047*D99*D99)+(2.537*D99)-(0.1382)</f>
        <v>2.2948883342999999</v>
      </c>
    </row>
    <row r="100" spans="1:5" x14ac:dyDescent="0.25">
      <c r="A100" s="10" t="s">
        <v>80</v>
      </c>
      <c r="B100" s="2">
        <v>1.6300000000000001</v>
      </c>
      <c r="C100" s="5">
        <v>7.2999999999999995E-2</v>
      </c>
      <c r="D100" s="1">
        <f t="shared" si="5"/>
        <v>1.5570000000000002</v>
      </c>
      <c r="E100" s="8">
        <f t="shared" si="6"/>
        <v>5.5202772703000003</v>
      </c>
    </row>
    <row r="101" spans="1:5" x14ac:dyDescent="0.25">
      <c r="A101" s="10" t="s">
        <v>81</v>
      </c>
      <c r="B101" s="2">
        <v>0.997</v>
      </c>
      <c r="C101" s="5">
        <v>7.2999999999999995E-2</v>
      </c>
      <c r="D101" s="1">
        <f t="shared" si="5"/>
        <v>0.92400000000000004</v>
      </c>
      <c r="E101" s="8">
        <f t="shared" si="6"/>
        <v>2.8076439472000003</v>
      </c>
    </row>
    <row r="102" spans="1:5" x14ac:dyDescent="0.25">
      <c r="A102" s="10" t="s">
        <v>82</v>
      </c>
      <c r="B102" s="2">
        <v>0.67700000000000005</v>
      </c>
      <c r="C102" s="5">
        <v>7.2999999999999995E-2</v>
      </c>
      <c r="D102" s="1">
        <f t="shared" si="5"/>
        <v>0.60400000000000009</v>
      </c>
      <c r="E102" s="8">
        <f t="shared" si="6"/>
        <v>1.6512338352000002</v>
      </c>
    </row>
    <row r="103" spans="1:5" x14ac:dyDescent="0.25">
      <c r="A103" s="10" t="s">
        <v>83</v>
      </c>
      <c r="B103" s="2">
        <v>1.127</v>
      </c>
      <c r="C103" s="5">
        <v>7.2999999999999995E-2</v>
      </c>
      <c r="D103" s="1">
        <f t="shared" si="5"/>
        <v>1.054</v>
      </c>
      <c r="E103" s="8">
        <f t="shared" si="6"/>
        <v>3.3186605052</v>
      </c>
    </row>
    <row r="104" spans="1:5" x14ac:dyDescent="0.25">
      <c r="A104" s="10" t="s">
        <v>84</v>
      </c>
      <c r="B104" s="2">
        <v>1.3840000000000001</v>
      </c>
      <c r="C104" s="5">
        <v>7.2999999999999995E-2</v>
      </c>
      <c r="D104" s="1">
        <f t="shared" si="5"/>
        <v>1.3110000000000002</v>
      </c>
      <c r="E104" s="8">
        <f t="shared" si="6"/>
        <v>4.3989896887000004</v>
      </c>
    </row>
    <row r="105" spans="1:5" x14ac:dyDescent="0.25">
      <c r="A105" s="10" t="s">
        <v>85</v>
      </c>
      <c r="B105" s="2">
        <v>0.89700000000000002</v>
      </c>
      <c r="C105" s="5">
        <v>7.2999999999999995E-2</v>
      </c>
      <c r="D105" s="1">
        <f t="shared" si="5"/>
        <v>0.82400000000000007</v>
      </c>
      <c r="E105" s="8">
        <f t="shared" si="6"/>
        <v>2.4307623872000002</v>
      </c>
    </row>
    <row r="106" spans="1:5" x14ac:dyDescent="0.25">
      <c r="A106" s="10" t="s">
        <v>86</v>
      </c>
      <c r="B106" s="2">
        <v>1.103</v>
      </c>
      <c r="C106" s="5">
        <v>7.2999999999999995E-2</v>
      </c>
      <c r="D106" s="1">
        <f t="shared" si="5"/>
        <v>1.03</v>
      </c>
      <c r="E106" s="8">
        <f t="shared" si="6"/>
        <v>3.2225262300000002</v>
      </c>
    </row>
    <row r="107" spans="1:5" x14ac:dyDescent="0.25">
      <c r="A107" s="10" t="s">
        <v>87</v>
      </c>
      <c r="B107" s="2">
        <v>0.80700000000000005</v>
      </c>
      <c r="C107" s="5">
        <v>7.2999999999999995E-2</v>
      </c>
      <c r="D107" s="1">
        <f t="shared" si="5"/>
        <v>0.7340000000000001</v>
      </c>
      <c r="E107" s="8">
        <f t="shared" si="6"/>
        <v>2.1036193532000005</v>
      </c>
    </row>
    <row r="108" spans="1:5" x14ac:dyDescent="0.25">
      <c r="A108" s="10" t="s">
        <v>88</v>
      </c>
      <c r="B108" s="2">
        <v>1.1020000000000001</v>
      </c>
      <c r="C108" s="5">
        <v>7.2999999999999995E-2</v>
      </c>
      <c r="D108" s="1">
        <f t="shared" si="5"/>
        <v>1.0290000000000001</v>
      </c>
      <c r="E108" s="8">
        <f t="shared" si="6"/>
        <v>3.2185382527000006</v>
      </c>
    </row>
    <row r="109" spans="1:5" x14ac:dyDescent="0.25">
      <c r="A109" s="10" t="s">
        <v>89</v>
      </c>
      <c r="B109" s="2">
        <v>0.996</v>
      </c>
      <c r="C109" s="5">
        <v>7.2999999999999995E-2</v>
      </c>
      <c r="D109" s="1">
        <f t="shared" si="5"/>
        <v>0.92300000000000004</v>
      </c>
      <c r="E109" s="8">
        <f t="shared" si="6"/>
        <v>2.8038053663000002</v>
      </c>
    </row>
    <row r="110" spans="1:5" x14ac:dyDescent="0.25">
      <c r="A110" s="10" t="s">
        <v>90</v>
      </c>
      <c r="B110" s="2">
        <v>0.67700000000000005</v>
      </c>
      <c r="C110" s="5">
        <v>7.2999999999999995E-2</v>
      </c>
      <c r="D110" s="1">
        <f t="shared" si="5"/>
        <v>0.60400000000000009</v>
      </c>
      <c r="E110" s="8">
        <f t="shared" si="6"/>
        <v>1.6512338352000002</v>
      </c>
    </row>
    <row r="111" spans="1:5" x14ac:dyDescent="0.25">
      <c r="A111" s="10" t="s">
        <v>91</v>
      </c>
      <c r="B111" s="2">
        <v>0.65700000000000003</v>
      </c>
      <c r="C111" s="5">
        <v>7.2999999999999995E-2</v>
      </c>
      <c r="D111" s="1">
        <f t="shared" si="5"/>
        <v>0.58400000000000007</v>
      </c>
      <c r="E111" s="8">
        <f t="shared" si="6"/>
        <v>1.5837501631999999</v>
      </c>
    </row>
    <row r="112" spans="1:5" x14ac:dyDescent="0.25">
      <c r="A112" s="10" t="s">
        <v>92</v>
      </c>
      <c r="B112" s="2">
        <v>1.22</v>
      </c>
      <c r="C112" s="5">
        <v>7.2999999999999995E-2</v>
      </c>
      <c r="D112" s="1">
        <f t="shared" si="5"/>
        <v>1.147</v>
      </c>
      <c r="E112" s="8">
        <f t="shared" si="6"/>
        <v>3.6988486623000001</v>
      </c>
    </row>
    <row r="113" spans="1:5" x14ac:dyDescent="0.25">
      <c r="A113" s="10" t="s">
        <v>93</v>
      </c>
      <c r="B113" s="2">
        <v>1.081</v>
      </c>
      <c r="C113" s="5">
        <v>7.2999999999999995E-2</v>
      </c>
      <c r="D113" s="1">
        <f t="shared" si="5"/>
        <v>1.008</v>
      </c>
      <c r="E113" s="8">
        <f t="shared" si="6"/>
        <v>3.1351163008</v>
      </c>
    </row>
    <row r="114" spans="1:5" x14ac:dyDescent="0.25">
      <c r="A114" s="10" t="s">
        <v>94</v>
      </c>
      <c r="B114" s="2">
        <v>0.872</v>
      </c>
      <c r="C114" s="5">
        <v>7.2999999999999995E-2</v>
      </c>
      <c r="D114" s="1">
        <f t="shared" si="5"/>
        <v>0.79900000000000004</v>
      </c>
      <c r="E114" s="8">
        <f t="shared" si="6"/>
        <v>2.3387441847000003</v>
      </c>
    </row>
    <row r="115" spans="1:5" x14ac:dyDescent="0.25">
      <c r="A115" s="10" t="s">
        <v>95</v>
      </c>
      <c r="B115" s="2">
        <v>0.73099999999999998</v>
      </c>
      <c r="C115" s="5">
        <v>7.2999999999999995E-2</v>
      </c>
      <c r="D115" s="1">
        <f t="shared" si="5"/>
        <v>0.65800000000000003</v>
      </c>
      <c r="E115" s="8">
        <f t="shared" si="6"/>
        <v>1.8362557308</v>
      </c>
    </row>
    <row r="116" spans="1:5" x14ac:dyDescent="0.25">
      <c r="A116" s="10" t="s">
        <v>96</v>
      </c>
      <c r="B116" s="2">
        <v>1.597</v>
      </c>
      <c r="C116" s="5">
        <v>7.2999999999999995E-2</v>
      </c>
      <c r="D116" s="1">
        <f t="shared" si="5"/>
        <v>1.524</v>
      </c>
      <c r="E116" s="8">
        <f t="shared" si="6"/>
        <v>5.3649073071999993</v>
      </c>
    </row>
    <row r="117" spans="1:5" x14ac:dyDescent="0.25">
      <c r="A117" s="10" t="s">
        <v>97</v>
      </c>
      <c r="B117" s="2">
        <v>0.54600000000000004</v>
      </c>
      <c r="C117" s="5">
        <v>7.2999999999999995E-2</v>
      </c>
      <c r="D117" s="1">
        <f t="shared" si="5"/>
        <v>0.47300000000000003</v>
      </c>
      <c r="E117" s="8">
        <f t="shared" si="6"/>
        <v>1.2194628263</v>
      </c>
    </row>
    <row r="118" spans="1:5" x14ac:dyDescent="0.25">
      <c r="A118" s="10" t="s">
        <v>98</v>
      </c>
      <c r="B118" s="2">
        <v>0.57899999999999996</v>
      </c>
      <c r="C118" s="5">
        <v>7.2999999999999995E-2</v>
      </c>
      <c r="D118" s="1">
        <f t="shared" si="5"/>
        <v>0.50600000000000001</v>
      </c>
      <c r="E118" s="8">
        <f t="shared" si="6"/>
        <v>1.3259505692000002</v>
      </c>
    </row>
    <row r="119" spans="1:5" x14ac:dyDescent="0.25">
      <c r="A119" s="10" t="s">
        <v>99</v>
      </c>
      <c r="B119" s="2">
        <v>0.64800000000000002</v>
      </c>
      <c r="C119" s="5">
        <v>7.2999999999999995E-2</v>
      </c>
      <c r="D119" s="1">
        <f t="shared" si="5"/>
        <v>0.57500000000000007</v>
      </c>
      <c r="E119" s="8">
        <f t="shared" si="6"/>
        <v>1.5535664375000002</v>
      </c>
    </row>
    <row r="120" spans="1:5" x14ac:dyDescent="0.25">
      <c r="A120" s="10" t="s">
        <v>100</v>
      </c>
      <c r="B120" s="2">
        <v>0.92</v>
      </c>
      <c r="C120" s="5">
        <v>7.2999999999999995E-2</v>
      </c>
      <c r="D120" s="1">
        <f t="shared" si="5"/>
        <v>0.84700000000000009</v>
      </c>
      <c r="E120" s="8">
        <f t="shared" si="6"/>
        <v>2.5161971223000004</v>
      </c>
    </row>
    <row r="121" spans="1:5" x14ac:dyDescent="0.25">
      <c r="A121" s="10" t="s">
        <v>101</v>
      </c>
      <c r="B121" s="2">
        <v>2.3279999999999998</v>
      </c>
      <c r="C121" s="5">
        <v>7.2999999999999995E-2</v>
      </c>
      <c r="D121" s="1">
        <f t="shared" si="5"/>
        <v>2.2549999999999999</v>
      </c>
      <c r="E121" s="8">
        <f t="shared" si="6"/>
        <v>9.1661521174999994</v>
      </c>
    </row>
    <row r="122" spans="1:5" x14ac:dyDescent="0.25">
      <c r="A122" s="10" t="s">
        <v>102</v>
      </c>
      <c r="B122" s="2">
        <v>2.7410000000000001</v>
      </c>
      <c r="C122" s="5">
        <v>7.2999999999999995E-2</v>
      </c>
      <c r="D122" s="1">
        <f t="shared" si="5"/>
        <v>2.6680000000000001</v>
      </c>
      <c r="E122" s="8">
        <f t="shared" si="6"/>
        <v>11.646728452800001</v>
      </c>
    </row>
    <row r="123" spans="1:5" x14ac:dyDescent="0.25">
      <c r="A123" s="10" t="s">
        <v>103</v>
      </c>
      <c r="B123" s="2">
        <v>0.84</v>
      </c>
      <c r="C123" s="5">
        <v>7.2999999999999995E-2</v>
      </c>
      <c r="D123" s="1">
        <f t="shared" si="5"/>
        <v>0.76700000000000002</v>
      </c>
      <c r="E123" s="8">
        <f t="shared" si="6"/>
        <v>2.2222462582999998</v>
      </c>
    </row>
    <row r="124" spans="1:5" x14ac:dyDescent="0.25">
      <c r="A124" s="10" t="s">
        <v>104</v>
      </c>
      <c r="B124" s="2">
        <v>1.137</v>
      </c>
      <c r="C124" s="5">
        <v>7.2999999999999995E-2</v>
      </c>
      <c r="D124" s="1">
        <f t="shared" si="5"/>
        <v>1.0640000000000001</v>
      </c>
      <c r="E124" s="8">
        <f t="shared" si="6"/>
        <v>3.3589560512000003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24"/>
  <sheetViews>
    <sheetView workbookViewId="0">
      <selection activeCell="Q7" sqref="Q7"/>
    </sheetView>
  </sheetViews>
  <sheetFormatPr defaultRowHeight="15" x14ac:dyDescent="0.25"/>
  <cols>
    <col min="1" max="1" width="19" customWidth="1"/>
    <col min="2" max="2" width="14.28515625" customWidth="1"/>
    <col min="3" max="3" width="12.42578125" customWidth="1"/>
    <col min="4" max="4" width="14.28515625" customWidth="1"/>
    <col min="5" max="5" width="18" customWidth="1"/>
  </cols>
  <sheetData>
    <row r="2" spans="1:12" x14ac:dyDescent="0.25">
      <c r="A2" s="4">
        <v>2.782</v>
      </c>
      <c r="B2" s="2">
        <v>0.88100000000000001</v>
      </c>
      <c r="C2" s="2">
        <v>0.81400000000000006</v>
      </c>
      <c r="D2" s="2">
        <v>0.75600000000000001</v>
      </c>
      <c r="E2" s="2">
        <v>1.417</v>
      </c>
      <c r="F2" s="2">
        <v>1.077</v>
      </c>
      <c r="G2" s="2">
        <v>0.93700000000000006</v>
      </c>
      <c r="H2" s="2">
        <v>0.89800000000000002</v>
      </c>
      <c r="I2" s="2">
        <v>1.5620000000000001</v>
      </c>
      <c r="J2" s="2">
        <v>0.90300000000000002</v>
      </c>
      <c r="K2" s="2">
        <v>0.91400000000000003</v>
      </c>
      <c r="L2" s="2">
        <v>0.78</v>
      </c>
    </row>
    <row r="3" spans="1:12" x14ac:dyDescent="0.25">
      <c r="A3" s="4">
        <v>1.736</v>
      </c>
      <c r="B3" s="2">
        <v>1.087</v>
      </c>
      <c r="C3" s="2">
        <v>0.79200000000000004</v>
      </c>
      <c r="D3" s="2">
        <v>0.77800000000000002</v>
      </c>
      <c r="E3" s="2">
        <v>0.78800000000000003</v>
      </c>
      <c r="F3" s="2">
        <v>0.89600000000000002</v>
      </c>
      <c r="G3" s="2">
        <v>0.79900000000000004</v>
      </c>
      <c r="H3" s="2">
        <v>0.88100000000000001</v>
      </c>
      <c r="I3" s="2">
        <v>1.014</v>
      </c>
      <c r="J3" s="2">
        <v>0.86199999999999999</v>
      </c>
      <c r="K3" s="2">
        <v>0.91300000000000003</v>
      </c>
      <c r="L3" s="2">
        <v>0.88</v>
      </c>
    </row>
    <row r="4" spans="1:12" x14ac:dyDescent="0.25">
      <c r="A4" s="4">
        <v>1.2090000000000001</v>
      </c>
      <c r="B4" s="2">
        <v>0.76400000000000001</v>
      </c>
      <c r="C4" s="2">
        <v>1.1340000000000001</v>
      </c>
      <c r="D4" s="2">
        <v>0.75900000000000001</v>
      </c>
      <c r="E4" s="2">
        <v>0.84299999999999997</v>
      </c>
      <c r="F4" s="2">
        <v>0.94700000000000006</v>
      </c>
      <c r="G4" s="2">
        <v>0.70599999999999996</v>
      </c>
      <c r="H4" s="2">
        <v>0.71099999999999997</v>
      </c>
      <c r="I4" s="2">
        <v>0.84199999999999997</v>
      </c>
      <c r="J4" s="2">
        <v>1.0920000000000001</v>
      </c>
      <c r="K4" s="2">
        <v>0.75600000000000001</v>
      </c>
      <c r="L4" s="2">
        <v>0.77500000000000002</v>
      </c>
    </row>
    <row r="5" spans="1:12" x14ac:dyDescent="0.25">
      <c r="A5" s="4">
        <v>0.61799999999999999</v>
      </c>
      <c r="B5" s="2">
        <v>1.054</v>
      </c>
      <c r="C5" s="2">
        <v>0.63</v>
      </c>
      <c r="D5" s="2">
        <v>0.98899999999999999</v>
      </c>
      <c r="E5" s="2">
        <v>1.014</v>
      </c>
      <c r="F5" s="2">
        <v>1.0860000000000001</v>
      </c>
      <c r="G5" s="2">
        <v>1.1520000000000001</v>
      </c>
      <c r="H5" s="2">
        <v>0.97699999999999998</v>
      </c>
      <c r="I5" s="2">
        <v>0.97499999999999998</v>
      </c>
      <c r="J5" s="2">
        <v>1.0900000000000001</v>
      </c>
      <c r="K5" s="2">
        <v>1.0760000000000001</v>
      </c>
      <c r="L5" s="2">
        <v>1.218</v>
      </c>
    </row>
    <row r="6" spans="1:12" x14ac:dyDescent="0.25">
      <c r="A6" s="4">
        <v>0.42599999999999999</v>
      </c>
      <c r="B6" s="2">
        <v>0.75900000000000001</v>
      </c>
      <c r="C6" s="2">
        <v>0.96899999999999997</v>
      </c>
      <c r="D6" s="2">
        <v>1.452</v>
      </c>
      <c r="E6" s="2">
        <v>0.97799999999999998</v>
      </c>
      <c r="F6" s="2">
        <v>0.81700000000000006</v>
      </c>
      <c r="G6" s="2">
        <v>0.98599999999999999</v>
      </c>
      <c r="H6" s="2">
        <v>2.6019999999999999</v>
      </c>
      <c r="I6" s="2">
        <v>0.91200000000000003</v>
      </c>
      <c r="J6" s="2">
        <v>0.82400000000000007</v>
      </c>
      <c r="K6" s="2">
        <v>0.89100000000000001</v>
      </c>
      <c r="L6" s="2">
        <v>2.3780000000000001</v>
      </c>
    </row>
    <row r="7" spans="1:12" x14ac:dyDescent="0.25">
      <c r="A7" s="5">
        <v>6.9000000000000006E-2</v>
      </c>
      <c r="B7" s="2">
        <v>1.018</v>
      </c>
      <c r="C7" s="2">
        <v>0.79100000000000004</v>
      </c>
      <c r="D7" s="2">
        <v>2.0209999999999999</v>
      </c>
      <c r="E7" s="2">
        <v>1.25</v>
      </c>
      <c r="F7" s="2">
        <v>1.0110000000000001</v>
      </c>
      <c r="G7" s="2">
        <v>0.84199999999999997</v>
      </c>
      <c r="H7" s="2">
        <v>2.653</v>
      </c>
      <c r="I7" s="2">
        <v>1.1779999999999999</v>
      </c>
      <c r="J7" s="2">
        <v>1.157</v>
      </c>
      <c r="K7" s="2">
        <v>0.873</v>
      </c>
      <c r="L7" s="2">
        <v>2.7639999999999998</v>
      </c>
    </row>
    <row r="8" spans="1:12" x14ac:dyDescent="0.25">
      <c r="A8" s="2">
        <v>1.5840000000000001</v>
      </c>
      <c r="B8" s="2">
        <v>0.78400000000000003</v>
      </c>
      <c r="C8" s="2">
        <v>1.0369999999999999</v>
      </c>
      <c r="D8" s="2">
        <v>1.3080000000000001</v>
      </c>
      <c r="E8" s="2">
        <v>1.1460000000000001</v>
      </c>
      <c r="F8" s="2">
        <v>0.92</v>
      </c>
      <c r="G8" s="2">
        <v>1.462</v>
      </c>
      <c r="H8" s="2">
        <v>1.0720000000000001</v>
      </c>
      <c r="I8" s="2">
        <v>1.325</v>
      </c>
      <c r="J8" s="2">
        <v>1.0010000000000001</v>
      </c>
      <c r="K8" s="2">
        <v>1.238</v>
      </c>
      <c r="L8" s="2">
        <v>1.373</v>
      </c>
    </row>
    <row r="9" spans="1:12" x14ac:dyDescent="0.25">
      <c r="A9" s="2">
        <v>1.4810000000000001</v>
      </c>
      <c r="B9" s="2">
        <v>1.028</v>
      </c>
      <c r="C9" s="2">
        <v>1.353</v>
      </c>
      <c r="D9" s="2">
        <v>2.0790000000000002</v>
      </c>
      <c r="E9" s="2">
        <v>1.3440000000000001</v>
      </c>
      <c r="F9" s="2">
        <v>1.1180000000000001</v>
      </c>
      <c r="G9" s="2">
        <v>1.647</v>
      </c>
      <c r="H9" s="2">
        <v>2.4170000000000003</v>
      </c>
      <c r="I9" s="2">
        <v>1.4139999999999999</v>
      </c>
      <c r="J9" s="2">
        <v>0.92900000000000005</v>
      </c>
      <c r="K9" s="2">
        <v>1.4530000000000001</v>
      </c>
      <c r="L9" s="2">
        <v>1.8740000000000001</v>
      </c>
    </row>
    <row r="16" spans="1:12" x14ac:dyDescent="0.25">
      <c r="A16" s="12"/>
      <c r="B16" s="7" t="s">
        <v>1</v>
      </c>
      <c r="C16" s="7" t="s">
        <v>2</v>
      </c>
      <c r="D16" s="7" t="s">
        <v>3</v>
      </c>
      <c r="E16" s="7" t="s">
        <v>4</v>
      </c>
    </row>
    <row r="17" spans="1:12" x14ac:dyDescent="0.25">
      <c r="A17" s="12" t="s">
        <v>5</v>
      </c>
      <c r="B17" s="4">
        <v>2.782</v>
      </c>
      <c r="C17" s="1">
        <f>B17-B22</f>
        <v>2.7130000000000001</v>
      </c>
      <c r="D17" s="1">
        <v>3200</v>
      </c>
      <c r="E17" s="8">
        <f>(253.9*C17*C17)+(494.01*C17)+(2.0568)</f>
        <v>3211.1036190999998</v>
      </c>
    </row>
    <row r="18" spans="1:12" x14ac:dyDescent="0.25">
      <c r="A18" s="12" t="s">
        <v>6</v>
      </c>
      <c r="B18" s="4">
        <v>1.736</v>
      </c>
      <c r="C18" s="1">
        <f>B18-B22</f>
        <v>1.667</v>
      </c>
      <c r="D18" s="1">
        <v>1600</v>
      </c>
      <c r="E18" s="8">
        <f t="shared" ref="E18:E22" si="0">(253.9*C18*C18)+(494.01*C18)+(2.0568)</f>
        <v>1531.1313871</v>
      </c>
    </row>
    <row r="19" spans="1:12" x14ac:dyDescent="0.25">
      <c r="A19" s="12" t="s">
        <v>7</v>
      </c>
      <c r="B19" s="4">
        <v>1.2090000000000001</v>
      </c>
      <c r="C19" s="1">
        <f>B19-B22</f>
        <v>1.1400000000000001</v>
      </c>
      <c r="D19" s="1">
        <v>800</v>
      </c>
      <c r="E19" s="8">
        <f t="shared" si="0"/>
        <v>895.19664</v>
      </c>
    </row>
    <row r="20" spans="1:12" x14ac:dyDescent="0.25">
      <c r="A20" s="12" t="s">
        <v>8</v>
      </c>
      <c r="B20" s="4">
        <v>0.61799999999999999</v>
      </c>
      <c r="C20" s="1">
        <f>B20-B22</f>
        <v>0.54899999999999993</v>
      </c>
      <c r="D20" s="1">
        <v>400</v>
      </c>
      <c r="E20" s="8">
        <f t="shared" si="0"/>
        <v>349.79400389999995</v>
      </c>
    </row>
    <row r="21" spans="1:12" x14ac:dyDescent="0.25">
      <c r="A21" s="12" t="s">
        <v>9</v>
      </c>
      <c r="B21" s="4">
        <v>0.42599999999999999</v>
      </c>
      <c r="C21" s="1">
        <f>B21-B22</f>
        <v>0.35699999999999998</v>
      </c>
      <c r="D21" s="1">
        <v>200</v>
      </c>
      <c r="E21" s="8">
        <f t="shared" si="0"/>
        <v>210.77767110000002</v>
      </c>
    </row>
    <row r="22" spans="1:12" x14ac:dyDescent="0.25">
      <c r="A22" s="12" t="s">
        <v>10</v>
      </c>
      <c r="B22" s="5">
        <v>6.9000000000000006E-2</v>
      </c>
      <c r="C22" s="1">
        <f>B22-B22</f>
        <v>0</v>
      </c>
      <c r="D22" s="1">
        <v>0</v>
      </c>
      <c r="E22" s="8">
        <f t="shared" si="0"/>
        <v>2.0568</v>
      </c>
    </row>
    <row r="27" spans="1:12" x14ac:dyDescent="0.25">
      <c r="I27" s="9"/>
      <c r="J27" s="9"/>
      <c r="K27" s="9"/>
    </row>
    <row r="28" spans="1:12" x14ac:dyDescent="0.25">
      <c r="J28" s="9" t="s">
        <v>106</v>
      </c>
      <c r="K28" s="9"/>
      <c r="L28" s="9"/>
    </row>
    <row r="34" spans="1:5" x14ac:dyDescent="0.25">
      <c r="A34" s="10" t="s">
        <v>12</v>
      </c>
      <c r="B34" s="2" t="s">
        <v>13</v>
      </c>
      <c r="C34" s="3" t="s">
        <v>10</v>
      </c>
      <c r="D34" s="1" t="s">
        <v>2</v>
      </c>
      <c r="E34" s="11" t="s">
        <v>107</v>
      </c>
    </row>
    <row r="35" spans="1:5" x14ac:dyDescent="0.25">
      <c r="A35" s="10" t="s">
        <v>15</v>
      </c>
      <c r="B35" s="2">
        <v>1.5840000000000001</v>
      </c>
      <c r="C35" s="5">
        <v>6.9000000000000006E-2</v>
      </c>
      <c r="D35" s="1">
        <f t="shared" ref="D35:D66" si="1">(B35-C35)</f>
        <v>1.5150000000000001</v>
      </c>
      <c r="E35" s="8">
        <f t="shared" ref="E35:E66" si="2">(253.9*D35*D35)+(494.01*D35)+(2.0568)</f>
        <v>1333.2395775000002</v>
      </c>
    </row>
    <row r="36" spans="1:5" x14ac:dyDescent="0.25">
      <c r="A36" s="10" t="s">
        <v>16</v>
      </c>
      <c r="B36" s="2">
        <v>1.4810000000000001</v>
      </c>
      <c r="C36" s="5">
        <v>6.9000000000000006E-2</v>
      </c>
      <c r="D36" s="1">
        <f t="shared" si="1"/>
        <v>1.4120000000000001</v>
      </c>
      <c r="E36" s="8">
        <f t="shared" si="2"/>
        <v>1205.8105216000001</v>
      </c>
    </row>
    <row r="37" spans="1:5" x14ac:dyDescent="0.25">
      <c r="A37" s="10" t="s">
        <v>17</v>
      </c>
      <c r="B37" s="2">
        <v>0.88100000000000001</v>
      </c>
      <c r="C37" s="5">
        <v>6.9000000000000006E-2</v>
      </c>
      <c r="D37" s="1">
        <f t="shared" si="1"/>
        <v>0.81200000000000006</v>
      </c>
      <c r="E37" s="8">
        <f t="shared" si="2"/>
        <v>570.60036159999993</v>
      </c>
    </row>
    <row r="38" spans="1:5" x14ac:dyDescent="0.25">
      <c r="A38" s="10" t="s">
        <v>18</v>
      </c>
      <c r="B38" s="2">
        <v>1.087</v>
      </c>
      <c r="C38" s="5">
        <v>6.9000000000000006E-2</v>
      </c>
      <c r="D38" s="1">
        <f t="shared" si="1"/>
        <v>1.018</v>
      </c>
      <c r="E38" s="8">
        <f t="shared" si="2"/>
        <v>768.08164360000001</v>
      </c>
    </row>
    <row r="39" spans="1:5" x14ac:dyDescent="0.25">
      <c r="A39" s="10" t="s">
        <v>19</v>
      </c>
      <c r="B39" s="2">
        <v>0.76400000000000001</v>
      </c>
      <c r="C39" s="5">
        <v>6.9000000000000006E-2</v>
      </c>
      <c r="D39" s="1">
        <f t="shared" si="1"/>
        <v>0.69500000000000006</v>
      </c>
      <c r="E39" s="8">
        <f t="shared" si="2"/>
        <v>468.03379750000005</v>
      </c>
    </row>
    <row r="40" spans="1:5" x14ac:dyDescent="0.25">
      <c r="A40" s="10" t="s">
        <v>20</v>
      </c>
      <c r="B40" s="2">
        <v>1.054</v>
      </c>
      <c r="C40" s="5">
        <v>6.9000000000000006E-2</v>
      </c>
      <c r="D40" s="1">
        <f t="shared" si="1"/>
        <v>0.9850000000000001</v>
      </c>
      <c r="E40" s="8">
        <f t="shared" si="2"/>
        <v>734.99677750000012</v>
      </c>
    </row>
    <row r="41" spans="1:5" x14ac:dyDescent="0.25">
      <c r="A41" s="10" t="s">
        <v>21</v>
      </c>
      <c r="B41" s="2">
        <v>0.75900000000000001</v>
      </c>
      <c r="C41" s="5">
        <v>6.9000000000000006E-2</v>
      </c>
      <c r="D41" s="1">
        <f t="shared" si="1"/>
        <v>0.69</v>
      </c>
      <c r="E41" s="8">
        <f t="shared" si="2"/>
        <v>463.80549000000002</v>
      </c>
    </row>
    <row r="42" spans="1:5" x14ac:dyDescent="0.25">
      <c r="A42" s="10" t="s">
        <v>22</v>
      </c>
      <c r="B42" s="2">
        <v>1.018</v>
      </c>
      <c r="C42" s="5">
        <v>6.9000000000000006E-2</v>
      </c>
      <c r="D42" s="1">
        <f t="shared" si="1"/>
        <v>0.94900000000000007</v>
      </c>
      <c r="E42" s="8">
        <f t="shared" si="2"/>
        <v>699.53488389999995</v>
      </c>
    </row>
    <row r="43" spans="1:5" x14ac:dyDescent="0.25">
      <c r="A43" s="10" t="s">
        <v>23</v>
      </c>
      <c r="B43" s="2">
        <v>0.78400000000000003</v>
      </c>
      <c r="C43" s="5">
        <v>6.9000000000000006E-2</v>
      </c>
      <c r="D43" s="1">
        <f t="shared" si="1"/>
        <v>0.71500000000000008</v>
      </c>
      <c r="E43" s="8">
        <f t="shared" si="2"/>
        <v>485.07397750000013</v>
      </c>
    </row>
    <row r="44" spans="1:5" x14ac:dyDescent="0.25">
      <c r="A44" s="10" t="s">
        <v>24</v>
      </c>
      <c r="B44" s="2">
        <v>1.028</v>
      </c>
      <c r="C44" s="5">
        <v>6.9000000000000006E-2</v>
      </c>
      <c r="D44" s="1">
        <f t="shared" si="1"/>
        <v>0.95900000000000007</v>
      </c>
      <c r="E44" s="8">
        <f t="shared" si="2"/>
        <v>709.31939590000002</v>
      </c>
    </row>
    <row r="45" spans="1:5" x14ac:dyDescent="0.25">
      <c r="A45" s="10" t="s">
        <v>25</v>
      </c>
      <c r="B45" s="2">
        <v>0.81400000000000006</v>
      </c>
      <c r="C45" s="5">
        <v>6.9000000000000006E-2</v>
      </c>
      <c r="D45" s="1">
        <f t="shared" si="1"/>
        <v>0.74500000000000011</v>
      </c>
      <c r="E45" s="8">
        <f t="shared" si="2"/>
        <v>511.01509750000008</v>
      </c>
    </row>
    <row r="46" spans="1:5" x14ac:dyDescent="0.25">
      <c r="A46" s="10" t="s">
        <v>26</v>
      </c>
      <c r="B46" s="2">
        <v>0.79200000000000004</v>
      </c>
      <c r="C46" s="5">
        <v>6.9000000000000006E-2</v>
      </c>
      <c r="D46" s="1">
        <f t="shared" si="1"/>
        <v>0.72300000000000009</v>
      </c>
      <c r="E46" s="8">
        <f t="shared" si="2"/>
        <v>491.94692310000011</v>
      </c>
    </row>
    <row r="47" spans="1:5" x14ac:dyDescent="0.25">
      <c r="A47" s="10" t="s">
        <v>27</v>
      </c>
      <c r="B47" s="2">
        <v>1.1340000000000001</v>
      </c>
      <c r="C47" s="5">
        <v>6.9000000000000006E-2</v>
      </c>
      <c r="D47" s="1">
        <f t="shared" si="1"/>
        <v>1.0650000000000002</v>
      </c>
      <c r="E47" s="8">
        <f t="shared" si="2"/>
        <v>816.1571775000001</v>
      </c>
    </row>
    <row r="48" spans="1:5" x14ac:dyDescent="0.25">
      <c r="A48" s="10" t="s">
        <v>28</v>
      </c>
      <c r="B48" s="2">
        <v>0.63</v>
      </c>
      <c r="C48" s="5">
        <v>6.9000000000000006E-2</v>
      </c>
      <c r="D48" s="1">
        <f t="shared" si="1"/>
        <v>0.56099999999999994</v>
      </c>
      <c r="E48" s="8">
        <f t="shared" si="2"/>
        <v>359.10407189999995</v>
      </c>
    </row>
    <row r="49" spans="1:5" x14ac:dyDescent="0.25">
      <c r="A49" s="10" t="s">
        <v>29</v>
      </c>
      <c r="B49" s="2">
        <v>0.96899999999999997</v>
      </c>
      <c r="C49" s="5">
        <v>6.9000000000000006E-2</v>
      </c>
      <c r="D49" s="1">
        <f t="shared" si="1"/>
        <v>0.89999999999999991</v>
      </c>
      <c r="E49" s="8">
        <f t="shared" si="2"/>
        <v>652.32479999999987</v>
      </c>
    </row>
    <row r="50" spans="1:5" x14ac:dyDescent="0.25">
      <c r="A50" s="10" t="s">
        <v>30</v>
      </c>
      <c r="B50" s="2">
        <v>0.79100000000000004</v>
      </c>
      <c r="C50" s="5">
        <v>6.9000000000000006E-2</v>
      </c>
      <c r="D50" s="1">
        <f t="shared" si="1"/>
        <v>0.72199999999999998</v>
      </c>
      <c r="E50" s="8">
        <f t="shared" si="2"/>
        <v>491.08602759999997</v>
      </c>
    </row>
    <row r="51" spans="1:5" x14ac:dyDescent="0.25">
      <c r="A51" s="10" t="s">
        <v>31</v>
      </c>
      <c r="B51" s="2">
        <v>1.0369999999999999</v>
      </c>
      <c r="C51" s="5">
        <v>6.9000000000000006E-2</v>
      </c>
      <c r="D51" s="1">
        <f t="shared" si="1"/>
        <v>0.96799999999999997</v>
      </c>
      <c r="E51" s="8">
        <f t="shared" si="2"/>
        <v>718.16887359999987</v>
      </c>
    </row>
    <row r="52" spans="1:5" x14ac:dyDescent="0.25">
      <c r="A52" s="10" t="s">
        <v>32</v>
      </c>
      <c r="B52" s="2">
        <v>1.353</v>
      </c>
      <c r="C52" s="5">
        <v>6.9000000000000006E-2</v>
      </c>
      <c r="D52" s="1">
        <f t="shared" si="1"/>
        <v>1.284</v>
      </c>
      <c r="E52" s="8">
        <f t="shared" si="2"/>
        <v>1054.9593984000001</v>
      </c>
    </row>
    <row r="53" spans="1:5" x14ac:dyDescent="0.25">
      <c r="A53" s="10" t="s">
        <v>33</v>
      </c>
      <c r="B53" s="2">
        <v>0.75600000000000001</v>
      </c>
      <c r="C53" s="5">
        <v>6.9000000000000006E-2</v>
      </c>
      <c r="D53" s="1">
        <f t="shared" si="1"/>
        <v>0.68700000000000006</v>
      </c>
      <c r="E53" s="8">
        <f t="shared" si="2"/>
        <v>461.27459910000005</v>
      </c>
    </row>
    <row r="54" spans="1:5" x14ac:dyDescent="0.25">
      <c r="A54" s="10" t="s">
        <v>34</v>
      </c>
      <c r="B54" s="2">
        <v>0.77800000000000002</v>
      </c>
      <c r="C54" s="5">
        <v>6.9000000000000006E-2</v>
      </c>
      <c r="D54" s="1">
        <f t="shared" si="1"/>
        <v>0.70900000000000007</v>
      </c>
      <c r="E54" s="8">
        <f t="shared" si="2"/>
        <v>479.94059590000006</v>
      </c>
    </row>
    <row r="55" spans="1:5" x14ac:dyDescent="0.25">
      <c r="A55" s="10" t="s">
        <v>35</v>
      </c>
      <c r="B55" s="2">
        <v>0.75900000000000001</v>
      </c>
      <c r="C55" s="5">
        <v>6.9000000000000006E-2</v>
      </c>
      <c r="D55" s="1">
        <f t="shared" si="1"/>
        <v>0.69</v>
      </c>
      <c r="E55" s="8">
        <f t="shared" si="2"/>
        <v>463.80549000000002</v>
      </c>
    </row>
    <row r="56" spans="1:5" x14ac:dyDescent="0.25">
      <c r="A56" s="10" t="s">
        <v>36</v>
      </c>
      <c r="B56" s="2">
        <v>0.98899999999999999</v>
      </c>
      <c r="C56" s="5">
        <v>6.9000000000000006E-2</v>
      </c>
      <c r="D56" s="1">
        <f t="shared" si="1"/>
        <v>0.91999999999999993</v>
      </c>
      <c r="E56" s="8">
        <f t="shared" si="2"/>
        <v>671.44695999999988</v>
      </c>
    </row>
    <row r="57" spans="1:5" x14ac:dyDescent="0.25">
      <c r="A57" s="10" t="s">
        <v>37</v>
      </c>
      <c r="B57" s="2">
        <v>1.452</v>
      </c>
      <c r="C57" s="5">
        <v>6.9000000000000006E-2</v>
      </c>
      <c r="D57" s="1">
        <f t="shared" si="1"/>
        <v>1.383</v>
      </c>
      <c r="E57" s="8">
        <f t="shared" si="2"/>
        <v>1170.9043671000002</v>
      </c>
    </row>
    <row r="58" spans="1:5" x14ac:dyDescent="0.25">
      <c r="A58" s="10" t="s">
        <v>38</v>
      </c>
      <c r="B58" s="2">
        <v>2.0209999999999999</v>
      </c>
      <c r="C58" s="5">
        <v>6.9000000000000006E-2</v>
      </c>
      <c r="D58" s="1">
        <f t="shared" si="1"/>
        <v>1.952</v>
      </c>
      <c r="E58" s="8">
        <f t="shared" si="2"/>
        <v>1933.8005056</v>
      </c>
    </row>
    <row r="59" spans="1:5" x14ac:dyDescent="0.25">
      <c r="A59" s="10" t="s">
        <v>39</v>
      </c>
      <c r="B59" s="2">
        <v>1.3080000000000001</v>
      </c>
      <c r="C59" s="5">
        <v>6.9000000000000006E-2</v>
      </c>
      <c r="D59" s="1">
        <f t="shared" si="1"/>
        <v>1.2390000000000001</v>
      </c>
      <c r="E59" s="8">
        <f t="shared" si="2"/>
        <v>1003.9024118999999</v>
      </c>
    </row>
    <row r="60" spans="1:5" x14ac:dyDescent="0.25">
      <c r="A60" s="10" t="s">
        <v>40</v>
      </c>
      <c r="B60" s="2">
        <v>2.0790000000000002</v>
      </c>
      <c r="C60" s="5">
        <v>6.9000000000000006E-2</v>
      </c>
      <c r="D60" s="1">
        <f t="shared" si="1"/>
        <v>2.0100000000000002</v>
      </c>
      <c r="E60" s="8">
        <f t="shared" si="2"/>
        <v>2020.7982900000004</v>
      </c>
    </row>
    <row r="61" spans="1:5" x14ac:dyDescent="0.25">
      <c r="A61" s="10" t="s">
        <v>41</v>
      </c>
      <c r="B61" s="2">
        <v>1.417</v>
      </c>
      <c r="C61" s="5">
        <v>6.9000000000000006E-2</v>
      </c>
      <c r="D61" s="1">
        <f t="shared" si="1"/>
        <v>1.3480000000000001</v>
      </c>
      <c r="E61" s="8">
        <f t="shared" si="2"/>
        <v>1129.3449856</v>
      </c>
    </row>
    <row r="62" spans="1:5" x14ac:dyDescent="0.25">
      <c r="A62" s="10" t="s">
        <v>42</v>
      </c>
      <c r="B62" s="2">
        <v>0.78800000000000003</v>
      </c>
      <c r="C62" s="5">
        <v>6.9000000000000006E-2</v>
      </c>
      <c r="D62" s="1">
        <f t="shared" si="1"/>
        <v>0.71900000000000008</v>
      </c>
      <c r="E62" s="8">
        <f t="shared" si="2"/>
        <v>488.50638790000011</v>
      </c>
    </row>
    <row r="63" spans="1:5" x14ac:dyDescent="0.25">
      <c r="A63" s="10" t="s">
        <v>43</v>
      </c>
      <c r="B63" s="2">
        <v>0.84299999999999997</v>
      </c>
      <c r="C63" s="5">
        <v>6.9000000000000006E-2</v>
      </c>
      <c r="D63" s="1">
        <f t="shared" si="1"/>
        <v>0.77400000000000002</v>
      </c>
      <c r="E63" s="8">
        <f t="shared" si="2"/>
        <v>536.52593639999998</v>
      </c>
    </row>
    <row r="64" spans="1:5" x14ac:dyDescent="0.25">
      <c r="A64" s="10" t="s">
        <v>44</v>
      </c>
      <c r="B64" s="2">
        <v>1.014</v>
      </c>
      <c r="C64" s="5">
        <v>6.9000000000000006E-2</v>
      </c>
      <c r="D64" s="1">
        <f t="shared" si="1"/>
        <v>0.94500000000000006</v>
      </c>
      <c r="E64" s="8">
        <f t="shared" si="2"/>
        <v>695.63529749999998</v>
      </c>
    </row>
    <row r="65" spans="1:5" x14ac:dyDescent="0.25">
      <c r="A65" s="10" t="s">
        <v>45</v>
      </c>
      <c r="B65" s="2">
        <v>0.97799999999999998</v>
      </c>
      <c r="C65" s="5">
        <v>6.9000000000000006E-2</v>
      </c>
      <c r="D65" s="1">
        <f t="shared" si="1"/>
        <v>0.90900000000000003</v>
      </c>
      <c r="E65" s="8">
        <f t="shared" si="2"/>
        <v>660.90463590000002</v>
      </c>
    </row>
    <row r="66" spans="1:5" x14ac:dyDescent="0.25">
      <c r="A66" s="10" t="s">
        <v>46</v>
      </c>
      <c r="B66" s="2">
        <v>1.25</v>
      </c>
      <c r="C66" s="5">
        <v>6.9000000000000006E-2</v>
      </c>
      <c r="D66" s="1">
        <f t="shared" si="1"/>
        <v>1.181</v>
      </c>
      <c r="E66" s="8">
        <f t="shared" si="2"/>
        <v>939.61242790000006</v>
      </c>
    </row>
    <row r="67" spans="1:5" x14ac:dyDescent="0.25">
      <c r="A67" s="10" t="s">
        <v>47</v>
      </c>
      <c r="B67" s="2">
        <v>1.1460000000000001</v>
      </c>
      <c r="C67" s="5">
        <v>6.9000000000000006E-2</v>
      </c>
      <c r="D67" s="1">
        <f t="shared" ref="D67:D98" si="3">(B67-C67)</f>
        <v>1.0770000000000002</v>
      </c>
      <c r="E67" s="8">
        <f t="shared" ref="E67:E98" si="4">(253.9*D67*D67)+(494.01*D67)+(2.0568)</f>
        <v>828.61154310000018</v>
      </c>
    </row>
    <row r="68" spans="1:5" x14ac:dyDescent="0.25">
      <c r="A68" s="10" t="s">
        <v>48</v>
      </c>
      <c r="B68" s="2">
        <v>1.3440000000000001</v>
      </c>
      <c r="C68" s="5">
        <v>6.9000000000000006E-2</v>
      </c>
      <c r="D68" s="1">
        <f t="shared" si="3"/>
        <v>1.2750000000000001</v>
      </c>
      <c r="E68" s="8">
        <f t="shared" si="4"/>
        <v>1044.6657375000002</v>
      </c>
    </row>
    <row r="69" spans="1:5" x14ac:dyDescent="0.25">
      <c r="A69" s="10" t="s">
        <v>49</v>
      </c>
      <c r="B69" s="2">
        <v>1.077</v>
      </c>
      <c r="C69" s="5">
        <v>6.9000000000000006E-2</v>
      </c>
      <c r="D69" s="1">
        <f t="shared" si="3"/>
        <v>1.008</v>
      </c>
      <c r="E69" s="8">
        <f t="shared" si="4"/>
        <v>757.99752960000001</v>
      </c>
    </row>
    <row r="70" spans="1:5" x14ac:dyDescent="0.25">
      <c r="A70" s="10" t="s">
        <v>50</v>
      </c>
      <c r="B70" s="2">
        <v>0.89600000000000002</v>
      </c>
      <c r="C70" s="5">
        <v>6.9000000000000006E-2</v>
      </c>
      <c r="D70" s="1">
        <f t="shared" si="3"/>
        <v>0.82699999999999996</v>
      </c>
      <c r="E70" s="8">
        <f t="shared" si="4"/>
        <v>584.2526431</v>
      </c>
    </row>
    <row r="71" spans="1:5" x14ac:dyDescent="0.25">
      <c r="A71" s="10" t="s">
        <v>51</v>
      </c>
      <c r="B71" s="2">
        <v>0.94700000000000006</v>
      </c>
      <c r="C71" s="5">
        <v>6.9000000000000006E-2</v>
      </c>
      <c r="D71" s="1">
        <f t="shared" si="3"/>
        <v>0.87800000000000011</v>
      </c>
      <c r="E71" s="8">
        <f t="shared" si="4"/>
        <v>631.52502760000004</v>
      </c>
    </row>
    <row r="72" spans="1:5" x14ac:dyDescent="0.25">
      <c r="A72" s="10" t="s">
        <v>52</v>
      </c>
      <c r="B72" s="2">
        <v>1.0860000000000001</v>
      </c>
      <c r="C72" s="5">
        <v>6.9000000000000006E-2</v>
      </c>
      <c r="D72" s="1">
        <f t="shared" si="3"/>
        <v>1.0170000000000001</v>
      </c>
      <c r="E72" s="8">
        <f t="shared" si="4"/>
        <v>767.07094710000013</v>
      </c>
    </row>
    <row r="73" spans="1:5" x14ac:dyDescent="0.25">
      <c r="A73" s="10" t="s">
        <v>53</v>
      </c>
      <c r="B73" s="2">
        <v>0.81700000000000006</v>
      </c>
      <c r="C73" s="5">
        <v>6.9000000000000006E-2</v>
      </c>
      <c r="D73" s="1">
        <f t="shared" si="3"/>
        <v>0.748</v>
      </c>
      <c r="E73" s="8">
        <f t="shared" si="4"/>
        <v>513.63434559999996</v>
      </c>
    </row>
    <row r="74" spans="1:5" x14ac:dyDescent="0.25">
      <c r="A74" s="10" t="s">
        <v>54</v>
      </c>
      <c r="B74" s="2">
        <v>1.0110000000000001</v>
      </c>
      <c r="C74" s="5">
        <v>6.9000000000000006E-2</v>
      </c>
      <c r="D74" s="1">
        <f t="shared" si="3"/>
        <v>0.94200000000000017</v>
      </c>
      <c r="E74" s="8">
        <f t="shared" si="4"/>
        <v>692.71593960000007</v>
      </c>
    </row>
    <row r="75" spans="1:5" x14ac:dyDescent="0.25">
      <c r="A75" s="10" t="s">
        <v>55</v>
      </c>
      <c r="B75" s="2">
        <v>0.92</v>
      </c>
      <c r="C75" s="5">
        <v>6.9000000000000006E-2</v>
      </c>
      <c r="D75" s="1">
        <f t="shared" si="3"/>
        <v>0.85099999999999998</v>
      </c>
      <c r="E75" s="8">
        <f t="shared" si="4"/>
        <v>606.33394390000001</v>
      </c>
    </row>
    <row r="76" spans="1:5" x14ac:dyDescent="0.25">
      <c r="A76" s="10" t="s">
        <v>56</v>
      </c>
      <c r="B76" s="2">
        <v>1.1180000000000001</v>
      </c>
      <c r="C76" s="5">
        <v>6.9000000000000006E-2</v>
      </c>
      <c r="D76" s="1">
        <f t="shared" si="3"/>
        <v>1.0490000000000002</v>
      </c>
      <c r="E76" s="8">
        <f t="shared" si="4"/>
        <v>799.66510390000008</v>
      </c>
    </row>
    <row r="77" spans="1:5" x14ac:dyDescent="0.25">
      <c r="A77" s="10" t="s">
        <v>57</v>
      </c>
      <c r="B77" s="2">
        <v>0.93700000000000006</v>
      </c>
      <c r="C77" s="5">
        <v>6.9000000000000006E-2</v>
      </c>
      <c r="D77" s="1">
        <f t="shared" si="3"/>
        <v>0.8680000000000001</v>
      </c>
      <c r="E77" s="8">
        <f t="shared" si="4"/>
        <v>622.15183360000003</v>
      </c>
    </row>
    <row r="78" spans="1:5" x14ac:dyDescent="0.25">
      <c r="A78" s="10" t="s">
        <v>58</v>
      </c>
      <c r="B78" s="2">
        <v>0.79900000000000004</v>
      </c>
      <c r="C78" s="5">
        <v>6.9000000000000006E-2</v>
      </c>
      <c r="D78" s="1">
        <f t="shared" si="3"/>
        <v>0.73</v>
      </c>
      <c r="E78" s="8">
        <f t="shared" si="4"/>
        <v>497.98741000000001</v>
      </c>
    </row>
    <row r="79" spans="1:5" x14ac:dyDescent="0.25">
      <c r="A79" s="10" t="s">
        <v>59</v>
      </c>
      <c r="B79" s="2">
        <v>0.70599999999999996</v>
      </c>
      <c r="C79" s="5">
        <v>6.9000000000000006E-2</v>
      </c>
      <c r="D79" s="1">
        <f t="shared" si="3"/>
        <v>0.63700000000000001</v>
      </c>
      <c r="E79" s="8">
        <f t="shared" si="4"/>
        <v>419.76591910000002</v>
      </c>
    </row>
    <row r="80" spans="1:5" x14ac:dyDescent="0.25">
      <c r="A80" s="10" t="s">
        <v>60</v>
      </c>
      <c r="B80" s="2">
        <v>1.1520000000000001</v>
      </c>
      <c r="C80" s="5">
        <v>6.9000000000000006E-2</v>
      </c>
      <c r="D80" s="1">
        <f t="shared" si="3"/>
        <v>1.0830000000000002</v>
      </c>
      <c r="E80" s="8">
        <f t="shared" si="4"/>
        <v>834.86614710000015</v>
      </c>
    </row>
    <row r="81" spans="1:5" x14ac:dyDescent="0.25">
      <c r="A81" s="10" t="s">
        <v>61</v>
      </c>
      <c r="B81" s="2">
        <v>0.98599999999999999</v>
      </c>
      <c r="C81" s="5">
        <v>6.9000000000000006E-2</v>
      </c>
      <c r="D81" s="1">
        <f t="shared" si="3"/>
        <v>0.91700000000000004</v>
      </c>
      <c r="E81" s="8">
        <f t="shared" si="4"/>
        <v>668.56568709999999</v>
      </c>
    </row>
    <row r="82" spans="1:5" x14ac:dyDescent="0.25">
      <c r="A82" s="10" t="s">
        <v>62</v>
      </c>
      <c r="B82" s="2">
        <v>0.84199999999999997</v>
      </c>
      <c r="C82" s="5">
        <v>6.9000000000000006E-2</v>
      </c>
      <c r="D82" s="1">
        <f t="shared" si="3"/>
        <v>0.77299999999999991</v>
      </c>
      <c r="E82" s="8">
        <f t="shared" si="4"/>
        <v>535.63914309999984</v>
      </c>
    </row>
    <row r="83" spans="1:5" x14ac:dyDescent="0.25">
      <c r="A83" s="10" t="s">
        <v>63</v>
      </c>
      <c r="B83" s="2">
        <v>1.462</v>
      </c>
      <c r="C83" s="5">
        <v>6.9000000000000006E-2</v>
      </c>
      <c r="D83" s="1">
        <f t="shared" si="3"/>
        <v>1.393</v>
      </c>
      <c r="E83" s="8">
        <f t="shared" si="4"/>
        <v>1182.8927311</v>
      </c>
    </row>
    <row r="84" spans="1:5" x14ac:dyDescent="0.25">
      <c r="A84" s="10" t="s">
        <v>64</v>
      </c>
      <c r="B84" s="2">
        <v>1.647</v>
      </c>
      <c r="C84" s="5">
        <v>6.9000000000000006E-2</v>
      </c>
      <c r="D84" s="1">
        <f t="shared" si="3"/>
        <v>1.5780000000000001</v>
      </c>
      <c r="E84" s="8">
        <f t="shared" si="4"/>
        <v>1413.8369076000001</v>
      </c>
    </row>
    <row r="85" spans="1:5" x14ac:dyDescent="0.25">
      <c r="A85" s="10" t="s">
        <v>65</v>
      </c>
      <c r="B85" s="2">
        <v>0.89800000000000002</v>
      </c>
      <c r="C85" s="5">
        <v>6.9000000000000006E-2</v>
      </c>
      <c r="D85" s="1">
        <f t="shared" si="3"/>
        <v>0.82899999999999996</v>
      </c>
      <c r="E85" s="8">
        <f t="shared" si="4"/>
        <v>586.08157989999995</v>
      </c>
    </row>
    <row r="86" spans="1:5" x14ac:dyDescent="0.25">
      <c r="A86" s="10" t="s">
        <v>66</v>
      </c>
      <c r="B86" s="2">
        <v>0.88100000000000001</v>
      </c>
      <c r="C86" s="5">
        <v>6.9000000000000006E-2</v>
      </c>
      <c r="D86" s="1">
        <f t="shared" si="3"/>
        <v>0.81200000000000006</v>
      </c>
      <c r="E86" s="8">
        <f t="shared" si="4"/>
        <v>570.60036159999993</v>
      </c>
    </row>
    <row r="87" spans="1:5" x14ac:dyDescent="0.25">
      <c r="A87" s="10" t="s">
        <v>67</v>
      </c>
      <c r="B87" s="2">
        <v>0.71099999999999997</v>
      </c>
      <c r="C87" s="5">
        <v>6.9000000000000006E-2</v>
      </c>
      <c r="D87" s="1">
        <f t="shared" si="3"/>
        <v>0.6419999999999999</v>
      </c>
      <c r="E87" s="8">
        <f t="shared" si="4"/>
        <v>423.85965959999993</v>
      </c>
    </row>
    <row r="88" spans="1:5" x14ac:dyDescent="0.25">
      <c r="A88" s="10" t="s">
        <v>68</v>
      </c>
      <c r="B88" s="2">
        <v>0.97699999999999998</v>
      </c>
      <c r="C88" s="5">
        <v>6.9000000000000006E-2</v>
      </c>
      <c r="D88" s="1">
        <f t="shared" si="3"/>
        <v>0.90799999999999992</v>
      </c>
      <c r="E88" s="8">
        <f t="shared" si="4"/>
        <v>659.94928959999982</v>
      </c>
    </row>
    <row r="89" spans="1:5" x14ac:dyDescent="0.25">
      <c r="A89" s="10" t="s">
        <v>69</v>
      </c>
      <c r="B89" s="2">
        <v>2.6019999999999999</v>
      </c>
      <c r="C89" s="5">
        <v>6.9000000000000006E-2</v>
      </c>
      <c r="D89" s="1">
        <f t="shared" si="3"/>
        <v>2.5329999999999999</v>
      </c>
      <c r="E89" s="8">
        <f t="shared" si="4"/>
        <v>2882.4291270999997</v>
      </c>
    </row>
    <row r="90" spans="1:5" x14ac:dyDescent="0.25">
      <c r="A90" s="10" t="s">
        <v>70</v>
      </c>
      <c r="B90" s="2">
        <v>2.653</v>
      </c>
      <c r="C90" s="5">
        <v>6.9000000000000006E-2</v>
      </c>
      <c r="D90" s="1">
        <f t="shared" si="3"/>
        <v>2.5840000000000001</v>
      </c>
      <c r="E90" s="8">
        <f t="shared" si="4"/>
        <v>2973.8831584000004</v>
      </c>
    </row>
    <row r="91" spans="1:5" x14ac:dyDescent="0.25">
      <c r="A91" s="10" t="s">
        <v>71</v>
      </c>
      <c r="B91" s="2">
        <v>1.0720000000000001</v>
      </c>
      <c r="C91" s="5">
        <v>6.9000000000000006E-2</v>
      </c>
      <c r="D91" s="1">
        <f t="shared" si="3"/>
        <v>1.0030000000000001</v>
      </c>
      <c r="E91" s="8">
        <f t="shared" si="4"/>
        <v>752.97451510000008</v>
      </c>
    </row>
    <row r="92" spans="1:5" x14ac:dyDescent="0.25">
      <c r="A92" s="10" t="s">
        <v>72</v>
      </c>
      <c r="B92" s="2">
        <v>2.4170000000000003</v>
      </c>
      <c r="C92" s="5">
        <v>6.9000000000000006E-2</v>
      </c>
      <c r="D92" s="1">
        <f t="shared" si="3"/>
        <v>2.3480000000000003</v>
      </c>
      <c r="E92" s="8">
        <f t="shared" si="4"/>
        <v>2561.7693856000001</v>
      </c>
    </row>
    <row r="93" spans="1:5" x14ac:dyDescent="0.25">
      <c r="A93" s="10" t="s">
        <v>73</v>
      </c>
      <c r="B93" s="2">
        <v>1.5620000000000001</v>
      </c>
      <c r="C93" s="5">
        <v>6.9000000000000006E-2</v>
      </c>
      <c r="D93" s="1">
        <f t="shared" si="3"/>
        <v>1.4930000000000001</v>
      </c>
      <c r="E93" s="8">
        <f t="shared" si="4"/>
        <v>1305.5692711000004</v>
      </c>
    </row>
    <row r="94" spans="1:5" x14ac:dyDescent="0.25">
      <c r="A94" s="10" t="s">
        <v>74</v>
      </c>
      <c r="B94" s="2">
        <v>1.014</v>
      </c>
      <c r="C94" s="5">
        <v>6.9000000000000006E-2</v>
      </c>
      <c r="D94" s="1">
        <f t="shared" si="3"/>
        <v>0.94500000000000006</v>
      </c>
      <c r="E94" s="8">
        <f t="shared" si="4"/>
        <v>695.63529749999998</v>
      </c>
    </row>
    <row r="95" spans="1:5" x14ac:dyDescent="0.25">
      <c r="A95" s="10" t="s">
        <v>75</v>
      </c>
      <c r="B95" s="2">
        <v>0.84199999999999997</v>
      </c>
      <c r="C95" s="5">
        <v>6.9000000000000006E-2</v>
      </c>
      <c r="D95" s="1">
        <f t="shared" si="3"/>
        <v>0.77299999999999991</v>
      </c>
      <c r="E95" s="8">
        <f t="shared" si="4"/>
        <v>535.63914309999984</v>
      </c>
    </row>
    <row r="96" spans="1:5" x14ac:dyDescent="0.25">
      <c r="A96" s="10" t="s">
        <v>76</v>
      </c>
      <c r="B96" s="2">
        <v>0.97499999999999998</v>
      </c>
      <c r="C96" s="5">
        <v>6.9000000000000006E-2</v>
      </c>
      <c r="D96" s="1">
        <f t="shared" si="3"/>
        <v>0.90599999999999992</v>
      </c>
      <c r="E96" s="8">
        <f t="shared" si="4"/>
        <v>658.04012039999986</v>
      </c>
    </row>
    <row r="97" spans="1:5" x14ac:dyDescent="0.25">
      <c r="A97" s="10" t="s">
        <v>77</v>
      </c>
      <c r="B97" s="2">
        <v>0.91200000000000003</v>
      </c>
      <c r="C97" s="5">
        <v>6.9000000000000006E-2</v>
      </c>
      <c r="D97" s="1">
        <f t="shared" si="3"/>
        <v>0.84299999999999997</v>
      </c>
      <c r="E97" s="8">
        <f t="shared" si="4"/>
        <v>598.94101109999997</v>
      </c>
    </row>
    <row r="98" spans="1:5" x14ac:dyDescent="0.25">
      <c r="A98" s="10" t="s">
        <v>78</v>
      </c>
      <c r="B98" s="2">
        <v>1.1779999999999999</v>
      </c>
      <c r="C98" s="5">
        <v>6.9000000000000006E-2</v>
      </c>
      <c r="D98" s="1">
        <f t="shared" si="3"/>
        <v>1.109</v>
      </c>
      <c r="E98" s="8">
        <f t="shared" si="4"/>
        <v>862.18067589999998</v>
      </c>
    </row>
    <row r="99" spans="1:5" x14ac:dyDescent="0.25">
      <c r="A99" s="10" t="s">
        <v>79</v>
      </c>
      <c r="B99" s="2">
        <v>1.325</v>
      </c>
      <c r="C99" s="5">
        <v>6.9000000000000006E-2</v>
      </c>
      <c r="D99" s="1">
        <f t="shared" ref="D99:D130" si="5">(B99-C99)</f>
        <v>1.256</v>
      </c>
      <c r="E99" s="8">
        <f t="shared" ref="E99:E130" si="6">(253.9*D99*D99)+(494.01*D99)+(2.0568)</f>
        <v>1023.0697503999999</v>
      </c>
    </row>
    <row r="100" spans="1:5" x14ac:dyDescent="0.25">
      <c r="A100" s="10" t="s">
        <v>80</v>
      </c>
      <c r="B100" s="2">
        <v>1.4139999999999999</v>
      </c>
      <c r="C100" s="5">
        <v>6.9000000000000006E-2</v>
      </c>
      <c r="D100" s="1">
        <f t="shared" si="5"/>
        <v>1.345</v>
      </c>
      <c r="E100" s="8">
        <f t="shared" si="6"/>
        <v>1125.8116975</v>
      </c>
    </row>
    <row r="101" spans="1:5" x14ac:dyDescent="0.25">
      <c r="A101" s="10" t="s">
        <v>81</v>
      </c>
      <c r="B101" s="2">
        <v>0.90300000000000002</v>
      </c>
      <c r="C101" s="5">
        <v>6.9000000000000006E-2</v>
      </c>
      <c r="D101" s="1">
        <f t="shared" si="5"/>
        <v>0.83400000000000007</v>
      </c>
      <c r="E101" s="8">
        <f t="shared" si="6"/>
        <v>590.66280840000002</v>
      </c>
    </row>
    <row r="102" spans="1:5" x14ac:dyDescent="0.25">
      <c r="A102" s="10" t="s">
        <v>82</v>
      </c>
      <c r="B102" s="2">
        <v>0.86199999999999999</v>
      </c>
      <c r="C102" s="5">
        <v>6.9000000000000006E-2</v>
      </c>
      <c r="D102" s="1">
        <f t="shared" si="5"/>
        <v>0.79299999999999993</v>
      </c>
      <c r="E102" s="8">
        <f t="shared" si="6"/>
        <v>553.47149109999987</v>
      </c>
    </row>
    <row r="103" spans="1:5" x14ac:dyDescent="0.25">
      <c r="A103" s="10" t="s">
        <v>83</v>
      </c>
      <c r="B103" s="2">
        <v>1.0920000000000001</v>
      </c>
      <c r="C103" s="5">
        <v>6.9000000000000006E-2</v>
      </c>
      <c r="D103" s="1">
        <f t="shared" si="5"/>
        <v>1.0230000000000001</v>
      </c>
      <c r="E103" s="8">
        <f t="shared" si="6"/>
        <v>773.14274310000008</v>
      </c>
    </row>
    <row r="104" spans="1:5" x14ac:dyDescent="0.25">
      <c r="A104" s="10" t="s">
        <v>84</v>
      </c>
      <c r="B104" s="2">
        <v>1.0900000000000001</v>
      </c>
      <c r="C104" s="5">
        <v>6.9000000000000006E-2</v>
      </c>
      <c r="D104" s="1">
        <f t="shared" si="5"/>
        <v>1.0210000000000001</v>
      </c>
      <c r="E104" s="8">
        <f t="shared" si="6"/>
        <v>771.1167799000001</v>
      </c>
    </row>
    <row r="105" spans="1:5" x14ac:dyDescent="0.25">
      <c r="A105" s="10" t="s">
        <v>85</v>
      </c>
      <c r="B105" s="2">
        <v>0.82400000000000007</v>
      </c>
      <c r="C105" s="5">
        <v>6.9000000000000006E-2</v>
      </c>
      <c r="D105" s="1">
        <f t="shared" si="5"/>
        <v>0.75500000000000012</v>
      </c>
      <c r="E105" s="8">
        <f t="shared" si="6"/>
        <v>519.76369750000003</v>
      </c>
    </row>
    <row r="106" spans="1:5" x14ac:dyDescent="0.25">
      <c r="A106" s="10" t="s">
        <v>86</v>
      </c>
      <c r="B106" s="2">
        <v>1.157</v>
      </c>
      <c r="C106" s="5">
        <v>6.9000000000000006E-2</v>
      </c>
      <c r="D106" s="1">
        <f t="shared" si="5"/>
        <v>1.0880000000000001</v>
      </c>
      <c r="E106" s="8">
        <f t="shared" si="6"/>
        <v>840.09228159999998</v>
      </c>
    </row>
    <row r="107" spans="1:5" x14ac:dyDescent="0.25">
      <c r="A107" s="10" t="s">
        <v>87</v>
      </c>
      <c r="B107" s="2">
        <v>1.0010000000000001</v>
      </c>
      <c r="C107" s="5">
        <v>6.9000000000000006E-2</v>
      </c>
      <c r="D107" s="1">
        <f t="shared" si="5"/>
        <v>0.93200000000000016</v>
      </c>
      <c r="E107" s="8">
        <f t="shared" si="6"/>
        <v>683.01775360000011</v>
      </c>
    </row>
    <row r="108" spans="1:5" x14ac:dyDescent="0.25">
      <c r="A108" s="10" t="s">
        <v>88</v>
      </c>
      <c r="B108" s="2">
        <v>0.92900000000000005</v>
      </c>
      <c r="C108" s="5">
        <v>6.9000000000000006E-2</v>
      </c>
      <c r="D108" s="1">
        <f t="shared" si="5"/>
        <v>0.8600000000000001</v>
      </c>
      <c r="E108" s="8">
        <f t="shared" si="6"/>
        <v>614.68984</v>
      </c>
    </row>
    <row r="109" spans="1:5" x14ac:dyDescent="0.25">
      <c r="A109" s="10" t="s">
        <v>89</v>
      </c>
      <c r="B109" s="2">
        <v>0.91400000000000003</v>
      </c>
      <c r="C109" s="5">
        <v>6.9000000000000006E-2</v>
      </c>
      <c r="D109" s="1">
        <f t="shared" si="5"/>
        <v>0.84499999999999997</v>
      </c>
      <c r="E109" s="8">
        <f t="shared" si="6"/>
        <v>600.78619749999996</v>
      </c>
    </row>
    <row r="110" spans="1:5" x14ac:dyDescent="0.25">
      <c r="A110" s="10" t="s">
        <v>90</v>
      </c>
      <c r="B110" s="2">
        <v>0.91300000000000003</v>
      </c>
      <c r="C110" s="5">
        <v>6.9000000000000006E-2</v>
      </c>
      <c r="D110" s="1">
        <f t="shared" si="5"/>
        <v>0.84400000000000008</v>
      </c>
      <c r="E110" s="8">
        <f t="shared" si="6"/>
        <v>599.86335040000006</v>
      </c>
    </row>
    <row r="111" spans="1:5" x14ac:dyDescent="0.25">
      <c r="A111" s="10" t="s">
        <v>91</v>
      </c>
      <c r="B111" s="2">
        <v>0.75600000000000001</v>
      </c>
      <c r="C111" s="5">
        <v>6.9000000000000006E-2</v>
      </c>
      <c r="D111" s="1">
        <f t="shared" si="5"/>
        <v>0.68700000000000006</v>
      </c>
      <c r="E111" s="8">
        <f t="shared" si="6"/>
        <v>461.27459910000005</v>
      </c>
    </row>
    <row r="112" spans="1:5" x14ac:dyDescent="0.25">
      <c r="A112" s="10" t="s">
        <v>92</v>
      </c>
      <c r="B112" s="2">
        <v>1.0760000000000001</v>
      </c>
      <c r="C112" s="5">
        <v>6.9000000000000006E-2</v>
      </c>
      <c r="D112" s="1">
        <f t="shared" si="5"/>
        <v>1.0070000000000001</v>
      </c>
      <c r="E112" s="8">
        <f t="shared" si="6"/>
        <v>756.99191110000004</v>
      </c>
    </row>
    <row r="113" spans="1:5" x14ac:dyDescent="0.25">
      <c r="A113" s="10" t="s">
        <v>93</v>
      </c>
      <c r="B113" s="2">
        <v>0.89100000000000001</v>
      </c>
      <c r="C113" s="5">
        <v>6.9000000000000006E-2</v>
      </c>
      <c r="D113" s="1">
        <f t="shared" si="5"/>
        <v>0.82200000000000006</v>
      </c>
      <c r="E113" s="8">
        <f t="shared" si="6"/>
        <v>579.68918759999997</v>
      </c>
    </row>
    <row r="114" spans="1:5" x14ac:dyDescent="0.25">
      <c r="A114" s="10" t="s">
        <v>94</v>
      </c>
      <c r="B114" s="2">
        <v>0.873</v>
      </c>
      <c r="C114" s="5">
        <v>6.9000000000000006E-2</v>
      </c>
      <c r="D114" s="1">
        <f t="shared" si="5"/>
        <v>0.80400000000000005</v>
      </c>
      <c r="E114" s="8">
        <f t="shared" si="6"/>
        <v>563.36586239999997</v>
      </c>
    </row>
    <row r="115" spans="1:5" x14ac:dyDescent="0.25">
      <c r="A115" s="10" t="s">
        <v>95</v>
      </c>
      <c r="B115" s="2">
        <v>1.238</v>
      </c>
      <c r="C115" s="5">
        <v>6.9000000000000006E-2</v>
      </c>
      <c r="D115" s="1">
        <f t="shared" si="5"/>
        <v>1.169</v>
      </c>
      <c r="E115" s="8">
        <f t="shared" si="6"/>
        <v>926.5243279</v>
      </c>
    </row>
    <row r="116" spans="1:5" x14ac:dyDescent="0.25">
      <c r="A116" s="10" t="s">
        <v>96</v>
      </c>
      <c r="B116" s="2">
        <v>1.4530000000000001</v>
      </c>
      <c r="C116" s="5">
        <v>6.9000000000000006E-2</v>
      </c>
      <c r="D116" s="1">
        <f t="shared" si="5"/>
        <v>1.3840000000000001</v>
      </c>
      <c r="E116" s="8">
        <f t="shared" si="6"/>
        <v>1172.1009184000002</v>
      </c>
    </row>
    <row r="117" spans="1:5" x14ac:dyDescent="0.25">
      <c r="A117" s="10" t="s">
        <v>97</v>
      </c>
      <c r="B117" s="2">
        <v>0.78</v>
      </c>
      <c r="C117" s="5">
        <v>6.9000000000000006E-2</v>
      </c>
      <c r="D117" s="1">
        <f t="shared" si="5"/>
        <v>0.71100000000000008</v>
      </c>
      <c r="E117" s="8">
        <f t="shared" si="6"/>
        <v>481.64969190000005</v>
      </c>
    </row>
    <row r="118" spans="1:5" x14ac:dyDescent="0.25">
      <c r="A118" s="10" t="s">
        <v>98</v>
      </c>
      <c r="B118" s="2">
        <v>0.88</v>
      </c>
      <c r="C118" s="5">
        <v>6.9000000000000006E-2</v>
      </c>
      <c r="D118" s="1">
        <f t="shared" si="5"/>
        <v>0.81099999999999994</v>
      </c>
      <c r="E118" s="8">
        <f t="shared" si="6"/>
        <v>569.69427189999988</v>
      </c>
    </row>
    <row r="119" spans="1:5" x14ac:dyDescent="0.25">
      <c r="A119" s="10" t="s">
        <v>99</v>
      </c>
      <c r="B119" s="2">
        <v>0.77500000000000002</v>
      </c>
      <c r="C119" s="5">
        <v>6.9000000000000006E-2</v>
      </c>
      <c r="D119" s="1">
        <f t="shared" si="5"/>
        <v>0.70599999999999996</v>
      </c>
      <c r="E119" s="8">
        <f t="shared" si="6"/>
        <v>477.38076039999999</v>
      </c>
    </row>
    <row r="120" spans="1:5" x14ac:dyDescent="0.25">
      <c r="A120" s="10" t="s">
        <v>100</v>
      </c>
      <c r="B120" s="2">
        <v>1.218</v>
      </c>
      <c r="C120" s="5">
        <v>6.9000000000000006E-2</v>
      </c>
      <c r="D120" s="1">
        <f t="shared" si="5"/>
        <v>1.149</v>
      </c>
      <c r="E120" s="8">
        <f t="shared" si="6"/>
        <v>904.87332389999995</v>
      </c>
    </row>
    <row r="121" spans="1:5" x14ac:dyDescent="0.25">
      <c r="A121" s="10" t="s">
        <v>101</v>
      </c>
      <c r="B121" s="2">
        <v>2.3780000000000001</v>
      </c>
      <c r="C121" s="5">
        <v>6.9000000000000006E-2</v>
      </c>
      <c r="D121" s="1">
        <f t="shared" si="5"/>
        <v>2.3090000000000002</v>
      </c>
      <c r="E121" s="8">
        <f t="shared" si="6"/>
        <v>2496.3889159000005</v>
      </c>
    </row>
    <row r="122" spans="1:5" x14ac:dyDescent="0.25">
      <c r="A122" s="10" t="s">
        <v>102</v>
      </c>
      <c r="B122" s="2">
        <v>2.7639999999999998</v>
      </c>
      <c r="C122" s="5">
        <v>6.9000000000000006E-2</v>
      </c>
      <c r="D122" s="1">
        <f t="shared" si="5"/>
        <v>2.6949999999999998</v>
      </c>
      <c r="E122" s="8">
        <f t="shared" si="6"/>
        <v>3177.4957974999993</v>
      </c>
    </row>
    <row r="123" spans="1:5" x14ac:dyDescent="0.25">
      <c r="A123" s="10" t="s">
        <v>103</v>
      </c>
      <c r="B123" s="2">
        <v>1.373</v>
      </c>
      <c r="C123" s="5">
        <v>6.9000000000000006E-2</v>
      </c>
      <c r="D123" s="1">
        <f t="shared" si="5"/>
        <v>1.304</v>
      </c>
      <c r="E123" s="8">
        <f t="shared" si="6"/>
        <v>1077.9814624000001</v>
      </c>
    </row>
    <row r="124" spans="1:5" x14ac:dyDescent="0.25">
      <c r="A124" s="10" t="s">
        <v>104</v>
      </c>
      <c r="B124" s="2">
        <v>1.8740000000000001</v>
      </c>
      <c r="C124" s="5">
        <v>6.9000000000000006E-2</v>
      </c>
      <c r="D124" s="1">
        <f t="shared" si="5"/>
        <v>1.8050000000000002</v>
      </c>
      <c r="E124" s="8">
        <f t="shared" si="6"/>
        <v>1720.9573975000003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24"/>
  <sheetViews>
    <sheetView workbookViewId="0">
      <selection activeCell="O9" sqref="O8:O9"/>
    </sheetView>
  </sheetViews>
  <sheetFormatPr defaultRowHeight="15" x14ac:dyDescent="0.25"/>
  <cols>
    <col min="1" max="1" width="16.42578125" customWidth="1"/>
    <col min="2" max="2" width="12.140625" customWidth="1"/>
    <col min="3" max="3" width="11.5703125" customWidth="1"/>
    <col min="4" max="4" width="12" customWidth="1"/>
    <col min="5" max="5" width="21" customWidth="1"/>
  </cols>
  <sheetData>
    <row r="2" spans="1:12" x14ac:dyDescent="0.25">
      <c r="A2" s="4">
        <v>2.6059999999999999</v>
      </c>
      <c r="B2" s="2">
        <v>0.92700000000000005</v>
      </c>
      <c r="C2" s="2">
        <v>0.93400000000000005</v>
      </c>
      <c r="D2" s="2">
        <v>0.873</v>
      </c>
      <c r="E2" s="2">
        <v>1.5150000000000001</v>
      </c>
      <c r="F2" s="2">
        <v>0.79500000000000004</v>
      </c>
      <c r="G2" s="2">
        <v>0.78400000000000003</v>
      </c>
      <c r="H2" s="2">
        <v>0.70699999999999996</v>
      </c>
      <c r="I2" s="2">
        <v>1.2989999999999999</v>
      </c>
      <c r="J2" s="2">
        <v>0.68</v>
      </c>
      <c r="K2" s="2">
        <v>0.81700000000000006</v>
      </c>
      <c r="L2" s="2">
        <v>0.64100000000000001</v>
      </c>
    </row>
    <row r="3" spans="1:12" x14ac:dyDescent="0.25">
      <c r="A3" s="4">
        <v>1.5230000000000001</v>
      </c>
      <c r="B3" s="2">
        <v>0.89900000000000002</v>
      </c>
      <c r="C3" s="2">
        <v>0.75700000000000001</v>
      </c>
      <c r="D3" s="2">
        <v>0.746</v>
      </c>
      <c r="E3" s="2">
        <v>0.82000000000000006</v>
      </c>
      <c r="F3" s="2">
        <v>0.92600000000000005</v>
      </c>
      <c r="G3" s="2">
        <v>0.79500000000000004</v>
      </c>
      <c r="H3" s="2">
        <v>0.73699999999999999</v>
      </c>
      <c r="I3" s="2">
        <v>0.73</v>
      </c>
      <c r="J3" s="2">
        <v>0.83000000000000007</v>
      </c>
      <c r="K3" s="2">
        <v>0.70000000000000007</v>
      </c>
      <c r="L3" s="2">
        <v>0.749</v>
      </c>
    </row>
    <row r="4" spans="1:12" x14ac:dyDescent="0.25">
      <c r="A4" s="4">
        <v>1.0369999999999999</v>
      </c>
      <c r="B4" s="2">
        <v>0.81</v>
      </c>
      <c r="C4" s="2">
        <v>1.1440000000000001</v>
      </c>
      <c r="D4" s="2">
        <v>0.73299999999999998</v>
      </c>
      <c r="E4" s="2">
        <v>0.73299999999999998</v>
      </c>
      <c r="F4" s="2">
        <v>0.99299999999999999</v>
      </c>
      <c r="G4" s="2">
        <v>0.621</v>
      </c>
      <c r="H4" s="2">
        <v>0.63200000000000001</v>
      </c>
      <c r="I4" s="2">
        <v>0.70300000000000007</v>
      </c>
      <c r="J4" s="2">
        <v>0.92800000000000005</v>
      </c>
      <c r="K4" s="2">
        <v>0.59799999999999998</v>
      </c>
      <c r="L4" s="2">
        <v>0.77200000000000002</v>
      </c>
    </row>
    <row r="5" spans="1:12" x14ac:dyDescent="0.25">
      <c r="A5" s="4">
        <v>0.55900000000000005</v>
      </c>
      <c r="B5" s="2">
        <v>0.99299999999999999</v>
      </c>
      <c r="C5" s="2">
        <v>0.56200000000000006</v>
      </c>
      <c r="D5" s="2">
        <v>1.1739999999999999</v>
      </c>
      <c r="E5" s="2">
        <v>0.67800000000000005</v>
      </c>
      <c r="F5" s="2">
        <v>0.92900000000000005</v>
      </c>
      <c r="G5" s="2">
        <v>1.1480000000000001</v>
      </c>
      <c r="H5" s="2">
        <v>0.96599999999999997</v>
      </c>
      <c r="I5" s="2">
        <v>0.13900000000000001</v>
      </c>
      <c r="J5" s="2">
        <v>1</v>
      </c>
      <c r="K5" s="2">
        <v>1.153</v>
      </c>
      <c r="L5" s="2">
        <v>0.91200000000000003</v>
      </c>
    </row>
    <row r="6" spans="1:12" x14ac:dyDescent="0.25">
      <c r="A6" s="4">
        <v>0.40100000000000002</v>
      </c>
      <c r="B6" s="2">
        <v>0.71399999999999997</v>
      </c>
      <c r="C6" s="2">
        <v>1.07</v>
      </c>
      <c r="D6" s="2">
        <v>2.8879999999999999</v>
      </c>
      <c r="E6" s="2">
        <v>0.93100000000000005</v>
      </c>
      <c r="F6" s="2">
        <v>0.78</v>
      </c>
      <c r="G6" s="2">
        <v>1.222</v>
      </c>
      <c r="H6" s="2">
        <v>2.9</v>
      </c>
      <c r="I6" s="2">
        <v>0.92800000000000005</v>
      </c>
      <c r="J6" s="2">
        <v>0.70699999999999996</v>
      </c>
      <c r="K6" s="2">
        <v>0.89</v>
      </c>
      <c r="L6" s="2">
        <v>2.661</v>
      </c>
    </row>
    <row r="7" spans="1:12" x14ac:dyDescent="0.25">
      <c r="A7" s="5">
        <v>7.1000000000000008E-2</v>
      </c>
      <c r="B7" s="2">
        <v>0.95500000000000007</v>
      </c>
      <c r="C7" s="2">
        <v>0.8</v>
      </c>
      <c r="D7" s="2">
        <v>2.7829999999999999</v>
      </c>
      <c r="E7" s="2">
        <v>1.3140000000000001</v>
      </c>
      <c r="F7" s="2">
        <v>1.077</v>
      </c>
      <c r="G7" s="2">
        <v>0.86899999999999999</v>
      </c>
      <c r="H7" s="2">
        <v>2.9009999999999998</v>
      </c>
      <c r="I7" s="2">
        <v>1.0130000000000001</v>
      </c>
      <c r="J7" s="2">
        <v>0.874</v>
      </c>
      <c r="K7" s="2">
        <v>0.71799999999999997</v>
      </c>
      <c r="L7" s="2">
        <v>2.851</v>
      </c>
    </row>
    <row r="8" spans="1:12" x14ac:dyDescent="0.25">
      <c r="A8" s="2">
        <v>1.37</v>
      </c>
      <c r="B8" s="2">
        <v>0.89700000000000002</v>
      </c>
      <c r="C8" s="2">
        <v>0.92800000000000005</v>
      </c>
      <c r="D8" s="2">
        <v>1.2170000000000001</v>
      </c>
      <c r="E8" s="2">
        <v>1.1200000000000001</v>
      </c>
      <c r="F8" s="2">
        <v>0.998</v>
      </c>
      <c r="G8" s="2">
        <v>1.1559999999999999</v>
      </c>
      <c r="H8" s="2">
        <v>1.173</v>
      </c>
      <c r="I8" s="2">
        <v>1.1100000000000001</v>
      </c>
      <c r="J8" s="2">
        <v>0.82200000000000006</v>
      </c>
      <c r="K8" s="2">
        <v>0.98099999999999998</v>
      </c>
      <c r="L8" s="2">
        <v>1.1859999999999999</v>
      </c>
    </row>
    <row r="9" spans="1:12" x14ac:dyDescent="0.25">
      <c r="A9" s="2">
        <v>1.2110000000000001</v>
      </c>
      <c r="B9" s="2">
        <v>0.81100000000000005</v>
      </c>
      <c r="C9" s="2">
        <v>1.3980000000000001</v>
      </c>
      <c r="D9" s="2">
        <v>2.129</v>
      </c>
      <c r="E9" s="2">
        <v>1.1819999999999999</v>
      </c>
      <c r="F9" s="2">
        <v>0.82600000000000007</v>
      </c>
      <c r="G9" s="2">
        <v>1.357</v>
      </c>
      <c r="H9" s="2">
        <v>2.2989999999999999</v>
      </c>
      <c r="I9" s="2">
        <v>1.2710000000000001</v>
      </c>
      <c r="J9" s="2">
        <v>0.92600000000000005</v>
      </c>
      <c r="K9" s="2">
        <v>1.069</v>
      </c>
      <c r="L9" s="2">
        <v>1.3760000000000001</v>
      </c>
    </row>
    <row r="17" spans="1:13" x14ac:dyDescent="0.25">
      <c r="A17" s="13"/>
      <c r="B17" s="7" t="s">
        <v>1</v>
      </c>
      <c r="C17" s="7" t="s">
        <v>2</v>
      </c>
      <c r="D17" s="7" t="s">
        <v>3</v>
      </c>
      <c r="E17" s="7" t="s">
        <v>4</v>
      </c>
    </row>
    <row r="18" spans="1:13" x14ac:dyDescent="0.25">
      <c r="A18" s="13" t="s">
        <v>5</v>
      </c>
      <c r="B18" s="4">
        <v>2.6059999999999999</v>
      </c>
      <c r="C18" s="1">
        <f>B18-B23</f>
        <v>2.5349999999999997</v>
      </c>
      <c r="D18" s="1">
        <v>64</v>
      </c>
      <c r="E18" s="8">
        <f>(4.1202*C18*C18)+(15.229*C18)-(0.7212)</f>
        <v>64.361647244999986</v>
      </c>
    </row>
    <row r="19" spans="1:13" x14ac:dyDescent="0.25">
      <c r="A19" s="13" t="s">
        <v>6</v>
      </c>
      <c r="B19" s="4">
        <v>1.5230000000000001</v>
      </c>
      <c r="C19" s="1">
        <f>B19-B23</f>
        <v>1.4520000000000002</v>
      </c>
      <c r="D19" s="1">
        <v>32</v>
      </c>
      <c r="E19" s="8">
        <f t="shared" ref="E19:E23" si="0">(4.1202*C19*C19)+(15.229*C19)-(0.7212)</f>
        <v>30.077942140800001</v>
      </c>
    </row>
    <row r="20" spans="1:13" x14ac:dyDescent="0.25">
      <c r="A20" s="13" t="s">
        <v>7</v>
      </c>
      <c r="B20" s="4">
        <v>1.0369999999999999</v>
      </c>
      <c r="C20" s="1">
        <f>B20-B23</f>
        <v>0.96599999999999997</v>
      </c>
      <c r="D20" s="1">
        <v>16</v>
      </c>
      <c r="E20" s="8">
        <f t="shared" si="0"/>
        <v>17.834803351199998</v>
      </c>
    </row>
    <row r="21" spans="1:13" x14ac:dyDescent="0.25">
      <c r="A21" s="13" t="s">
        <v>8</v>
      </c>
      <c r="B21" s="4">
        <v>0.55900000000000005</v>
      </c>
      <c r="C21" s="1">
        <f>B21-B23</f>
        <v>0.48800000000000004</v>
      </c>
      <c r="D21" s="1">
        <v>8</v>
      </c>
      <c r="E21" s="8">
        <f t="shared" si="0"/>
        <v>7.6917529088000016</v>
      </c>
    </row>
    <row r="22" spans="1:13" x14ac:dyDescent="0.25">
      <c r="A22" s="13" t="s">
        <v>9</v>
      </c>
      <c r="B22" s="4">
        <v>0.40100000000000002</v>
      </c>
      <c r="C22" s="1">
        <f>B22-B23</f>
        <v>0.33</v>
      </c>
      <c r="D22" s="1">
        <v>4</v>
      </c>
      <c r="E22" s="8">
        <f t="shared" si="0"/>
        <v>4.753059780000001</v>
      </c>
    </row>
    <row r="23" spans="1:13" x14ac:dyDescent="0.25">
      <c r="A23" s="13" t="s">
        <v>10</v>
      </c>
      <c r="B23" s="5">
        <v>7.1000000000000008E-2</v>
      </c>
      <c r="C23" s="1">
        <f>B23-B23</f>
        <v>0</v>
      </c>
      <c r="D23" s="1">
        <v>0</v>
      </c>
      <c r="E23" s="8">
        <f t="shared" si="0"/>
        <v>-0.72119999999999995</v>
      </c>
    </row>
    <row r="29" spans="1:13" x14ac:dyDescent="0.25">
      <c r="I29" s="13"/>
      <c r="K29" s="9" t="s">
        <v>11</v>
      </c>
      <c r="L29" s="9"/>
      <c r="M29" s="9"/>
    </row>
    <row r="34" spans="1:5" x14ac:dyDescent="0.25">
      <c r="A34" s="10" t="s">
        <v>12</v>
      </c>
      <c r="B34" s="2" t="s">
        <v>13</v>
      </c>
      <c r="C34" s="3" t="s">
        <v>10</v>
      </c>
      <c r="D34" s="1" t="s">
        <v>2</v>
      </c>
      <c r="E34" s="11" t="s">
        <v>14</v>
      </c>
    </row>
    <row r="35" spans="1:5" x14ac:dyDescent="0.25">
      <c r="A35" s="10" t="s">
        <v>15</v>
      </c>
      <c r="B35" s="2">
        <v>1.37</v>
      </c>
      <c r="C35" s="5">
        <v>7.1000000000000008E-2</v>
      </c>
      <c r="D35" s="1">
        <f t="shared" ref="D35:D66" si="1">(B35-C35)</f>
        <v>1.2990000000000002</v>
      </c>
      <c r="E35" s="8">
        <f t="shared" ref="E35:E66" si="2">(4.1202*D35*D35)+(15.229*D35)-(0.7212)</f>
        <v>26.0137006002</v>
      </c>
    </row>
    <row r="36" spans="1:5" x14ac:dyDescent="0.25">
      <c r="A36" s="10" t="s">
        <v>16</v>
      </c>
      <c r="B36" s="2">
        <v>1.2110000000000001</v>
      </c>
      <c r="C36" s="5">
        <v>7.1000000000000008E-2</v>
      </c>
      <c r="D36" s="1">
        <f t="shared" si="1"/>
        <v>1.1400000000000001</v>
      </c>
      <c r="E36" s="8">
        <f t="shared" si="2"/>
        <v>21.994471920000002</v>
      </c>
    </row>
    <row r="37" spans="1:5" x14ac:dyDescent="0.25">
      <c r="A37" s="10" t="s">
        <v>17</v>
      </c>
      <c r="B37" s="2">
        <v>0.92700000000000005</v>
      </c>
      <c r="C37" s="5">
        <v>7.1000000000000008E-2</v>
      </c>
      <c r="D37" s="1">
        <f t="shared" si="1"/>
        <v>0.85600000000000009</v>
      </c>
      <c r="E37" s="8">
        <f t="shared" si="2"/>
        <v>15.333842867200001</v>
      </c>
    </row>
    <row r="38" spans="1:5" x14ac:dyDescent="0.25">
      <c r="A38" s="10" t="s">
        <v>18</v>
      </c>
      <c r="B38" s="2">
        <v>0.89900000000000002</v>
      </c>
      <c r="C38" s="5">
        <v>7.1000000000000008E-2</v>
      </c>
      <c r="D38" s="1">
        <f t="shared" si="1"/>
        <v>0.82800000000000007</v>
      </c>
      <c r="E38" s="8">
        <f t="shared" si="2"/>
        <v>14.713155196800001</v>
      </c>
    </row>
    <row r="39" spans="1:5" x14ac:dyDescent="0.25">
      <c r="A39" s="10" t="s">
        <v>19</v>
      </c>
      <c r="B39" s="2">
        <v>0.81</v>
      </c>
      <c r="C39" s="5">
        <v>7.1000000000000008E-2</v>
      </c>
      <c r="D39" s="1">
        <f t="shared" si="1"/>
        <v>0.7390000000000001</v>
      </c>
      <c r="E39" s="8">
        <f t="shared" si="2"/>
        <v>12.783158744200001</v>
      </c>
    </row>
    <row r="40" spans="1:5" x14ac:dyDescent="0.25">
      <c r="A40" s="10" t="s">
        <v>20</v>
      </c>
      <c r="B40" s="2">
        <v>0.99299999999999999</v>
      </c>
      <c r="C40" s="5">
        <v>7.1000000000000008E-2</v>
      </c>
      <c r="D40" s="1">
        <f t="shared" si="1"/>
        <v>0.92199999999999993</v>
      </c>
      <c r="E40" s="8">
        <f t="shared" si="2"/>
        <v>16.822454096799998</v>
      </c>
    </row>
    <row r="41" spans="1:5" x14ac:dyDescent="0.25">
      <c r="A41" s="10" t="s">
        <v>21</v>
      </c>
      <c r="B41" s="2">
        <v>0.71399999999999997</v>
      </c>
      <c r="C41" s="5">
        <v>7.1000000000000008E-2</v>
      </c>
      <c r="D41" s="1">
        <f t="shared" si="1"/>
        <v>0.64300000000000002</v>
      </c>
      <c r="E41" s="8">
        <f t="shared" si="2"/>
        <v>10.7745395698</v>
      </c>
    </row>
    <row r="42" spans="1:5" x14ac:dyDescent="0.25">
      <c r="A42" s="10" t="s">
        <v>22</v>
      </c>
      <c r="B42" s="2">
        <v>0.95500000000000007</v>
      </c>
      <c r="C42" s="5">
        <v>7.1000000000000008E-2</v>
      </c>
      <c r="D42" s="1">
        <f t="shared" si="1"/>
        <v>0.88400000000000012</v>
      </c>
      <c r="E42" s="8">
        <f t="shared" si="2"/>
        <v>15.960991011200001</v>
      </c>
    </row>
    <row r="43" spans="1:5" x14ac:dyDescent="0.25">
      <c r="A43" s="10" t="s">
        <v>23</v>
      </c>
      <c r="B43" s="2">
        <v>0.89700000000000002</v>
      </c>
      <c r="C43" s="5">
        <v>7.1000000000000008E-2</v>
      </c>
      <c r="D43" s="1">
        <f t="shared" si="1"/>
        <v>0.82600000000000007</v>
      </c>
      <c r="E43" s="8">
        <f t="shared" si="2"/>
        <v>14.669067575200001</v>
      </c>
    </row>
    <row r="44" spans="1:5" x14ac:dyDescent="0.25">
      <c r="A44" s="10" t="s">
        <v>24</v>
      </c>
      <c r="B44" s="2">
        <v>0.81100000000000005</v>
      </c>
      <c r="C44" s="5">
        <v>7.1000000000000008E-2</v>
      </c>
      <c r="D44" s="1">
        <f t="shared" si="1"/>
        <v>0.74</v>
      </c>
      <c r="E44" s="8">
        <f t="shared" si="2"/>
        <v>12.80448152</v>
      </c>
    </row>
    <row r="45" spans="1:5" x14ac:dyDescent="0.25">
      <c r="A45" s="10" t="s">
        <v>25</v>
      </c>
      <c r="B45" s="2">
        <v>0.93400000000000005</v>
      </c>
      <c r="C45" s="5">
        <v>7.1000000000000008E-2</v>
      </c>
      <c r="D45" s="1">
        <f t="shared" si="1"/>
        <v>0.86299999999999999</v>
      </c>
      <c r="E45" s="8">
        <f t="shared" si="2"/>
        <v>15.4900242338</v>
      </c>
    </row>
    <row r="46" spans="1:5" x14ac:dyDescent="0.25">
      <c r="A46" s="10" t="s">
        <v>26</v>
      </c>
      <c r="B46" s="2">
        <v>0.75700000000000001</v>
      </c>
      <c r="C46" s="5">
        <v>7.1000000000000008E-2</v>
      </c>
      <c r="D46" s="1">
        <f t="shared" si="1"/>
        <v>0.68599999999999994</v>
      </c>
      <c r="E46" s="8">
        <f t="shared" si="2"/>
        <v>11.664843639199997</v>
      </c>
    </row>
    <row r="47" spans="1:5" x14ac:dyDescent="0.25">
      <c r="A47" s="10" t="s">
        <v>27</v>
      </c>
      <c r="B47" s="2">
        <v>1.1440000000000001</v>
      </c>
      <c r="C47" s="5">
        <v>7.1000000000000008E-2</v>
      </c>
      <c r="D47" s="1">
        <f t="shared" si="1"/>
        <v>1.0730000000000002</v>
      </c>
      <c r="E47" s="8">
        <f t="shared" si="2"/>
        <v>20.363222745800002</v>
      </c>
    </row>
    <row r="48" spans="1:5" x14ac:dyDescent="0.25">
      <c r="A48" s="10" t="s">
        <v>28</v>
      </c>
      <c r="B48" s="2">
        <v>0.56200000000000006</v>
      </c>
      <c r="C48" s="5">
        <v>7.1000000000000008E-2</v>
      </c>
      <c r="D48" s="1">
        <f t="shared" si="1"/>
        <v>0.49100000000000005</v>
      </c>
      <c r="E48" s="8">
        <f t="shared" si="2"/>
        <v>7.7495409362000007</v>
      </c>
    </row>
    <row r="49" spans="1:5" x14ac:dyDescent="0.25">
      <c r="A49" s="10" t="s">
        <v>29</v>
      </c>
      <c r="B49" s="2">
        <v>1.07</v>
      </c>
      <c r="C49" s="5">
        <v>7.1000000000000008E-2</v>
      </c>
      <c r="D49" s="1">
        <f t="shared" si="1"/>
        <v>0.99900000000000011</v>
      </c>
      <c r="E49" s="8">
        <f t="shared" si="2"/>
        <v>18.604534720200004</v>
      </c>
    </row>
    <row r="50" spans="1:5" x14ac:dyDescent="0.25">
      <c r="A50" s="10" t="s">
        <v>30</v>
      </c>
      <c r="B50" s="2">
        <v>0.8</v>
      </c>
      <c r="C50" s="5">
        <v>7.1000000000000008E-2</v>
      </c>
      <c r="D50" s="1">
        <f t="shared" si="1"/>
        <v>0.72900000000000009</v>
      </c>
      <c r="E50" s="8">
        <f t="shared" si="2"/>
        <v>12.5703842082</v>
      </c>
    </row>
    <row r="51" spans="1:5" x14ac:dyDescent="0.25">
      <c r="A51" s="10" t="s">
        <v>31</v>
      </c>
      <c r="B51" s="2">
        <v>0.92800000000000005</v>
      </c>
      <c r="C51" s="5">
        <v>7.1000000000000008E-2</v>
      </c>
      <c r="D51" s="1">
        <f t="shared" si="1"/>
        <v>0.85699999999999998</v>
      </c>
      <c r="E51" s="8">
        <f t="shared" si="2"/>
        <v>15.356129769799999</v>
      </c>
    </row>
    <row r="52" spans="1:5" x14ac:dyDescent="0.25">
      <c r="A52" s="10" t="s">
        <v>32</v>
      </c>
      <c r="B52" s="2">
        <v>1.3980000000000001</v>
      </c>
      <c r="C52" s="5">
        <v>7.1000000000000008E-2</v>
      </c>
      <c r="D52" s="1">
        <f t="shared" si="1"/>
        <v>1.3270000000000002</v>
      </c>
      <c r="E52" s="8">
        <f t="shared" si="2"/>
        <v>26.7430626658</v>
      </c>
    </row>
    <row r="53" spans="1:5" x14ac:dyDescent="0.25">
      <c r="A53" s="10" t="s">
        <v>33</v>
      </c>
      <c r="B53" s="2">
        <v>0.873</v>
      </c>
      <c r="C53" s="5">
        <v>7.1000000000000008E-2</v>
      </c>
      <c r="D53" s="1">
        <f t="shared" si="1"/>
        <v>0.80200000000000005</v>
      </c>
      <c r="E53" s="8">
        <f t="shared" si="2"/>
        <v>14.142587120800002</v>
      </c>
    </row>
    <row r="54" spans="1:5" x14ac:dyDescent="0.25">
      <c r="A54" s="10" t="s">
        <v>34</v>
      </c>
      <c r="B54" s="2">
        <v>0.746</v>
      </c>
      <c r="C54" s="5">
        <v>7.1000000000000008E-2</v>
      </c>
      <c r="D54" s="1">
        <f t="shared" si="1"/>
        <v>0.67500000000000004</v>
      </c>
      <c r="E54" s="8">
        <f t="shared" si="2"/>
        <v>11.435641125</v>
      </c>
    </row>
    <row r="55" spans="1:5" x14ac:dyDescent="0.25">
      <c r="A55" s="10" t="s">
        <v>35</v>
      </c>
      <c r="B55" s="2">
        <v>0.73299999999999998</v>
      </c>
      <c r="C55" s="5">
        <v>7.1000000000000008E-2</v>
      </c>
      <c r="D55" s="1">
        <f t="shared" si="1"/>
        <v>0.66199999999999992</v>
      </c>
      <c r="E55" s="8">
        <f t="shared" si="2"/>
        <v>11.166050928799997</v>
      </c>
    </row>
    <row r="56" spans="1:5" x14ac:dyDescent="0.25">
      <c r="A56" s="10" t="s">
        <v>36</v>
      </c>
      <c r="B56" s="2">
        <v>1.1739999999999999</v>
      </c>
      <c r="C56" s="5">
        <v>7.1000000000000008E-2</v>
      </c>
      <c r="D56" s="1">
        <f t="shared" si="1"/>
        <v>1.103</v>
      </c>
      <c r="E56" s="8">
        <f t="shared" si="2"/>
        <v>21.0890594018</v>
      </c>
    </row>
    <row r="57" spans="1:5" x14ac:dyDescent="0.25">
      <c r="A57" s="10" t="s">
        <v>37</v>
      </c>
      <c r="B57" s="2">
        <v>2.8879999999999999</v>
      </c>
      <c r="C57" s="5">
        <v>7.1000000000000008E-2</v>
      </c>
      <c r="D57" s="1">
        <f t="shared" si="1"/>
        <v>2.8169999999999997</v>
      </c>
      <c r="E57" s="8">
        <f t="shared" si="2"/>
        <v>74.874694777799988</v>
      </c>
    </row>
    <row r="58" spans="1:5" x14ac:dyDescent="0.25">
      <c r="A58" s="10" t="s">
        <v>38</v>
      </c>
      <c r="B58" s="2">
        <v>2.7829999999999999</v>
      </c>
      <c r="C58" s="5">
        <v>7.1000000000000008E-2</v>
      </c>
      <c r="D58" s="1">
        <f t="shared" si="1"/>
        <v>2.7119999999999997</v>
      </c>
      <c r="E58" s="8">
        <f t="shared" si="2"/>
        <v>70.883688268799986</v>
      </c>
    </row>
    <row r="59" spans="1:5" x14ac:dyDescent="0.25">
      <c r="A59" s="10" t="s">
        <v>39</v>
      </c>
      <c r="B59" s="2">
        <v>1.2170000000000001</v>
      </c>
      <c r="C59" s="5">
        <v>7.1000000000000008E-2</v>
      </c>
      <c r="D59" s="1">
        <f t="shared" si="1"/>
        <v>1.1460000000000001</v>
      </c>
      <c r="E59" s="8">
        <f t="shared" si="2"/>
        <v>22.142358583200004</v>
      </c>
    </row>
    <row r="60" spans="1:5" x14ac:dyDescent="0.25">
      <c r="A60" s="10" t="s">
        <v>40</v>
      </c>
      <c r="B60" s="2">
        <v>2.129</v>
      </c>
      <c r="C60" s="5">
        <v>7.1000000000000008E-2</v>
      </c>
      <c r="D60" s="1">
        <f t="shared" si="1"/>
        <v>2.0579999999999998</v>
      </c>
      <c r="E60" s="8">
        <f t="shared" si="2"/>
        <v>48.070628752799983</v>
      </c>
    </row>
    <row r="61" spans="1:5" x14ac:dyDescent="0.25">
      <c r="A61" s="10" t="s">
        <v>41</v>
      </c>
      <c r="B61" s="2">
        <v>1.5150000000000001</v>
      </c>
      <c r="C61" s="5">
        <v>7.1000000000000008E-2</v>
      </c>
      <c r="D61" s="1">
        <f t="shared" si="1"/>
        <v>1.4440000000000002</v>
      </c>
      <c r="E61" s="8">
        <f t="shared" si="2"/>
        <v>29.860653347200003</v>
      </c>
    </row>
    <row r="62" spans="1:5" x14ac:dyDescent="0.25">
      <c r="A62" s="10" t="s">
        <v>42</v>
      </c>
      <c r="B62" s="2">
        <v>0.82000000000000006</v>
      </c>
      <c r="C62" s="5">
        <v>7.1000000000000008E-2</v>
      </c>
      <c r="D62" s="1">
        <f t="shared" si="1"/>
        <v>0.74900000000000011</v>
      </c>
      <c r="E62" s="8">
        <f t="shared" si="2"/>
        <v>12.996757320200002</v>
      </c>
    </row>
    <row r="63" spans="1:5" x14ac:dyDescent="0.25">
      <c r="A63" s="10" t="s">
        <v>43</v>
      </c>
      <c r="B63" s="2">
        <v>0.73299999999999998</v>
      </c>
      <c r="C63" s="5">
        <v>7.1000000000000008E-2</v>
      </c>
      <c r="D63" s="1">
        <f t="shared" si="1"/>
        <v>0.66199999999999992</v>
      </c>
      <c r="E63" s="8">
        <f t="shared" si="2"/>
        <v>11.166050928799997</v>
      </c>
    </row>
    <row r="64" spans="1:5" x14ac:dyDescent="0.25">
      <c r="A64" s="10" t="s">
        <v>44</v>
      </c>
      <c r="B64" s="2">
        <v>0.67800000000000005</v>
      </c>
      <c r="C64" s="5">
        <v>7.1000000000000008E-2</v>
      </c>
      <c r="D64" s="1">
        <f t="shared" si="1"/>
        <v>0.60699999999999998</v>
      </c>
      <c r="E64" s="8">
        <f t="shared" si="2"/>
        <v>10.0408865698</v>
      </c>
    </row>
    <row r="65" spans="1:5" x14ac:dyDescent="0.25">
      <c r="A65" s="10" t="s">
        <v>45</v>
      </c>
      <c r="B65" s="2">
        <v>0.93100000000000005</v>
      </c>
      <c r="C65" s="5">
        <v>7.1000000000000008E-2</v>
      </c>
      <c r="D65" s="1">
        <f t="shared" si="1"/>
        <v>0.8600000000000001</v>
      </c>
      <c r="E65" s="8">
        <f t="shared" si="2"/>
        <v>15.423039920000001</v>
      </c>
    </row>
    <row r="66" spans="1:5" x14ac:dyDescent="0.25">
      <c r="A66" s="10" t="s">
        <v>46</v>
      </c>
      <c r="B66" s="2">
        <v>1.3140000000000001</v>
      </c>
      <c r="C66" s="5">
        <v>7.1000000000000008E-2</v>
      </c>
      <c r="D66" s="1">
        <f t="shared" si="1"/>
        <v>1.2430000000000001</v>
      </c>
      <c r="E66" s="8">
        <f t="shared" si="2"/>
        <v>24.574357889800002</v>
      </c>
    </row>
    <row r="67" spans="1:5" x14ac:dyDescent="0.25">
      <c r="A67" s="10" t="s">
        <v>47</v>
      </c>
      <c r="B67" s="2">
        <v>1.1200000000000001</v>
      </c>
      <c r="C67" s="5">
        <v>7.1000000000000008E-2</v>
      </c>
      <c r="D67" s="1">
        <f t="shared" ref="D67:D98" si="3">(B67-C67)</f>
        <v>1.0490000000000002</v>
      </c>
      <c r="E67" s="8">
        <f t="shared" ref="E67:E98" si="4">(4.1202*D67*D67)+(15.229*D67)-(0.7212)</f>
        <v>19.787893200200003</v>
      </c>
    </row>
    <row r="68" spans="1:5" x14ac:dyDescent="0.25">
      <c r="A68" s="10" t="s">
        <v>48</v>
      </c>
      <c r="B68" s="2">
        <v>1.1819999999999999</v>
      </c>
      <c r="C68" s="5">
        <v>7.1000000000000008E-2</v>
      </c>
      <c r="D68" s="1">
        <f t="shared" si="3"/>
        <v>1.111</v>
      </c>
      <c r="E68" s="8">
        <f t="shared" si="4"/>
        <v>21.283868384199998</v>
      </c>
    </row>
    <row r="69" spans="1:5" x14ac:dyDescent="0.25">
      <c r="A69" s="10" t="s">
        <v>49</v>
      </c>
      <c r="B69" s="2">
        <v>0.79500000000000004</v>
      </c>
      <c r="C69" s="5">
        <v>7.1000000000000008E-2</v>
      </c>
      <c r="D69" s="1">
        <f t="shared" si="3"/>
        <v>0.72399999999999998</v>
      </c>
      <c r="E69" s="8">
        <f t="shared" si="4"/>
        <v>12.4643059552</v>
      </c>
    </row>
    <row r="70" spans="1:5" x14ac:dyDescent="0.25">
      <c r="A70" s="10" t="s">
        <v>50</v>
      </c>
      <c r="B70" s="2">
        <v>0.92600000000000005</v>
      </c>
      <c r="C70" s="5">
        <v>7.1000000000000008E-2</v>
      </c>
      <c r="D70" s="1">
        <f t="shared" si="3"/>
        <v>0.85499999999999998</v>
      </c>
      <c r="E70" s="8">
        <f t="shared" si="4"/>
        <v>15.311564205</v>
      </c>
    </row>
    <row r="71" spans="1:5" x14ac:dyDescent="0.25">
      <c r="A71" s="10" t="s">
        <v>51</v>
      </c>
      <c r="B71" s="2">
        <v>0.99299999999999999</v>
      </c>
      <c r="C71" s="5">
        <v>7.1000000000000008E-2</v>
      </c>
      <c r="D71" s="1">
        <f t="shared" si="3"/>
        <v>0.92199999999999993</v>
      </c>
      <c r="E71" s="8">
        <f t="shared" si="4"/>
        <v>16.822454096799998</v>
      </c>
    </row>
    <row r="72" spans="1:5" x14ac:dyDescent="0.25">
      <c r="A72" s="10" t="s">
        <v>52</v>
      </c>
      <c r="B72" s="2">
        <v>0.92900000000000005</v>
      </c>
      <c r="C72" s="5">
        <v>7.1000000000000008E-2</v>
      </c>
      <c r="D72" s="1">
        <f t="shared" si="3"/>
        <v>0.8580000000000001</v>
      </c>
      <c r="E72" s="8">
        <f t="shared" si="4"/>
        <v>15.3784249128</v>
      </c>
    </row>
    <row r="73" spans="1:5" x14ac:dyDescent="0.25">
      <c r="A73" s="10" t="s">
        <v>53</v>
      </c>
      <c r="B73" s="2">
        <v>0.78</v>
      </c>
      <c r="C73" s="5">
        <v>7.1000000000000008E-2</v>
      </c>
      <c r="D73" s="1">
        <f t="shared" si="3"/>
        <v>0.70900000000000007</v>
      </c>
      <c r="E73" s="8">
        <f t="shared" si="4"/>
        <v>12.147307256200001</v>
      </c>
    </row>
    <row r="74" spans="1:5" x14ac:dyDescent="0.25">
      <c r="A74" s="10" t="s">
        <v>54</v>
      </c>
      <c r="B74" s="2">
        <v>1.077</v>
      </c>
      <c r="C74" s="5">
        <v>7.1000000000000008E-2</v>
      </c>
      <c r="D74" s="1">
        <f t="shared" si="3"/>
        <v>1.006</v>
      </c>
      <c r="E74" s="8">
        <f t="shared" si="4"/>
        <v>18.7689647272</v>
      </c>
    </row>
    <row r="75" spans="1:5" x14ac:dyDescent="0.25">
      <c r="A75" s="10" t="s">
        <v>55</v>
      </c>
      <c r="B75" s="2">
        <v>0.998</v>
      </c>
      <c r="C75" s="5">
        <v>7.1000000000000008E-2</v>
      </c>
      <c r="D75" s="1">
        <f t="shared" si="3"/>
        <v>0.92700000000000005</v>
      </c>
      <c r="E75" s="8">
        <f t="shared" si="4"/>
        <v>16.936690345799999</v>
      </c>
    </row>
    <row r="76" spans="1:5" x14ac:dyDescent="0.25">
      <c r="A76" s="10" t="s">
        <v>56</v>
      </c>
      <c r="B76" s="2">
        <v>0.82600000000000007</v>
      </c>
      <c r="C76" s="5">
        <v>7.1000000000000008E-2</v>
      </c>
      <c r="D76" s="1">
        <f t="shared" si="3"/>
        <v>0.75500000000000012</v>
      </c>
      <c r="E76" s="8">
        <f t="shared" si="4"/>
        <v>13.125312005000001</v>
      </c>
    </row>
    <row r="77" spans="1:5" x14ac:dyDescent="0.25">
      <c r="A77" s="10" t="s">
        <v>57</v>
      </c>
      <c r="B77" s="2">
        <v>0.78400000000000003</v>
      </c>
      <c r="C77" s="5">
        <v>7.1000000000000008E-2</v>
      </c>
      <c r="D77" s="1">
        <f t="shared" si="3"/>
        <v>0.71300000000000008</v>
      </c>
      <c r="E77" s="8">
        <f t="shared" si="4"/>
        <v>12.231658953800002</v>
      </c>
    </row>
    <row r="78" spans="1:5" x14ac:dyDescent="0.25">
      <c r="A78" s="10" t="s">
        <v>58</v>
      </c>
      <c r="B78" s="2">
        <v>0.79500000000000004</v>
      </c>
      <c r="C78" s="5">
        <v>7.1000000000000008E-2</v>
      </c>
      <c r="D78" s="1">
        <f t="shared" si="3"/>
        <v>0.72399999999999998</v>
      </c>
      <c r="E78" s="8">
        <f t="shared" si="4"/>
        <v>12.4643059552</v>
      </c>
    </row>
    <row r="79" spans="1:5" x14ac:dyDescent="0.25">
      <c r="A79" s="10" t="s">
        <v>59</v>
      </c>
      <c r="B79" s="2">
        <v>0.621</v>
      </c>
      <c r="C79" s="5">
        <v>7.1000000000000008E-2</v>
      </c>
      <c r="D79" s="1">
        <f t="shared" si="3"/>
        <v>0.55000000000000004</v>
      </c>
      <c r="E79" s="8">
        <f t="shared" si="4"/>
        <v>8.9011104999999997</v>
      </c>
    </row>
    <row r="80" spans="1:5" x14ac:dyDescent="0.25">
      <c r="A80" s="10" t="s">
        <v>60</v>
      </c>
      <c r="B80" s="2">
        <v>1.1480000000000001</v>
      </c>
      <c r="C80" s="5">
        <v>7.1000000000000008E-2</v>
      </c>
      <c r="D80" s="1">
        <f t="shared" si="3"/>
        <v>1.0770000000000002</v>
      </c>
      <c r="E80" s="8">
        <f t="shared" si="4"/>
        <v>20.459572465800001</v>
      </c>
    </row>
    <row r="81" spans="1:5" x14ac:dyDescent="0.25">
      <c r="A81" s="10" t="s">
        <v>61</v>
      </c>
      <c r="B81" s="2">
        <v>1.222</v>
      </c>
      <c r="C81" s="5">
        <v>7.1000000000000008E-2</v>
      </c>
      <c r="D81" s="1">
        <f t="shared" si="3"/>
        <v>1.151</v>
      </c>
      <c r="E81" s="8">
        <f t="shared" si="4"/>
        <v>22.265824080200002</v>
      </c>
    </row>
    <row r="82" spans="1:5" x14ac:dyDescent="0.25">
      <c r="A82" s="10" t="s">
        <v>62</v>
      </c>
      <c r="B82" s="2">
        <v>0.86899999999999999</v>
      </c>
      <c r="C82" s="5">
        <v>7.1000000000000008E-2</v>
      </c>
      <c r="D82" s="1">
        <f t="shared" si="3"/>
        <v>0.79800000000000004</v>
      </c>
      <c r="E82" s="8">
        <f t="shared" si="4"/>
        <v>14.0553018408</v>
      </c>
    </row>
    <row r="83" spans="1:5" x14ac:dyDescent="0.25">
      <c r="A83" s="10" t="s">
        <v>63</v>
      </c>
      <c r="B83" s="2">
        <v>1.1559999999999999</v>
      </c>
      <c r="C83" s="5">
        <v>7.1000000000000008E-2</v>
      </c>
      <c r="D83" s="1">
        <f t="shared" si="3"/>
        <v>1.085</v>
      </c>
      <c r="E83" s="8">
        <f t="shared" si="4"/>
        <v>20.652667444999999</v>
      </c>
    </row>
    <row r="84" spans="1:5" x14ac:dyDescent="0.25">
      <c r="A84" s="10" t="s">
        <v>64</v>
      </c>
      <c r="B84" s="2">
        <v>1.357</v>
      </c>
      <c r="C84" s="5">
        <v>7.1000000000000008E-2</v>
      </c>
      <c r="D84" s="1">
        <f t="shared" si="3"/>
        <v>1.286</v>
      </c>
      <c r="E84" s="8">
        <f t="shared" si="4"/>
        <v>25.677264279199999</v>
      </c>
    </row>
    <row r="85" spans="1:5" x14ac:dyDescent="0.25">
      <c r="A85" s="10" t="s">
        <v>65</v>
      </c>
      <c r="B85" s="2">
        <v>0.70699999999999996</v>
      </c>
      <c r="C85" s="5">
        <v>7.1000000000000008E-2</v>
      </c>
      <c r="D85" s="1">
        <f t="shared" si="3"/>
        <v>0.6359999999999999</v>
      </c>
      <c r="E85" s="8">
        <f t="shared" si="4"/>
        <v>10.631048419199997</v>
      </c>
    </row>
    <row r="86" spans="1:5" x14ac:dyDescent="0.25">
      <c r="A86" s="10" t="s">
        <v>66</v>
      </c>
      <c r="B86" s="2">
        <v>0.73699999999999999</v>
      </c>
      <c r="C86" s="5">
        <v>7.1000000000000008E-2</v>
      </c>
      <c r="D86" s="1">
        <f t="shared" si="3"/>
        <v>0.66599999999999993</v>
      </c>
      <c r="E86" s="8">
        <f t="shared" si="4"/>
        <v>11.248853431199999</v>
      </c>
    </row>
    <row r="87" spans="1:5" x14ac:dyDescent="0.25">
      <c r="A87" s="10" t="s">
        <v>67</v>
      </c>
      <c r="B87" s="2">
        <v>0.63200000000000001</v>
      </c>
      <c r="C87" s="5">
        <v>7.1000000000000008E-2</v>
      </c>
      <c r="D87" s="1">
        <f t="shared" si="3"/>
        <v>0.56099999999999994</v>
      </c>
      <c r="E87" s="8">
        <f t="shared" si="4"/>
        <v>9.1189824641999984</v>
      </c>
    </row>
    <row r="88" spans="1:5" x14ac:dyDescent="0.25">
      <c r="A88" s="10" t="s">
        <v>68</v>
      </c>
      <c r="B88" s="2">
        <v>0.96599999999999997</v>
      </c>
      <c r="C88" s="5">
        <v>7.1000000000000008E-2</v>
      </c>
      <c r="D88" s="1">
        <f t="shared" si="3"/>
        <v>0.89500000000000002</v>
      </c>
      <c r="E88" s="8">
        <f t="shared" si="4"/>
        <v>16.209138204999999</v>
      </c>
    </row>
    <row r="89" spans="1:5" x14ac:dyDescent="0.25">
      <c r="A89" s="10" t="s">
        <v>69</v>
      </c>
      <c r="B89" s="2">
        <v>2.9</v>
      </c>
      <c r="C89" s="5">
        <v>7.1000000000000008E-2</v>
      </c>
      <c r="D89" s="1">
        <f t="shared" si="3"/>
        <v>2.8289999999999997</v>
      </c>
      <c r="E89" s="8">
        <f t="shared" si="4"/>
        <v>75.336594568199999</v>
      </c>
    </row>
    <row r="90" spans="1:5" x14ac:dyDescent="0.25">
      <c r="A90" s="10" t="s">
        <v>70</v>
      </c>
      <c r="B90" s="2">
        <v>2.9009999999999998</v>
      </c>
      <c r="C90" s="5">
        <v>7.1000000000000008E-2</v>
      </c>
      <c r="D90" s="1">
        <f t="shared" si="3"/>
        <v>2.8299999999999996</v>
      </c>
      <c r="E90" s="8">
        <f t="shared" si="4"/>
        <v>75.375139779999984</v>
      </c>
    </row>
    <row r="91" spans="1:5" x14ac:dyDescent="0.25">
      <c r="A91" s="10" t="s">
        <v>71</v>
      </c>
      <c r="B91" s="2">
        <v>1.173</v>
      </c>
      <c r="C91" s="5">
        <v>7.1000000000000008E-2</v>
      </c>
      <c r="D91" s="1">
        <f t="shared" si="3"/>
        <v>1.1020000000000001</v>
      </c>
      <c r="E91" s="8">
        <f t="shared" si="4"/>
        <v>21.064745360800003</v>
      </c>
    </row>
    <row r="92" spans="1:5" x14ac:dyDescent="0.25">
      <c r="A92" s="10" t="s">
        <v>72</v>
      </c>
      <c r="B92" s="2">
        <v>2.2989999999999999</v>
      </c>
      <c r="C92" s="5">
        <v>7.1000000000000008E-2</v>
      </c>
      <c r="D92" s="1">
        <f t="shared" si="3"/>
        <v>2.2279999999999998</v>
      </c>
      <c r="E92" s="8">
        <f t="shared" si="4"/>
        <v>53.661618876799984</v>
      </c>
    </row>
    <row r="93" spans="1:5" x14ac:dyDescent="0.25">
      <c r="A93" s="10" t="s">
        <v>73</v>
      </c>
      <c r="B93" s="2">
        <v>1.2989999999999999</v>
      </c>
      <c r="C93" s="5">
        <v>7.1000000000000008E-2</v>
      </c>
      <c r="D93" s="1">
        <f t="shared" si="3"/>
        <v>1.228</v>
      </c>
      <c r="E93" s="8">
        <f t="shared" si="4"/>
        <v>24.193207676799997</v>
      </c>
    </row>
    <row r="94" spans="1:5" x14ac:dyDescent="0.25">
      <c r="A94" s="10" t="s">
        <v>74</v>
      </c>
      <c r="B94" s="2">
        <v>0.73</v>
      </c>
      <c r="C94" s="5">
        <v>7.1000000000000008E-2</v>
      </c>
      <c r="D94" s="1">
        <f t="shared" si="3"/>
        <v>0.65900000000000003</v>
      </c>
      <c r="E94" s="8">
        <f t="shared" si="4"/>
        <v>11.104035576200001</v>
      </c>
    </row>
    <row r="95" spans="1:5" x14ac:dyDescent="0.25">
      <c r="A95" s="10" t="s">
        <v>75</v>
      </c>
      <c r="B95" s="2">
        <v>0.70300000000000007</v>
      </c>
      <c r="C95" s="5">
        <v>7.1000000000000008E-2</v>
      </c>
      <c r="D95" s="1">
        <f t="shared" si="3"/>
        <v>0.63200000000000012</v>
      </c>
      <c r="E95" s="8">
        <f t="shared" si="4"/>
        <v>10.549234764800001</v>
      </c>
    </row>
    <row r="96" spans="1:5" x14ac:dyDescent="0.25">
      <c r="A96" s="10" t="s">
        <v>76</v>
      </c>
      <c r="B96" s="2">
        <v>0.13900000000000001</v>
      </c>
      <c r="C96" s="5">
        <v>7.1000000000000008E-2</v>
      </c>
      <c r="D96" s="1">
        <f t="shared" si="3"/>
        <v>6.8000000000000005E-2</v>
      </c>
      <c r="E96" s="8">
        <f t="shared" si="4"/>
        <v>0.33342380479999989</v>
      </c>
    </row>
    <row r="97" spans="1:5" x14ac:dyDescent="0.25">
      <c r="A97" s="10" t="s">
        <v>77</v>
      </c>
      <c r="B97" s="2">
        <v>0.92800000000000005</v>
      </c>
      <c r="C97" s="5">
        <v>7.1000000000000008E-2</v>
      </c>
      <c r="D97" s="1">
        <f t="shared" si="3"/>
        <v>0.85699999999999998</v>
      </c>
      <c r="E97" s="8">
        <f t="shared" si="4"/>
        <v>15.356129769799999</v>
      </c>
    </row>
    <row r="98" spans="1:5" x14ac:dyDescent="0.25">
      <c r="A98" s="10" t="s">
        <v>78</v>
      </c>
      <c r="B98" s="2">
        <v>1.0130000000000001</v>
      </c>
      <c r="C98" s="5">
        <v>7.1000000000000008E-2</v>
      </c>
      <c r="D98" s="1">
        <f t="shared" si="3"/>
        <v>0.94200000000000017</v>
      </c>
      <c r="E98" s="8">
        <f t="shared" si="4"/>
        <v>17.280635152800002</v>
      </c>
    </row>
    <row r="99" spans="1:5" x14ac:dyDescent="0.25">
      <c r="A99" s="10" t="s">
        <v>79</v>
      </c>
      <c r="B99" s="2">
        <v>1.1100000000000001</v>
      </c>
      <c r="C99" s="5">
        <v>7.1000000000000008E-2</v>
      </c>
      <c r="D99" s="1">
        <f t="shared" ref="D99:D130" si="5">(B99-C99)</f>
        <v>1.0390000000000001</v>
      </c>
      <c r="E99" s="8">
        <f t="shared" ref="E99:E130" si="6">(4.1202*D99*D99)+(15.229*D99)-(0.7212)</f>
        <v>19.549573424200002</v>
      </c>
    </row>
    <row r="100" spans="1:5" x14ac:dyDescent="0.25">
      <c r="A100" s="10" t="s">
        <v>80</v>
      </c>
      <c r="B100" s="2">
        <v>1.2710000000000001</v>
      </c>
      <c r="C100" s="5">
        <v>7.1000000000000008E-2</v>
      </c>
      <c r="D100" s="1">
        <f t="shared" si="5"/>
        <v>1.2000000000000002</v>
      </c>
      <c r="E100" s="8">
        <f t="shared" si="6"/>
        <v>23.486688000000004</v>
      </c>
    </row>
    <row r="101" spans="1:5" x14ac:dyDescent="0.25">
      <c r="A101" s="10" t="s">
        <v>81</v>
      </c>
      <c r="B101" s="2">
        <v>0.68</v>
      </c>
      <c r="C101" s="5">
        <v>7.1000000000000008E-2</v>
      </c>
      <c r="D101" s="1">
        <f t="shared" si="5"/>
        <v>0.60899999999999999</v>
      </c>
      <c r="E101" s="8">
        <f t="shared" si="6"/>
        <v>10.081364896199998</v>
      </c>
    </row>
    <row r="102" spans="1:5" x14ac:dyDescent="0.25">
      <c r="A102" s="10" t="s">
        <v>82</v>
      </c>
      <c r="B102" s="2">
        <v>0.83000000000000007</v>
      </c>
      <c r="C102" s="5">
        <v>7.1000000000000008E-2</v>
      </c>
      <c r="D102" s="1">
        <f t="shared" si="5"/>
        <v>0.75900000000000012</v>
      </c>
      <c r="E102" s="8">
        <f t="shared" si="6"/>
        <v>13.211179936200001</v>
      </c>
    </row>
    <row r="103" spans="1:5" x14ac:dyDescent="0.25">
      <c r="A103" s="10" t="s">
        <v>83</v>
      </c>
      <c r="B103" s="2">
        <v>0.92800000000000005</v>
      </c>
      <c r="C103" s="5">
        <v>7.1000000000000008E-2</v>
      </c>
      <c r="D103" s="1">
        <f t="shared" si="5"/>
        <v>0.85699999999999998</v>
      </c>
      <c r="E103" s="8">
        <f t="shared" si="6"/>
        <v>15.356129769799999</v>
      </c>
    </row>
    <row r="104" spans="1:5" x14ac:dyDescent="0.25">
      <c r="A104" s="10" t="s">
        <v>84</v>
      </c>
      <c r="B104" s="2">
        <v>1</v>
      </c>
      <c r="C104" s="5">
        <v>7.1000000000000008E-2</v>
      </c>
      <c r="D104" s="1">
        <f t="shared" si="5"/>
        <v>0.92900000000000005</v>
      </c>
      <c r="E104" s="8">
        <f t="shared" si="6"/>
        <v>16.9824425282</v>
      </c>
    </row>
    <row r="105" spans="1:5" x14ac:dyDescent="0.25">
      <c r="A105" s="10" t="s">
        <v>85</v>
      </c>
      <c r="B105" s="2">
        <v>0.70699999999999996</v>
      </c>
      <c r="C105" s="5">
        <v>7.1000000000000008E-2</v>
      </c>
      <c r="D105" s="1">
        <f t="shared" si="5"/>
        <v>0.6359999999999999</v>
      </c>
      <c r="E105" s="8">
        <f t="shared" si="6"/>
        <v>10.631048419199997</v>
      </c>
    </row>
    <row r="106" spans="1:5" x14ac:dyDescent="0.25">
      <c r="A106" s="10" t="s">
        <v>86</v>
      </c>
      <c r="B106" s="2">
        <v>0.874</v>
      </c>
      <c r="C106" s="5">
        <v>7.1000000000000008E-2</v>
      </c>
      <c r="D106" s="1">
        <f t="shared" si="5"/>
        <v>0.80299999999999994</v>
      </c>
      <c r="E106" s="8">
        <f t="shared" si="6"/>
        <v>14.164429041799998</v>
      </c>
    </row>
    <row r="107" spans="1:5" x14ac:dyDescent="0.25">
      <c r="A107" s="10" t="s">
        <v>87</v>
      </c>
      <c r="B107" s="2">
        <v>0.82200000000000006</v>
      </c>
      <c r="C107" s="5">
        <v>7.1000000000000008E-2</v>
      </c>
      <c r="D107" s="1">
        <f t="shared" si="5"/>
        <v>0.75100000000000011</v>
      </c>
      <c r="E107" s="8">
        <f t="shared" si="6"/>
        <v>13.039575920200001</v>
      </c>
    </row>
    <row r="108" spans="1:5" x14ac:dyDescent="0.25">
      <c r="A108" s="10" t="s">
        <v>88</v>
      </c>
      <c r="B108" s="2">
        <v>0.92600000000000005</v>
      </c>
      <c r="C108" s="5">
        <v>7.1000000000000008E-2</v>
      </c>
      <c r="D108" s="1">
        <f t="shared" si="5"/>
        <v>0.85499999999999998</v>
      </c>
      <c r="E108" s="8">
        <f t="shared" si="6"/>
        <v>15.311564205</v>
      </c>
    </row>
    <row r="109" spans="1:5" x14ac:dyDescent="0.25">
      <c r="A109" s="10" t="s">
        <v>89</v>
      </c>
      <c r="B109" s="2">
        <v>0.81700000000000006</v>
      </c>
      <c r="C109" s="5">
        <v>7.1000000000000008E-2</v>
      </c>
      <c r="D109" s="1">
        <f t="shared" si="5"/>
        <v>0.746</v>
      </c>
      <c r="E109" s="8">
        <f t="shared" si="6"/>
        <v>12.932591223199999</v>
      </c>
    </row>
    <row r="110" spans="1:5" x14ac:dyDescent="0.25">
      <c r="A110" s="10" t="s">
        <v>90</v>
      </c>
      <c r="B110" s="2">
        <v>0.70000000000000007</v>
      </c>
      <c r="C110" s="5">
        <v>7.1000000000000008E-2</v>
      </c>
      <c r="D110" s="1">
        <f t="shared" si="5"/>
        <v>0.629</v>
      </c>
      <c r="E110" s="8">
        <f t="shared" si="6"/>
        <v>10.487961048200001</v>
      </c>
    </row>
    <row r="111" spans="1:5" x14ac:dyDescent="0.25">
      <c r="A111" s="10" t="s">
        <v>91</v>
      </c>
      <c r="B111" s="2">
        <v>0.59799999999999998</v>
      </c>
      <c r="C111" s="5">
        <v>7.1000000000000008E-2</v>
      </c>
      <c r="D111" s="1">
        <f t="shared" si="5"/>
        <v>0.52699999999999991</v>
      </c>
      <c r="E111" s="8">
        <f t="shared" si="6"/>
        <v>8.4487820257999982</v>
      </c>
    </row>
    <row r="112" spans="1:5" x14ac:dyDescent="0.25">
      <c r="A112" s="10" t="s">
        <v>92</v>
      </c>
      <c r="B112" s="2">
        <v>1.153</v>
      </c>
      <c r="C112" s="5">
        <v>7.1000000000000008E-2</v>
      </c>
      <c r="D112" s="1">
        <f t="shared" si="5"/>
        <v>1.0820000000000001</v>
      </c>
      <c r="E112" s="8">
        <f t="shared" si="6"/>
        <v>20.580195024800002</v>
      </c>
    </row>
    <row r="113" spans="1:5" x14ac:dyDescent="0.25">
      <c r="A113" s="10" t="s">
        <v>93</v>
      </c>
      <c r="B113" s="2">
        <v>0.89</v>
      </c>
      <c r="C113" s="5">
        <v>7.1000000000000008E-2</v>
      </c>
      <c r="D113" s="1">
        <f t="shared" si="5"/>
        <v>0.81899999999999995</v>
      </c>
      <c r="E113" s="8">
        <f t="shared" si="6"/>
        <v>14.5150204722</v>
      </c>
    </row>
    <row r="114" spans="1:5" x14ac:dyDescent="0.25">
      <c r="A114" s="10" t="s">
        <v>94</v>
      </c>
      <c r="B114" s="2">
        <v>0.71799999999999997</v>
      </c>
      <c r="C114" s="5">
        <v>7.1000000000000008E-2</v>
      </c>
      <c r="D114" s="1">
        <f t="shared" si="5"/>
        <v>0.64700000000000002</v>
      </c>
      <c r="E114" s="8">
        <f t="shared" si="6"/>
        <v>10.8567158018</v>
      </c>
    </row>
    <row r="115" spans="1:5" x14ac:dyDescent="0.25">
      <c r="A115" s="10" t="s">
        <v>95</v>
      </c>
      <c r="B115" s="2">
        <v>0.98099999999999998</v>
      </c>
      <c r="C115" s="5">
        <v>7.1000000000000008E-2</v>
      </c>
      <c r="D115" s="1">
        <f t="shared" si="5"/>
        <v>0.90999999999999992</v>
      </c>
      <c r="E115" s="8">
        <f t="shared" si="6"/>
        <v>16.549127619999997</v>
      </c>
    </row>
    <row r="116" spans="1:5" x14ac:dyDescent="0.25">
      <c r="A116" s="10" t="s">
        <v>96</v>
      </c>
      <c r="B116" s="2">
        <v>1.069</v>
      </c>
      <c r="C116" s="5">
        <v>7.1000000000000008E-2</v>
      </c>
      <c r="D116" s="1">
        <f t="shared" si="5"/>
        <v>0.998</v>
      </c>
      <c r="E116" s="8">
        <f t="shared" si="6"/>
        <v>18.5810776808</v>
      </c>
    </row>
    <row r="117" spans="1:5" x14ac:dyDescent="0.25">
      <c r="A117" s="10" t="s">
        <v>97</v>
      </c>
      <c r="B117" s="2">
        <v>0.64100000000000001</v>
      </c>
      <c r="C117" s="5">
        <v>7.1000000000000008E-2</v>
      </c>
      <c r="D117" s="1">
        <f t="shared" si="5"/>
        <v>0.57000000000000006</v>
      </c>
      <c r="E117" s="8">
        <f t="shared" si="6"/>
        <v>9.2979829800000022</v>
      </c>
    </row>
    <row r="118" spans="1:5" x14ac:dyDescent="0.25">
      <c r="A118" s="10" t="s">
        <v>98</v>
      </c>
      <c r="B118" s="2">
        <v>0.749</v>
      </c>
      <c r="C118" s="5">
        <v>7.1000000000000008E-2</v>
      </c>
      <c r="D118" s="1">
        <f t="shared" si="5"/>
        <v>0.67799999999999994</v>
      </c>
      <c r="E118" s="8">
        <f t="shared" si="6"/>
        <v>11.498052016799999</v>
      </c>
    </row>
    <row r="119" spans="1:5" x14ac:dyDescent="0.25">
      <c r="A119" s="10" t="s">
        <v>99</v>
      </c>
      <c r="B119" s="2">
        <v>0.77200000000000002</v>
      </c>
      <c r="C119" s="5">
        <v>7.1000000000000008E-2</v>
      </c>
      <c r="D119" s="1">
        <f t="shared" si="5"/>
        <v>0.70100000000000007</v>
      </c>
      <c r="E119" s="8">
        <f t="shared" si="6"/>
        <v>11.978999400200001</v>
      </c>
    </row>
    <row r="120" spans="1:5" x14ac:dyDescent="0.25">
      <c r="A120" s="10" t="s">
        <v>100</v>
      </c>
      <c r="B120" s="2">
        <v>0.91200000000000003</v>
      </c>
      <c r="C120" s="5">
        <v>7.1000000000000008E-2</v>
      </c>
      <c r="D120" s="1">
        <f t="shared" si="5"/>
        <v>0.84099999999999997</v>
      </c>
      <c r="E120" s="8">
        <f t="shared" si="6"/>
        <v>15.000528176199998</v>
      </c>
    </row>
    <row r="121" spans="1:5" x14ac:dyDescent="0.25">
      <c r="A121" s="10" t="s">
        <v>101</v>
      </c>
      <c r="B121" s="2">
        <v>2.661</v>
      </c>
      <c r="C121" s="5">
        <v>7.1000000000000008E-2</v>
      </c>
      <c r="D121" s="1">
        <f t="shared" si="5"/>
        <v>2.59</v>
      </c>
      <c r="E121" s="8">
        <f t="shared" si="6"/>
        <v>66.360623619999998</v>
      </c>
    </row>
    <row r="122" spans="1:5" x14ac:dyDescent="0.25">
      <c r="A122" s="10" t="s">
        <v>102</v>
      </c>
      <c r="B122" s="2">
        <v>2.851</v>
      </c>
      <c r="C122" s="5">
        <v>7.1000000000000008E-2</v>
      </c>
      <c r="D122" s="1">
        <f t="shared" si="5"/>
        <v>2.78</v>
      </c>
      <c r="E122" s="8">
        <f t="shared" si="6"/>
        <v>73.457973679999995</v>
      </c>
    </row>
    <row r="123" spans="1:5" x14ac:dyDescent="0.25">
      <c r="A123" s="10" t="s">
        <v>103</v>
      </c>
      <c r="B123" s="2">
        <v>1.1859999999999999</v>
      </c>
      <c r="C123" s="5">
        <v>7.1000000000000008E-2</v>
      </c>
      <c r="D123" s="1">
        <f t="shared" si="5"/>
        <v>1.115</v>
      </c>
      <c r="E123" s="8">
        <f t="shared" si="6"/>
        <v>21.381470645</v>
      </c>
    </row>
    <row r="124" spans="1:5" x14ac:dyDescent="0.25">
      <c r="A124" s="10" t="s">
        <v>104</v>
      </c>
      <c r="B124" s="2">
        <v>1.3760000000000001</v>
      </c>
      <c r="C124" s="5">
        <v>7.1000000000000008E-2</v>
      </c>
      <c r="D124" s="1">
        <f t="shared" si="5"/>
        <v>1.3050000000000002</v>
      </c>
      <c r="E124" s="8">
        <f t="shared" si="6"/>
        <v>26.169448605000003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20"/>
  <sheetViews>
    <sheetView workbookViewId="0">
      <selection activeCell="P13" sqref="P13:P14"/>
    </sheetView>
  </sheetViews>
  <sheetFormatPr defaultRowHeight="15" x14ac:dyDescent="0.25"/>
  <cols>
    <col min="1" max="1" width="14" customWidth="1"/>
    <col min="2" max="2" width="12.140625" customWidth="1"/>
    <col min="3" max="3" width="12.42578125" customWidth="1"/>
    <col min="4" max="4" width="11.5703125" customWidth="1"/>
    <col min="5" max="5" width="14.42578125" customWidth="1"/>
  </cols>
  <sheetData>
    <row r="1" spans="1:18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x14ac:dyDescent="0.25">
      <c r="A2" s="13"/>
      <c r="B2" s="7" t="s">
        <v>13</v>
      </c>
      <c r="C2" s="7" t="s">
        <v>2</v>
      </c>
      <c r="D2" s="7" t="s">
        <v>3</v>
      </c>
      <c r="E2" s="7" t="s">
        <v>4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13" t="s">
        <v>5</v>
      </c>
      <c r="B3" s="1">
        <v>2.5110000000000001</v>
      </c>
      <c r="C3" s="1">
        <f>B3-B9</f>
        <v>2.4810000000000003</v>
      </c>
      <c r="D3" s="1">
        <v>100</v>
      </c>
      <c r="E3" s="14">
        <f>(11.04*C3*C3)+(11.948*C3)+(1.5134)</f>
        <v>99.111573440000015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5">
      <c r="A4" s="13" t="s">
        <v>6</v>
      </c>
      <c r="B4" s="1">
        <v>1.7030000000000001</v>
      </c>
      <c r="C4" s="1">
        <f>B4-B9</f>
        <v>1.673</v>
      </c>
      <c r="D4" s="1">
        <v>50</v>
      </c>
      <c r="E4" s="14">
        <f t="shared" ref="E4:E9" si="0">(11.04*C4*C4)+(11.948*C4)+(1.5134)</f>
        <v>52.402580159999992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x14ac:dyDescent="0.25">
      <c r="A5" s="13" t="s">
        <v>7</v>
      </c>
      <c r="B5" s="1">
        <v>1.024</v>
      </c>
      <c r="C5" s="1">
        <f>B5-B9</f>
        <v>0.99399999999999999</v>
      </c>
      <c r="D5" s="1">
        <v>25</v>
      </c>
      <c r="E5" s="14">
        <f t="shared" si="0"/>
        <v>24.297629439999998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x14ac:dyDescent="0.25">
      <c r="A6" s="13" t="s">
        <v>8</v>
      </c>
      <c r="B6" s="1">
        <v>0.54300000000000004</v>
      </c>
      <c r="C6" s="1">
        <f>B6-B9</f>
        <v>0.51300000000000001</v>
      </c>
      <c r="D6" s="1">
        <v>12.5</v>
      </c>
      <c r="E6" s="14">
        <f t="shared" si="0"/>
        <v>10.548109760000001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x14ac:dyDescent="0.25">
      <c r="A7" s="13" t="s">
        <v>9</v>
      </c>
      <c r="B7" s="1">
        <v>0.318</v>
      </c>
      <c r="C7" s="1">
        <f>B7-B9</f>
        <v>0.28800000000000003</v>
      </c>
      <c r="D7" s="1">
        <v>6.25</v>
      </c>
      <c r="E7" s="14">
        <f t="shared" si="0"/>
        <v>5.8701257600000005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x14ac:dyDescent="0.25">
      <c r="A8" s="13" t="s">
        <v>108</v>
      </c>
      <c r="B8" s="1">
        <v>0.152</v>
      </c>
      <c r="C8" s="1">
        <f>B8-B9</f>
        <v>0.122</v>
      </c>
      <c r="D8" s="1">
        <v>3.125</v>
      </c>
      <c r="E8" s="14">
        <f t="shared" si="0"/>
        <v>3.1353753600000003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x14ac:dyDescent="0.25">
      <c r="A9" s="13" t="s">
        <v>10</v>
      </c>
      <c r="B9" s="1">
        <v>0.03</v>
      </c>
      <c r="C9" s="1">
        <f>B9-B9</f>
        <v>0</v>
      </c>
      <c r="D9" s="1">
        <v>0</v>
      </c>
      <c r="E9" s="14">
        <f t="shared" si="0"/>
        <v>1.5134000000000001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9" t="s">
        <v>109</v>
      </c>
      <c r="K15" s="9"/>
      <c r="L15" s="9"/>
      <c r="M15" s="13"/>
      <c r="N15" s="13"/>
      <c r="O15" s="13"/>
      <c r="P15" s="13"/>
      <c r="Q15" s="13"/>
      <c r="R15" s="13"/>
    </row>
    <row r="16" spans="1:18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x14ac:dyDescent="0.25">
      <c r="A20" s="7" t="s">
        <v>12</v>
      </c>
      <c r="B20" s="7" t="s">
        <v>13</v>
      </c>
      <c r="C20" s="7" t="s">
        <v>10</v>
      </c>
      <c r="D20" s="7" t="s">
        <v>2</v>
      </c>
      <c r="E20" s="7" t="s">
        <v>110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x14ac:dyDescent="0.25">
      <c r="A21" s="15" t="s">
        <v>15</v>
      </c>
      <c r="B21" s="1">
        <v>0.19800000000000001</v>
      </c>
      <c r="C21" s="1">
        <v>0.03</v>
      </c>
      <c r="D21" s="1">
        <f t="shared" ref="D21:D84" si="1">(B21-C21)</f>
        <v>0.16800000000000001</v>
      </c>
      <c r="E21" s="8">
        <f t="shared" ref="E21:E84" si="2">(11.04*D21*D21)+(11.948*D21)+(1.5134)</f>
        <v>3.8322569600000005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5">
      <c r="A22" s="15" t="s">
        <v>16</v>
      </c>
      <c r="B22" s="1">
        <v>0.51600000000000001</v>
      </c>
      <c r="C22" s="1">
        <v>0.03</v>
      </c>
      <c r="D22" s="1">
        <f t="shared" si="1"/>
        <v>0.48599999999999999</v>
      </c>
      <c r="E22" s="8">
        <f t="shared" si="2"/>
        <v>9.9277318399999999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25">
      <c r="A23" s="15" t="s">
        <v>17</v>
      </c>
      <c r="B23" s="1">
        <v>1.1890000000000001</v>
      </c>
      <c r="C23" s="1">
        <v>0.03</v>
      </c>
      <c r="D23" s="1">
        <f t="shared" si="1"/>
        <v>1.159</v>
      </c>
      <c r="E23" s="8">
        <f t="shared" si="2"/>
        <v>30.19095424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x14ac:dyDescent="0.25">
      <c r="A24" s="15" t="s">
        <v>18</v>
      </c>
      <c r="B24" s="1">
        <v>1.3109999999999999</v>
      </c>
      <c r="C24" s="1">
        <v>0.03</v>
      </c>
      <c r="D24" s="1">
        <f t="shared" si="1"/>
        <v>1.2809999999999999</v>
      </c>
      <c r="E24" s="8">
        <f t="shared" si="2"/>
        <v>34.934997439999989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x14ac:dyDescent="0.25">
      <c r="A25" s="15" t="s">
        <v>19</v>
      </c>
      <c r="B25" s="1">
        <v>1.5429999999999999</v>
      </c>
      <c r="C25" s="1">
        <v>0.03</v>
      </c>
      <c r="D25" s="1">
        <f t="shared" si="1"/>
        <v>1.5129999999999999</v>
      </c>
      <c r="E25" s="8">
        <f t="shared" si="2"/>
        <v>44.863149759999992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x14ac:dyDescent="0.25">
      <c r="A26" s="15" t="s">
        <v>20</v>
      </c>
      <c r="B26" s="1">
        <v>1.835</v>
      </c>
      <c r="C26" s="1">
        <v>0.03</v>
      </c>
      <c r="D26" s="1">
        <f t="shared" si="1"/>
        <v>1.8049999999999999</v>
      </c>
      <c r="E26" s="8">
        <f t="shared" si="2"/>
        <v>59.048135999999992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x14ac:dyDescent="0.25">
      <c r="A27" s="15" t="s">
        <v>21</v>
      </c>
      <c r="B27" s="1">
        <v>1.615</v>
      </c>
      <c r="C27" s="1">
        <v>0.03</v>
      </c>
      <c r="D27" s="1">
        <f t="shared" si="1"/>
        <v>1.585</v>
      </c>
      <c r="E27" s="8">
        <f t="shared" si="2"/>
        <v>48.185943999999992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x14ac:dyDescent="0.25">
      <c r="A28" s="15" t="s">
        <v>22</v>
      </c>
      <c r="B28" s="1">
        <v>0.88</v>
      </c>
      <c r="C28" s="1">
        <v>0.03</v>
      </c>
      <c r="D28" s="1">
        <f t="shared" si="1"/>
        <v>0.85</v>
      </c>
      <c r="E28" s="8">
        <f t="shared" si="2"/>
        <v>19.645599999999998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x14ac:dyDescent="0.25">
      <c r="A29" s="15" t="s">
        <v>23</v>
      </c>
      <c r="B29" s="1">
        <v>1.23</v>
      </c>
      <c r="C29" s="1">
        <v>0.03</v>
      </c>
      <c r="D29" s="1">
        <f t="shared" si="1"/>
        <v>1.2</v>
      </c>
      <c r="E29" s="8">
        <f t="shared" si="2"/>
        <v>31.7486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x14ac:dyDescent="0.25">
      <c r="A30" s="15" t="s">
        <v>24</v>
      </c>
      <c r="B30" s="1">
        <v>1.1379999999999999</v>
      </c>
      <c r="C30" s="1">
        <v>0.03</v>
      </c>
      <c r="D30" s="1">
        <f t="shared" si="1"/>
        <v>1.1079999999999999</v>
      </c>
      <c r="E30" s="8">
        <f t="shared" si="2"/>
        <v>28.305194559999993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x14ac:dyDescent="0.25">
      <c r="A31" s="15" t="s">
        <v>25</v>
      </c>
      <c r="B31" s="1">
        <v>1.5509999999999999</v>
      </c>
      <c r="C31" s="1">
        <v>0.03</v>
      </c>
      <c r="D31" s="1">
        <f t="shared" si="1"/>
        <v>1.5209999999999999</v>
      </c>
      <c r="E31" s="8">
        <f t="shared" si="2"/>
        <v>45.226696639999993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x14ac:dyDescent="0.25">
      <c r="A32" s="15" t="s">
        <v>26</v>
      </c>
      <c r="B32" s="1">
        <v>1.4450000000000001</v>
      </c>
      <c r="C32" s="1">
        <v>0.03</v>
      </c>
      <c r="D32" s="1">
        <f t="shared" si="1"/>
        <v>1.415</v>
      </c>
      <c r="E32" s="8">
        <f t="shared" si="2"/>
        <v>40.524383999999998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 x14ac:dyDescent="0.25">
      <c r="A33" s="15" t="s">
        <v>27</v>
      </c>
      <c r="B33" s="1">
        <v>1.472</v>
      </c>
      <c r="C33" s="1">
        <v>0.03</v>
      </c>
      <c r="D33" s="1">
        <f t="shared" si="1"/>
        <v>1.4419999999999999</v>
      </c>
      <c r="E33" s="8">
        <f t="shared" si="2"/>
        <v>41.698594559999997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x14ac:dyDescent="0.25">
      <c r="A34" s="15" t="s">
        <v>28</v>
      </c>
      <c r="B34" s="1">
        <v>0.998</v>
      </c>
      <c r="C34" s="1">
        <v>0.03</v>
      </c>
      <c r="D34" s="1">
        <f t="shared" si="1"/>
        <v>0.96799999999999997</v>
      </c>
      <c r="E34" s="8">
        <f t="shared" si="2"/>
        <v>23.423808959999999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5">
      <c r="A35" s="15" t="s">
        <v>29</v>
      </c>
      <c r="B35" s="1">
        <v>0.75700000000000001</v>
      </c>
      <c r="C35" s="1">
        <v>0.03</v>
      </c>
      <c r="D35" s="1">
        <f t="shared" si="1"/>
        <v>0.72699999999999998</v>
      </c>
      <c r="E35" s="8">
        <f t="shared" si="2"/>
        <v>16.034556160000001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x14ac:dyDescent="0.25">
      <c r="A36" s="15" t="s">
        <v>30</v>
      </c>
      <c r="B36" s="1">
        <v>1.554</v>
      </c>
      <c r="C36" s="1">
        <v>0.03</v>
      </c>
      <c r="D36" s="1">
        <f t="shared" si="1"/>
        <v>1.524</v>
      </c>
      <c r="E36" s="8">
        <f t="shared" si="2"/>
        <v>45.363391039999989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x14ac:dyDescent="0.25">
      <c r="A37" s="15" t="s">
        <v>31</v>
      </c>
      <c r="B37" s="1">
        <v>1.4019999999999999</v>
      </c>
      <c r="C37" s="1">
        <v>0.03</v>
      </c>
      <c r="D37" s="1">
        <f t="shared" si="1"/>
        <v>1.3719999999999999</v>
      </c>
      <c r="E37" s="8">
        <f t="shared" si="2"/>
        <v>38.68757535999999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x14ac:dyDescent="0.25">
      <c r="A38" s="15" t="s">
        <v>32</v>
      </c>
      <c r="B38" s="1">
        <v>1.456</v>
      </c>
      <c r="C38" s="1">
        <v>0.03</v>
      </c>
      <c r="D38" s="1">
        <f t="shared" si="1"/>
        <v>1.4259999999999999</v>
      </c>
      <c r="E38" s="8">
        <f t="shared" si="2"/>
        <v>41.000823039999993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x14ac:dyDescent="0.25">
      <c r="A39" s="15" t="s">
        <v>33</v>
      </c>
      <c r="B39" s="1">
        <v>2.1</v>
      </c>
      <c r="C39" s="1">
        <v>0.03</v>
      </c>
      <c r="D39" s="1">
        <f t="shared" si="1"/>
        <v>2.0700000000000003</v>
      </c>
      <c r="E39" s="8">
        <f t="shared" si="2"/>
        <v>73.551056000000017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x14ac:dyDescent="0.25">
      <c r="A40" s="15" t="s">
        <v>34</v>
      </c>
      <c r="B40" s="1">
        <v>1.1200000000000001</v>
      </c>
      <c r="C40" s="1">
        <v>0.03</v>
      </c>
      <c r="D40" s="1">
        <f t="shared" si="1"/>
        <v>1.0900000000000001</v>
      </c>
      <c r="E40" s="8">
        <f t="shared" si="2"/>
        <v>27.653344000000004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x14ac:dyDescent="0.25">
      <c r="A41" s="15" t="s">
        <v>35</v>
      </c>
      <c r="B41" s="1">
        <v>1.4810000000000001</v>
      </c>
      <c r="C41" s="1">
        <v>0.03</v>
      </c>
      <c r="D41" s="1">
        <f t="shared" si="1"/>
        <v>1.4510000000000001</v>
      </c>
      <c r="E41" s="8">
        <f t="shared" si="2"/>
        <v>42.093575039999998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x14ac:dyDescent="0.25">
      <c r="A42" s="15" t="s">
        <v>36</v>
      </c>
      <c r="B42" s="1">
        <v>1.5329999999999999</v>
      </c>
      <c r="C42" s="1">
        <v>0.03</v>
      </c>
      <c r="D42" s="1">
        <f t="shared" si="1"/>
        <v>1.5029999999999999</v>
      </c>
      <c r="E42" s="8">
        <f t="shared" si="2"/>
        <v>44.410703359999992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x14ac:dyDescent="0.25">
      <c r="A43" s="15" t="s">
        <v>37</v>
      </c>
      <c r="B43" s="1">
        <v>1.335</v>
      </c>
      <c r="C43" s="1">
        <v>0.03</v>
      </c>
      <c r="D43" s="1">
        <f t="shared" si="1"/>
        <v>1.3049999999999999</v>
      </c>
      <c r="E43" s="8">
        <f t="shared" si="2"/>
        <v>35.906935999999995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x14ac:dyDescent="0.25">
      <c r="A44" s="15" t="s">
        <v>38</v>
      </c>
      <c r="B44" s="1">
        <v>1.895</v>
      </c>
      <c r="C44" s="1">
        <v>0.03</v>
      </c>
      <c r="D44" s="1">
        <f t="shared" si="1"/>
        <v>1.865</v>
      </c>
      <c r="E44" s="8">
        <f t="shared" si="2"/>
        <v>62.196023999999994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 x14ac:dyDescent="0.25">
      <c r="A45" s="15" t="s">
        <v>39</v>
      </c>
      <c r="B45" s="1">
        <v>1.488</v>
      </c>
      <c r="C45" s="1">
        <v>0.03</v>
      </c>
      <c r="D45" s="1">
        <f t="shared" si="1"/>
        <v>1.458</v>
      </c>
      <c r="E45" s="8">
        <f t="shared" si="2"/>
        <v>42.402018559999995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x14ac:dyDescent="0.25">
      <c r="A46" s="15" t="s">
        <v>40</v>
      </c>
      <c r="B46" s="1">
        <v>1.647</v>
      </c>
      <c r="C46" s="1">
        <v>0.03</v>
      </c>
      <c r="D46" s="1">
        <f t="shared" si="1"/>
        <v>1.617</v>
      </c>
      <c r="E46" s="8">
        <f t="shared" si="2"/>
        <v>49.699482559999993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x14ac:dyDescent="0.25">
      <c r="A47" s="15" t="s">
        <v>41</v>
      </c>
      <c r="B47" s="1">
        <v>1.2210000000000001</v>
      </c>
      <c r="C47" s="1">
        <v>0.03</v>
      </c>
      <c r="D47" s="1">
        <f t="shared" si="1"/>
        <v>1.1910000000000001</v>
      </c>
      <c r="E47" s="8">
        <f t="shared" si="2"/>
        <v>31.403498240000001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x14ac:dyDescent="0.25">
      <c r="A48" s="15" t="s">
        <v>42</v>
      </c>
      <c r="B48" s="1">
        <v>1.782</v>
      </c>
      <c r="C48" s="1">
        <v>0.03</v>
      </c>
      <c r="D48" s="1">
        <f t="shared" si="1"/>
        <v>1.752</v>
      </c>
      <c r="E48" s="8">
        <f t="shared" si="2"/>
        <v>56.333620159999995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x14ac:dyDescent="0.25">
      <c r="A49" s="15" t="s">
        <v>43</v>
      </c>
      <c r="B49" s="1">
        <v>1.4279999999999999</v>
      </c>
      <c r="C49" s="1">
        <v>0.03</v>
      </c>
      <c r="D49" s="1">
        <f t="shared" si="1"/>
        <v>1.3979999999999999</v>
      </c>
      <c r="E49" s="8">
        <f t="shared" si="2"/>
        <v>39.79332415999999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x14ac:dyDescent="0.25">
      <c r="A50" s="15" t="s">
        <v>44</v>
      </c>
      <c r="B50" s="1">
        <v>1.893</v>
      </c>
      <c r="C50" s="1">
        <v>0.03</v>
      </c>
      <c r="D50" s="1">
        <f t="shared" si="1"/>
        <v>1.863</v>
      </c>
      <c r="E50" s="8">
        <f t="shared" si="2"/>
        <v>62.089813759999991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x14ac:dyDescent="0.25">
      <c r="A51" s="15" t="s">
        <v>45</v>
      </c>
      <c r="B51" s="1">
        <v>0.112</v>
      </c>
      <c r="C51" s="1">
        <v>0.03</v>
      </c>
      <c r="D51" s="1">
        <f t="shared" si="1"/>
        <v>8.2000000000000003E-2</v>
      </c>
      <c r="E51" s="8">
        <f t="shared" si="2"/>
        <v>2.56736896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x14ac:dyDescent="0.25">
      <c r="A52" s="15" t="s">
        <v>46</v>
      </c>
      <c r="B52" s="1">
        <v>0.79900000000000004</v>
      </c>
      <c r="C52" s="1">
        <v>0.03</v>
      </c>
      <c r="D52" s="1">
        <f t="shared" si="1"/>
        <v>0.76900000000000002</v>
      </c>
      <c r="E52" s="8">
        <f t="shared" si="2"/>
        <v>17.23003744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x14ac:dyDescent="0.25">
      <c r="A53" s="15" t="s">
        <v>47</v>
      </c>
      <c r="B53" s="1">
        <v>1.5780000000000001</v>
      </c>
      <c r="C53" s="1">
        <v>0.03</v>
      </c>
      <c r="D53" s="1">
        <f t="shared" si="1"/>
        <v>1.548</v>
      </c>
      <c r="E53" s="8">
        <f t="shared" si="2"/>
        <v>46.464100159999994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">
        <v>48</v>
      </c>
      <c r="B54" s="1">
        <v>1.1879999999999999</v>
      </c>
      <c r="C54" s="1">
        <v>0.03</v>
      </c>
      <c r="D54" s="1">
        <f t="shared" si="1"/>
        <v>1.1579999999999999</v>
      </c>
      <c r="E54" s="8">
        <f t="shared" si="2"/>
        <v>30.153426559999996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">
        <v>49</v>
      </c>
      <c r="B55" s="1">
        <v>0.79</v>
      </c>
      <c r="C55" s="1">
        <v>0.03</v>
      </c>
      <c r="D55" s="1">
        <f t="shared" si="1"/>
        <v>0.76</v>
      </c>
      <c r="E55" s="8">
        <f t="shared" si="2"/>
        <v>16.970583999999999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">
        <v>50</v>
      </c>
      <c r="B56" s="1">
        <v>1.306</v>
      </c>
      <c r="C56" s="1">
        <v>0.03</v>
      </c>
      <c r="D56" s="1">
        <f t="shared" si="1"/>
        <v>1.276</v>
      </c>
      <c r="E56" s="8">
        <f t="shared" si="2"/>
        <v>34.734111040000002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">
        <v>51</v>
      </c>
      <c r="B57" s="1">
        <v>1.7</v>
      </c>
      <c r="C57" s="1">
        <v>0.03</v>
      </c>
      <c r="D57" s="1">
        <f t="shared" si="1"/>
        <v>1.67</v>
      </c>
      <c r="E57" s="8">
        <f t="shared" si="2"/>
        <v>52.256015999999995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">
        <v>52</v>
      </c>
      <c r="B58" s="1">
        <v>1.222</v>
      </c>
      <c r="C58" s="1">
        <v>0.03</v>
      </c>
      <c r="D58" s="1">
        <f t="shared" si="1"/>
        <v>1.1919999999999999</v>
      </c>
      <c r="E58" s="8">
        <f t="shared" si="2"/>
        <v>31.441754559999996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">
        <v>53</v>
      </c>
      <c r="B59" s="1">
        <v>1.605</v>
      </c>
      <c r="C59" s="1">
        <v>0.03</v>
      </c>
      <c r="D59" s="1">
        <f t="shared" si="1"/>
        <v>1.575</v>
      </c>
      <c r="E59" s="8">
        <f t="shared" si="2"/>
        <v>47.717599999999997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15" t="s">
        <v>54</v>
      </c>
      <c r="B60" s="1">
        <v>1.9</v>
      </c>
      <c r="C60" s="1">
        <v>0.03</v>
      </c>
      <c r="D60" s="1">
        <f t="shared" si="1"/>
        <v>1.8699999999999999</v>
      </c>
      <c r="E60" s="8">
        <f t="shared" si="2"/>
        <v>62.461935999999987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5">
      <c r="A61" s="15" t="s">
        <v>55</v>
      </c>
      <c r="B61" s="1">
        <v>1.87</v>
      </c>
      <c r="C61" s="1">
        <v>0.03</v>
      </c>
      <c r="D61" s="1">
        <f t="shared" si="1"/>
        <v>1.84</v>
      </c>
      <c r="E61" s="8">
        <f t="shared" si="2"/>
        <v>60.874744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 x14ac:dyDescent="0.25">
      <c r="A62" s="15" t="s">
        <v>56</v>
      </c>
      <c r="B62" s="1">
        <v>1.6120000000000001</v>
      </c>
      <c r="C62" s="1">
        <v>0.03</v>
      </c>
      <c r="D62" s="1">
        <f t="shared" si="1"/>
        <v>1.5820000000000001</v>
      </c>
      <c r="E62" s="8">
        <f t="shared" si="2"/>
        <v>48.045208960000004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 x14ac:dyDescent="0.25">
      <c r="A63" s="15" t="s">
        <v>57</v>
      </c>
      <c r="B63" s="1">
        <v>1.63</v>
      </c>
      <c r="C63" s="1">
        <v>0.03</v>
      </c>
      <c r="D63" s="1">
        <f t="shared" si="1"/>
        <v>1.5999999999999999</v>
      </c>
      <c r="E63" s="8">
        <f t="shared" si="2"/>
        <v>48.892599999999995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 x14ac:dyDescent="0.25">
      <c r="A64" s="15" t="s">
        <v>58</v>
      </c>
      <c r="B64" s="1">
        <v>1.5169999999999999</v>
      </c>
      <c r="C64" s="1">
        <v>0.03</v>
      </c>
      <c r="D64" s="1">
        <f t="shared" si="1"/>
        <v>1.4869999999999999</v>
      </c>
      <c r="E64" s="8">
        <f t="shared" si="2"/>
        <v>43.691381759999992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 x14ac:dyDescent="0.25">
      <c r="A65" s="15" t="s">
        <v>59</v>
      </c>
      <c r="B65" s="1">
        <v>1.6990000000000001</v>
      </c>
      <c r="C65" s="1">
        <v>0.03</v>
      </c>
      <c r="D65" s="1">
        <f t="shared" si="1"/>
        <v>1.669</v>
      </c>
      <c r="E65" s="8">
        <f t="shared" si="2"/>
        <v>52.207205440000003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 x14ac:dyDescent="0.25">
      <c r="A66" s="15" t="s">
        <v>60</v>
      </c>
      <c r="B66" s="1">
        <v>0.185</v>
      </c>
      <c r="C66" s="1">
        <v>0.03</v>
      </c>
      <c r="D66" s="1">
        <f t="shared" si="1"/>
        <v>0.155</v>
      </c>
      <c r="E66" s="8">
        <f t="shared" si="2"/>
        <v>3.6305760000000005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 x14ac:dyDescent="0.25">
      <c r="A67" s="15" t="s">
        <v>61</v>
      </c>
      <c r="B67" s="1">
        <v>0.79100000000000004</v>
      </c>
      <c r="C67" s="1">
        <v>0.03</v>
      </c>
      <c r="D67" s="1">
        <f t="shared" si="1"/>
        <v>0.76100000000000001</v>
      </c>
      <c r="E67" s="8">
        <f t="shared" si="2"/>
        <v>16.999323839999999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 x14ac:dyDescent="0.25">
      <c r="A68" s="15" t="s">
        <v>62</v>
      </c>
      <c r="B68" s="1">
        <v>1.625</v>
      </c>
      <c r="C68" s="1">
        <v>0.03</v>
      </c>
      <c r="D68" s="1">
        <f t="shared" si="1"/>
        <v>1.595</v>
      </c>
      <c r="E68" s="8">
        <f t="shared" si="2"/>
        <v>48.656495999999997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1:18" x14ac:dyDescent="0.25">
      <c r="A69" s="15" t="s">
        <v>63</v>
      </c>
      <c r="B69" s="1">
        <v>0.66700000000000004</v>
      </c>
      <c r="C69" s="1">
        <v>0.03</v>
      </c>
      <c r="D69" s="1">
        <f t="shared" si="1"/>
        <v>0.63700000000000001</v>
      </c>
      <c r="E69" s="8">
        <f t="shared" si="2"/>
        <v>13.603965760000001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 x14ac:dyDescent="0.25">
      <c r="A70" s="15" t="s">
        <v>64</v>
      </c>
      <c r="B70" s="1">
        <v>0.65700000000000003</v>
      </c>
      <c r="C70" s="1">
        <v>0.03</v>
      </c>
      <c r="D70" s="1">
        <f t="shared" si="1"/>
        <v>0.627</v>
      </c>
      <c r="E70" s="8">
        <f t="shared" si="2"/>
        <v>13.34494016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 x14ac:dyDescent="0.25">
      <c r="A71" s="15" t="s">
        <v>65</v>
      </c>
      <c r="B71" s="1">
        <v>0.67600000000000005</v>
      </c>
      <c r="C71" s="1">
        <v>0.03</v>
      </c>
      <c r="D71" s="1">
        <f t="shared" si="1"/>
        <v>0.64600000000000002</v>
      </c>
      <c r="E71" s="8">
        <f t="shared" si="2"/>
        <v>13.838976640000002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 x14ac:dyDescent="0.25">
      <c r="A72" s="15" t="s">
        <v>66</v>
      </c>
      <c r="B72" s="1">
        <v>1.784</v>
      </c>
      <c r="C72" s="1">
        <v>0.03</v>
      </c>
      <c r="D72" s="1">
        <f t="shared" si="1"/>
        <v>1.754</v>
      </c>
      <c r="E72" s="8">
        <f t="shared" si="2"/>
        <v>56.434928639999995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 x14ac:dyDescent="0.25">
      <c r="A73" s="15" t="s">
        <v>67</v>
      </c>
      <c r="B73" s="1">
        <v>1.716</v>
      </c>
      <c r="C73" s="1">
        <v>0.03</v>
      </c>
      <c r="D73" s="1">
        <f t="shared" si="1"/>
        <v>1.6859999999999999</v>
      </c>
      <c r="E73" s="8">
        <f t="shared" si="2"/>
        <v>53.039987839999988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 x14ac:dyDescent="0.25">
      <c r="A74" s="15" t="s">
        <v>68</v>
      </c>
      <c r="B74" s="1">
        <v>1.3480000000000001</v>
      </c>
      <c r="C74" s="1">
        <v>0.03</v>
      </c>
      <c r="D74" s="1">
        <f t="shared" si="1"/>
        <v>1.3180000000000001</v>
      </c>
      <c r="E74" s="8">
        <f t="shared" si="2"/>
        <v>36.438712959999997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 x14ac:dyDescent="0.25">
      <c r="A75" s="15" t="s">
        <v>69</v>
      </c>
      <c r="B75" s="1">
        <v>1.0660000000000001</v>
      </c>
      <c r="C75" s="1">
        <v>0.03</v>
      </c>
      <c r="D75" s="1">
        <f t="shared" si="1"/>
        <v>1.036</v>
      </c>
      <c r="E75" s="8">
        <f t="shared" si="2"/>
        <v>25.74071584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 x14ac:dyDescent="0.25">
      <c r="A76" s="15" t="s">
        <v>70</v>
      </c>
      <c r="B76" s="1">
        <v>0.86299999999999999</v>
      </c>
      <c r="C76" s="1">
        <v>0.03</v>
      </c>
      <c r="D76" s="1">
        <f t="shared" si="1"/>
        <v>0.83299999999999996</v>
      </c>
      <c r="E76" s="8">
        <f t="shared" si="2"/>
        <v>19.126618560000001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 x14ac:dyDescent="0.25">
      <c r="A77" s="15" t="s">
        <v>71</v>
      </c>
      <c r="B77" s="1">
        <v>1.73</v>
      </c>
      <c r="C77" s="1">
        <v>0.03</v>
      </c>
      <c r="D77" s="1">
        <f t="shared" si="1"/>
        <v>1.7</v>
      </c>
      <c r="E77" s="8">
        <f t="shared" si="2"/>
        <v>53.730599999999988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 x14ac:dyDescent="0.25">
      <c r="A78" s="15" t="s">
        <v>72</v>
      </c>
      <c r="B78" s="1">
        <v>1.5569999999999999</v>
      </c>
      <c r="C78" s="1">
        <v>0.03</v>
      </c>
      <c r="D78" s="1">
        <f t="shared" si="1"/>
        <v>1.5269999999999999</v>
      </c>
      <c r="E78" s="8">
        <f t="shared" si="2"/>
        <v>45.500284159999985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spans="1:18" x14ac:dyDescent="0.25">
      <c r="A79" s="15" t="s">
        <v>73</v>
      </c>
      <c r="B79" s="1">
        <v>1.397</v>
      </c>
      <c r="C79" s="1">
        <v>0.03</v>
      </c>
      <c r="D79" s="1">
        <f t="shared" si="1"/>
        <v>1.367</v>
      </c>
      <c r="E79" s="8">
        <f t="shared" si="2"/>
        <v>38.476642559999995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 spans="1:18" x14ac:dyDescent="0.25">
      <c r="A80" s="15" t="s">
        <v>74</v>
      </c>
      <c r="B80" s="1">
        <v>1.2470000000000001</v>
      </c>
      <c r="C80" s="1">
        <v>0.03</v>
      </c>
      <c r="D80" s="1">
        <f t="shared" si="1"/>
        <v>1.2170000000000001</v>
      </c>
      <c r="E80" s="8">
        <f t="shared" si="2"/>
        <v>32.405338559999997</v>
      </c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 x14ac:dyDescent="0.25">
      <c r="A81" s="15" t="s">
        <v>75</v>
      </c>
      <c r="B81" s="1">
        <v>1.006</v>
      </c>
      <c r="C81" s="1">
        <v>0.03</v>
      </c>
      <c r="D81" s="1">
        <f t="shared" si="1"/>
        <v>0.97599999999999998</v>
      </c>
      <c r="E81" s="8">
        <f t="shared" si="2"/>
        <v>23.691087039999999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 spans="1:18" x14ac:dyDescent="0.25">
      <c r="A82" s="15" t="s">
        <v>76</v>
      </c>
      <c r="B82" s="1">
        <v>1.7350000000000001</v>
      </c>
      <c r="C82" s="1">
        <v>0.03</v>
      </c>
      <c r="D82" s="1">
        <f t="shared" si="1"/>
        <v>1.7050000000000001</v>
      </c>
      <c r="E82" s="8">
        <f t="shared" si="2"/>
        <v>53.978295999999993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spans="1:18" x14ac:dyDescent="0.25">
      <c r="A83" s="15" t="s">
        <v>77</v>
      </c>
      <c r="B83" s="1">
        <v>1.546</v>
      </c>
      <c r="C83" s="1">
        <v>0.03</v>
      </c>
      <c r="D83" s="1">
        <f t="shared" si="1"/>
        <v>1.516</v>
      </c>
      <c r="E83" s="8">
        <f t="shared" si="2"/>
        <v>44.999314239999997</v>
      </c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1:18" x14ac:dyDescent="0.25">
      <c r="A84" s="15" t="s">
        <v>78</v>
      </c>
      <c r="B84" s="1">
        <v>0.434</v>
      </c>
      <c r="C84" s="1">
        <v>0.03</v>
      </c>
      <c r="D84" s="1">
        <f t="shared" si="1"/>
        <v>0.40400000000000003</v>
      </c>
      <c r="E84" s="8">
        <f t="shared" si="2"/>
        <v>8.1422966400000014</v>
      </c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 x14ac:dyDescent="0.25">
      <c r="A85" s="15" t="s">
        <v>79</v>
      </c>
      <c r="B85" s="1">
        <v>0.495</v>
      </c>
      <c r="C85" s="1">
        <v>0.03</v>
      </c>
      <c r="D85" s="1">
        <f t="shared" ref="D85:D110" si="3">(B85-C85)</f>
        <v>0.46499999999999997</v>
      </c>
      <c r="E85" s="8">
        <f t="shared" ref="E85:E110" si="4">(11.04*D85*D85)+(11.948*D85)+(1.5134)</f>
        <v>9.4563439999999996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 x14ac:dyDescent="0.25">
      <c r="A86" s="15" t="s">
        <v>80</v>
      </c>
      <c r="B86" s="1">
        <v>1.607</v>
      </c>
      <c r="C86" s="1">
        <v>0.03</v>
      </c>
      <c r="D86" s="1">
        <f t="shared" si="3"/>
        <v>1.577</v>
      </c>
      <c r="E86" s="8">
        <f t="shared" si="4"/>
        <v>47.811092159999994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 x14ac:dyDescent="0.25">
      <c r="A87" s="15" t="s">
        <v>81</v>
      </c>
      <c r="B87" s="1">
        <v>1.8460000000000001</v>
      </c>
      <c r="C87" s="1">
        <v>0.03</v>
      </c>
      <c r="D87" s="1">
        <f t="shared" si="3"/>
        <v>1.8160000000000001</v>
      </c>
      <c r="E87" s="8">
        <f t="shared" si="4"/>
        <v>59.619298239999999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 x14ac:dyDescent="0.25">
      <c r="A88" s="15" t="s">
        <v>82</v>
      </c>
      <c r="B88" s="1">
        <v>1.542</v>
      </c>
      <c r="C88" s="1">
        <v>0.03</v>
      </c>
      <c r="D88" s="1">
        <f t="shared" si="3"/>
        <v>1.512</v>
      </c>
      <c r="E88" s="8">
        <f t="shared" si="4"/>
        <v>44.817805759999999</v>
      </c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 x14ac:dyDescent="0.25">
      <c r="A89" s="15" t="s">
        <v>83</v>
      </c>
      <c r="B89" s="1">
        <v>1.526</v>
      </c>
      <c r="C89" s="1">
        <v>0.03</v>
      </c>
      <c r="D89" s="1">
        <f t="shared" si="3"/>
        <v>1.496</v>
      </c>
      <c r="E89" s="8">
        <f t="shared" si="4"/>
        <v>44.095304639999988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 x14ac:dyDescent="0.25">
      <c r="A90" s="15" t="s">
        <v>84</v>
      </c>
      <c r="B90" s="1">
        <v>1.7629999999999999</v>
      </c>
      <c r="C90" s="1">
        <v>0.03</v>
      </c>
      <c r="D90" s="1">
        <f t="shared" si="3"/>
        <v>1.7329999999999999</v>
      </c>
      <c r="E90" s="8">
        <f t="shared" si="4"/>
        <v>55.375594559999989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 spans="1:18" x14ac:dyDescent="0.25">
      <c r="A91" s="15" t="s">
        <v>85</v>
      </c>
      <c r="B91" s="1">
        <v>1.5820000000000001</v>
      </c>
      <c r="C91" s="1">
        <v>0.03</v>
      </c>
      <c r="D91" s="1">
        <f t="shared" si="3"/>
        <v>1.552</v>
      </c>
      <c r="E91" s="8">
        <f t="shared" si="4"/>
        <v>46.648788160000002</v>
      </c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 spans="1:18" x14ac:dyDescent="0.25">
      <c r="A92" s="15" t="s">
        <v>86</v>
      </c>
      <c r="B92" s="1">
        <v>1.651</v>
      </c>
      <c r="C92" s="1">
        <v>0.03</v>
      </c>
      <c r="D92" s="1">
        <f t="shared" si="3"/>
        <v>1.621</v>
      </c>
      <c r="E92" s="8">
        <f t="shared" si="4"/>
        <v>49.890264639999998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1:18" x14ac:dyDescent="0.25">
      <c r="A93" s="15" t="s">
        <v>87</v>
      </c>
      <c r="B93" s="1">
        <v>1.302</v>
      </c>
      <c r="C93" s="1">
        <v>0.03</v>
      </c>
      <c r="D93" s="1">
        <f t="shared" si="3"/>
        <v>1.272</v>
      </c>
      <c r="E93" s="8">
        <f t="shared" si="4"/>
        <v>34.573799360000002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5" t="s">
        <v>88</v>
      </c>
      <c r="B94" s="1">
        <v>1.623</v>
      </c>
      <c r="C94" s="1">
        <v>0.03</v>
      </c>
      <c r="D94" s="1">
        <f t="shared" si="3"/>
        <v>1.593</v>
      </c>
      <c r="E94" s="8">
        <f t="shared" si="4"/>
        <v>48.56220896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 spans="1:18" x14ac:dyDescent="0.25">
      <c r="A95" s="15" t="s">
        <v>89</v>
      </c>
      <c r="B95" s="1">
        <v>0.749</v>
      </c>
      <c r="C95" s="1">
        <v>0.03</v>
      </c>
      <c r="D95" s="1">
        <f t="shared" si="3"/>
        <v>0.71899999999999997</v>
      </c>
      <c r="E95" s="8">
        <f t="shared" si="4"/>
        <v>15.811261439999999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5" t="s">
        <v>90</v>
      </c>
      <c r="B96" s="1">
        <v>0.13500000000000001</v>
      </c>
      <c r="C96" s="1">
        <v>0.03</v>
      </c>
      <c r="D96" s="1">
        <f t="shared" si="3"/>
        <v>0.10500000000000001</v>
      </c>
      <c r="E96" s="8">
        <f t="shared" si="4"/>
        <v>2.8896560000000004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 spans="1:18" x14ac:dyDescent="0.25">
      <c r="A97" s="15" t="s">
        <v>91</v>
      </c>
      <c r="B97" s="1">
        <v>0.374</v>
      </c>
      <c r="C97" s="1">
        <v>0.03</v>
      </c>
      <c r="D97" s="1">
        <f t="shared" si="3"/>
        <v>0.34399999999999997</v>
      </c>
      <c r="E97" s="8">
        <f t="shared" si="4"/>
        <v>6.9299414399999995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 x14ac:dyDescent="0.25">
      <c r="A98" s="15" t="s">
        <v>92</v>
      </c>
      <c r="B98" s="1">
        <v>1.548</v>
      </c>
      <c r="C98" s="1">
        <v>0.03</v>
      </c>
      <c r="D98" s="1">
        <f t="shared" si="3"/>
        <v>1.518</v>
      </c>
      <c r="E98" s="8">
        <f t="shared" si="4"/>
        <v>45.090200959999997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 x14ac:dyDescent="0.25">
      <c r="A99" s="15" t="s">
        <v>93</v>
      </c>
      <c r="B99" s="1">
        <v>1.427</v>
      </c>
      <c r="C99" s="1">
        <v>0.03</v>
      </c>
      <c r="D99" s="1">
        <f t="shared" si="3"/>
        <v>1.397</v>
      </c>
      <c r="E99" s="8">
        <f t="shared" si="4"/>
        <v>39.750519359999998</v>
      </c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 x14ac:dyDescent="0.25">
      <c r="A100" s="15" t="s">
        <v>94</v>
      </c>
      <c r="B100" s="1">
        <v>1.399</v>
      </c>
      <c r="C100" s="1">
        <v>0.03</v>
      </c>
      <c r="D100" s="1">
        <f t="shared" si="3"/>
        <v>1.369</v>
      </c>
      <c r="E100" s="8">
        <f t="shared" si="4"/>
        <v>38.560949439999995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 x14ac:dyDescent="0.25">
      <c r="A101" s="15" t="s">
        <v>95</v>
      </c>
      <c r="B101" s="1">
        <v>1.702</v>
      </c>
      <c r="C101" s="1">
        <v>0.03</v>
      </c>
      <c r="D101" s="1">
        <f t="shared" si="3"/>
        <v>1.6719999999999999</v>
      </c>
      <c r="E101" s="8">
        <f t="shared" si="4"/>
        <v>52.35370335999999</v>
      </c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1:18" x14ac:dyDescent="0.25">
      <c r="A102" s="15" t="s">
        <v>96</v>
      </c>
      <c r="B102" s="1">
        <v>1.7290000000000001</v>
      </c>
      <c r="C102" s="1">
        <v>0.03</v>
      </c>
      <c r="D102" s="1">
        <f t="shared" si="3"/>
        <v>1.6990000000000001</v>
      </c>
      <c r="E102" s="8">
        <f t="shared" si="4"/>
        <v>53.68112704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1:18" x14ac:dyDescent="0.25">
      <c r="A103" s="15" t="s">
        <v>97</v>
      </c>
      <c r="B103" s="1">
        <v>1.5</v>
      </c>
      <c r="C103" s="1">
        <v>0.03</v>
      </c>
      <c r="D103" s="1">
        <f t="shared" si="3"/>
        <v>1.47</v>
      </c>
      <c r="E103" s="8">
        <f t="shared" si="4"/>
        <v>42.933295999999991</v>
      </c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</row>
    <row r="104" spans="1:18" x14ac:dyDescent="0.25">
      <c r="A104" s="15" t="s">
        <v>98</v>
      </c>
      <c r="B104" s="1">
        <v>1.651</v>
      </c>
      <c r="C104" s="1">
        <v>0.03</v>
      </c>
      <c r="D104" s="1">
        <f t="shared" si="3"/>
        <v>1.621</v>
      </c>
      <c r="E104" s="8">
        <f t="shared" si="4"/>
        <v>49.890264639999998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</row>
    <row r="105" spans="1:18" x14ac:dyDescent="0.25">
      <c r="A105" s="15" t="s">
        <v>99</v>
      </c>
      <c r="B105" s="1">
        <v>1.5880000000000001</v>
      </c>
      <c r="C105" s="1">
        <v>0.03</v>
      </c>
      <c r="D105" s="1">
        <f t="shared" si="3"/>
        <v>1.5580000000000001</v>
      </c>
      <c r="E105" s="8">
        <f t="shared" si="4"/>
        <v>46.92648255999999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</row>
    <row r="106" spans="1:18" x14ac:dyDescent="0.25">
      <c r="A106" s="15" t="s">
        <v>100</v>
      </c>
      <c r="B106" s="1">
        <v>1.7649999999999999</v>
      </c>
      <c r="C106" s="1">
        <v>0.03</v>
      </c>
      <c r="D106" s="1">
        <f t="shared" si="3"/>
        <v>1.7349999999999999</v>
      </c>
      <c r="E106" s="8">
        <f t="shared" si="4"/>
        <v>55.476063999999987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 x14ac:dyDescent="0.25">
      <c r="A107" s="15" t="s">
        <v>101</v>
      </c>
      <c r="B107" s="1">
        <v>1.4610000000000001</v>
      </c>
      <c r="C107" s="1">
        <v>0.03</v>
      </c>
      <c r="D107" s="1">
        <f t="shared" si="3"/>
        <v>1.431</v>
      </c>
      <c r="E107" s="8">
        <f t="shared" si="4"/>
        <v>41.21826944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 x14ac:dyDescent="0.25">
      <c r="A108" s="15" t="s">
        <v>102</v>
      </c>
      <c r="B108" s="1">
        <v>1.5669999999999999</v>
      </c>
      <c r="C108" s="1">
        <v>0.03</v>
      </c>
      <c r="D108" s="1">
        <f t="shared" si="3"/>
        <v>1.5369999999999999</v>
      </c>
      <c r="E108" s="8">
        <f t="shared" si="4"/>
        <v>45.958029759999995</v>
      </c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 x14ac:dyDescent="0.25">
      <c r="A109" s="15" t="s">
        <v>103</v>
      </c>
      <c r="B109" s="1">
        <v>1.2290000000000001</v>
      </c>
      <c r="C109" s="1">
        <v>0.03</v>
      </c>
      <c r="D109" s="1">
        <f t="shared" si="3"/>
        <v>1.1990000000000001</v>
      </c>
      <c r="E109" s="8">
        <f t="shared" si="4"/>
        <v>31.710167040000005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 x14ac:dyDescent="0.25">
      <c r="A110" s="15" t="s">
        <v>104</v>
      </c>
      <c r="B110" s="1">
        <v>0.17699999999999999</v>
      </c>
      <c r="C110" s="1">
        <v>0.03</v>
      </c>
      <c r="D110" s="1">
        <f t="shared" si="3"/>
        <v>0.14699999999999999</v>
      </c>
      <c r="E110" s="8">
        <f t="shared" si="4"/>
        <v>3.5083193599999998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 x14ac:dyDescent="0.25">
      <c r="A111" s="15" t="s">
        <v>111</v>
      </c>
      <c r="B111" s="1">
        <v>0.17599999999999999</v>
      </c>
      <c r="C111" s="1">
        <v>0.03</v>
      </c>
      <c r="D111" s="1">
        <f t="shared" ref="D111:D120" si="5">(B111-C111)</f>
        <v>0.14599999999999999</v>
      </c>
      <c r="E111" s="8">
        <f t="shared" ref="E111:E120" si="6">(11.04*D111*D111)+(11.948*D111)+(1.5134)</f>
        <v>3.4931366399999999</v>
      </c>
    </row>
    <row r="112" spans="1:18" x14ac:dyDescent="0.25">
      <c r="A112" s="15" t="s">
        <v>112</v>
      </c>
      <c r="B112" s="1">
        <v>1.4770000000000001</v>
      </c>
      <c r="C112" s="1">
        <v>0.03</v>
      </c>
      <c r="D112" s="1">
        <f t="shared" si="5"/>
        <v>1.4470000000000001</v>
      </c>
      <c r="E112" s="8">
        <f t="shared" si="6"/>
        <v>41.917807360000005</v>
      </c>
    </row>
    <row r="113" spans="1:5" x14ac:dyDescent="0.25">
      <c r="A113" s="15" t="s">
        <v>113</v>
      </c>
      <c r="B113" s="1">
        <v>0.73599999999999999</v>
      </c>
      <c r="C113" s="1">
        <v>0.03</v>
      </c>
      <c r="D113" s="1">
        <f t="shared" si="5"/>
        <v>0.70599999999999996</v>
      </c>
      <c r="E113" s="8">
        <f t="shared" si="6"/>
        <v>15.451421440000001</v>
      </c>
    </row>
    <row r="114" spans="1:5" x14ac:dyDescent="0.25">
      <c r="A114" s="15" t="s">
        <v>114</v>
      </c>
      <c r="B114" s="1">
        <v>1.3460000000000001</v>
      </c>
      <c r="C114" s="1">
        <v>0.03</v>
      </c>
      <c r="D114" s="1">
        <f t="shared" si="5"/>
        <v>1.3160000000000001</v>
      </c>
      <c r="E114" s="8">
        <f t="shared" si="6"/>
        <v>36.356658240000002</v>
      </c>
    </row>
    <row r="115" spans="1:5" x14ac:dyDescent="0.25">
      <c r="A115" s="15" t="s">
        <v>115</v>
      </c>
      <c r="B115" s="1">
        <v>1.4390000000000001</v>
      </c>
      <c r="C115" s="1">
        <v>0.03</v>
      </c>
      <c r="D115" s="1">
        <f t="shared" si="5"/>
        <v>1.409</v>
      </c>
      <c r="E115" s="8">
        <f t="shared" si="6"/>
        <v>40.265634239999997</v>
      </c>
    </row>
    <row r="116" spans="1:5" x14ac:dyDescent="0.25">
      <c r="A116" s="15" t="s">
        <v>116</v>
      </c>
      <c r="B116" s="1">
        <v>1.228</v>
      </c>
      <c r="C116" s="1">
        <v>0.03</v>
      </c>
      <c r="D116" s="1">
        <f t="shared" si="5"/>
        <v>1.198</v>
      </c>
      <c r="E116" s="8">
        <f t="shared" si="6"/>
        <v>31.671756159999997</v>
      </c>
    </row>
    <row r="117" spans="1:5" x14ac:dyDescent="0.25">
      <c r="A117" s="15" t="s">
        <v>117</v>
      </c>
      <c r="B117" s="1">
        <v>1.3320000000000001</v>
      </c>
      <c r="C117" s="1">
        <v>0.03</v>
      </c>
      <c r="D117" s="1">
        <f t="shared" si="5"/>
        <v>1.302</v>
      </c>
      <c r="E117" s="8">
        <f t="shared" si="6"/>
        <v>35.784748159999999</v>
      </c>
    </row>
    <row r="118" spans="1:5" x14ac:dyDescent="0.25">
      <c r="A118" s="15" t="s">
        <v>118</v>
      </c>
      <c r="B118" s="1">
        <v>1.3560000000000001</v>
      </c>
      <c r="C118" s="1">
        <v>0.03</v>
      </c>
      <c r="D118" s="1">
        <f t="shared" si="5"/>
        <v>1.3260000000000001</v>
      </c>
      <c r="E118" s="8">
        <f t="shared" si="6"/>
        <v>36.767815040000002</v>
      </c>
    </row>
    <row r="119" spans="1:5" x14ac:dyDescent="0.25">
      <c r="A119" s="15" t="s">
        <v>119</v>
      </c>
      <c r="B119" s="1">
        <v>1.554</v>
      </c>
      <c r="C119" s="1">
        <v>0.03</v>
      </c>
      <c r="D119" s="1">
        <f t="shared" si="5"/>
        <v>1.524</v>
      </c>
      <c r="E119" s="8">
        <f t="shared" si="6"/>
        <v>45.363391039999989</v>
      </c>
    </row>
    <row r="120" spans="1:5" x14ac:dyDescent="0.25">
      <c r="A120" s="15" t="s">
        <v>120</v>
      </c>
      <c r="B120" s="1">
        <v>0.65200000000000002</v>
      </c>
      <c r="C120" s="1">
        <v>0.03</v>
      </c>
      <c r="D120" s="1">
        <f t="shared" si="5"/>
        <v>0.622</v>
      </c>
      <c r="E120" s="8">
        <f t="shared" si="6"/>
        <v>13.216255360000002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7"/>
  <sheetViews>
    <sheetView tabSelected="1" workbookViewId="0">
      <selection activeCell="J7" sqref="J7"/>
    </sheetView>
  </sheetViews>
  <sheetFormatPr defaultRowHeight="15" x14ac:dyDescent="0.25"/>
  <cols>
    <col min="1" max="1" width="35.28515625" customWidth="1"/>
    <col min="2" max="2" width="18.85546875" customWidth="1"/>
    <col min="3" max="3" width="17.5703125" customWidth="1"/>
    <col min="4" max="4" width="15.85546875" customWidth="1"/>
    <col min="5" max="5" width="17.7109375" customWidth="1"/>
    <col min="6" max="6" width="69.140625" customWidth="1"/>
  </cols>
  <sheetData>
    <row r="1" spans="1:6" ht="16.5" thickTop="1" thickBot="1" x14ac:dyDescent="0.3">
      <c r="A1" s="16" t="s">
        <v>121</v>
      </c>
      <c r="B1" s="16" t="s">
        <v>122</v>
      </c>
      <c r="C1" s="16" t="s">
        <v>123</v>
      </c>
      <c r="D1" s="16" t="s">
        <v>124</v>
      </c>
      <c r="E1" s="16" t="s">
        <v>125</v>
      </c>
      <c r="F1" s="16" t="s">
        <v>126</v>
      </c>
    </row>
    <row r="2" spans="1:6" ht="16.5" thickTop="1" thickBot="1" x14ac:dyDescent="0.3">
      <c r="A2" s="17" t="s">
        <v>130</v>
      </c>
      <c r="B2" s="18" t="s">
        <v>133</v>
      </c>
      <c r="C2" s="19" t="s">
        <v>127</v>
      </c>
      <c r="D2" s="19" t="s">
        <v>134</v>
      </c>
      <c r="E2" s="19" t="s">
        <v>128</v>
      </c>
      <c r="F2" s="19" t="s">
        <v>129</v>
      </c>
    </row>
    <row r="3" spans="1:6" ht="16.5" thickTop="1" thickBot="1" x14ac:dyDescent="0.3">
      <c r="A3" s="17" t="s">
        <v>131</v>
      </c>
      <c r="B3" s="18" t="s">
        <v>133</v>
      </c>
      <c r="C3" s="19" t="s">
        <v>127</v>
      </c>
      <c r="D3" s="19" t="s">
        <v>135</v>
      </c>
      <c r="E3" s="19" t="s">
        <v>128</v>
      </c>
      <c r="F3" s="19" t="s">
        <v>129</v>
      </c>
    </row>
    <row r="4" spans="1:6" ht="16.5" thickTop="1" thickBot="1" x14ac:dyDescent="0.3">
      <c r="A4" s="17" t="s">
        <v>132</v>
      </c>
      <c r="B4" s="18" t="s">
        <v>133</v>
      </c>
      <c r="C4" s="19" t="s">
        <v>127</v>
      </c>
      <c r="D4" s="19" t="s">
        <v>136</v>
      </c>
      <c r="E4" s="19" t="s">
        <v>128</v>
      </c>
      <c r="F4" s="19" t="s">
        <v>129</v>
      </c>
    </row>
    <row r="5" spans="1:6" ht="16.5" thickTop="1" thickBot="1" x14ac:dyDescent="0.3">
      <c r="A5" s="17" t="s">
        <v>163</v>
      </c>
      <c r="B5" s="18" t="s">
        <v>164</v>
      </c>
      <c r="C5" s="19" t="s">
        <v>167</v>
      </c>
      <c r="D5" s="19" t="s">
        <v>168</v>
      </c>
      <c r="E5" s="19" t="s">
        <v>165</v>
      </c>
      <c r="F5" s="19" t="s">
        <v>166</v>
      </c>
    </row>
    <row r="6" spans="1:6" ht="15.75" thickTop="1" x14ac:dyDescent="0.25"/>
    <row r="59" spans="1:3" ht="15.75" x14ac:dyDescent="0.25">
      <c r="A59" s="20" t="s">
        <v>137</v>
      </c>
      <c r="B59" s="21"/>
      <c r="C59" s="21"/>
    </row>
    <row r="60" spans="1:3" ht="15.75" x14ac:dyDescent="0.25">
      <c r="A60" s="21" t="s">
        <v>138</v>
      </c>
      <c r="B60" s="21"/>
      <c r="C60" s="21"/>
    </row>
    <row r="61" spans="1:3" ht="15.75" x14ac:dyDescent="0.25">
      <c r="A61" s="21" t="s">
        <v>139</v>
      </c>
      <c r="B61" s="21"/>
      <c r="C61" s="21"/>
    </row>
    <row r="62" spans="1:3" ht="15.75" x14ac:dyDescent="0.25">
      <c r="A62" s="21" t="s">
        <v>140</v>
      </c>
      <c r="B62" s="21"/>
      <c r="C62" s="21"/>
    </row>
    <row r="63" spans="1:3" ht="15.75" x14ac:dyDescent="0.25">
      <c r="A63" s="21" t="s">
        <v>141</v>
      </c>
      <c r="B63" s="21"/>
      <c r="C63" s="21"/>
    </row>
    <row r="64" spans="1:3" ht="15.75" x14ac:dyDescent="0.25">
      <c r="A64" s="21" t="s">
        <v>142</v>
      </c>
      <c r="B64" s="21"/>
      <c r="C64" s="21"/>
    </row>
    <row r="65" spans="1:7" ht="15.75" x14ac:dyDescent="0.25">
      <c r="A65" s="21" t="s">
        <v>143</v>
      </c>
      <c r="B65" s="21"/>
      <c r="C65" s="21"/>
    </row>
    <row r="66" spans="1:7" ht="15.75" x14ac:dyDescent="0.25">
      <c r="A66" s="21" t="s">
        <v>144</v>
      </c>
      <c r="B66" s="21"/>
      <c r="C66" s="21"/>
    </row>
    <row r="67" spans="1:7" ht="15.75" x14ac:dyDescent="0.25">
      <c r="A67" s="21" t="s">
        <v>145</v>
      </c>
      <c r="B67" s="21"/>
      <c r="C67" s="21"/>
    </row>
    <row r="68" spans="1:7" ht="15.75" x14ac:dyDescent="0.25">
      <c r="A68" s="21" t="s">
        <v>146</v>
      </c>
      <c r="B68" s="21"/>
      <c r="C68" s="21"/>
    </row>
    <row r="69" spans="1:7" ht="15.75" x14ac:dyDescent="0.25">
      <c r="A69" s="21" t="s">
        <v>147</v>
      </c>
      <c r="B69" s="21"/>
      <c r="C69" s="21"/>
    </row>
    <row r="70" spans="1:7" ht="15.75" x14ac:dyDescent="0.25">
      <c r="A70" s="21" t="s">
        <v>148</v>
      </c>
      <c r="B70" s="21"/>
      <c r="C70" s="21"/>
    </row>
    <row r="71" spans="1:7" ht="15.75" x14ac:dyDescent="0.25">
      <c r="A71" s="21" t="s">
        <v>149</v>
      </c>
      <c r="B71" s="21"/>
      <c r="C71" s="21"/>
    </row>
    <row r="75" spans="1:7" x14ac:dyDescent="0.25">
      <c r="A75" s="9" t="s">
        <v>150</v>
      </c>
      <c r="B75" s="13"/>
      <c r="C75" s="13"/>
      <c r="D75" s="13"/>
      <c r="E75" s="13"/>
      <c r="F75" s="13"/>
      <c r="G75" s="13"/>
    </row>
    <row r="76" spans="1:7" x14ac:dyDescent="0.25">
      <c r="A76" s="13" t="s">
        <v>151</v>
      </c>
      <c r="B76" s="13"/>
      <c r="C76" s="13"/>
      <c r="D76" s="13"/>
      <c r="E76" s="13"/>
      <c r="F76" s="13"/>
      <c r="G76" s="13"/>
    </row>
    <row r="77" spans="1:7" x14ac:dyDescent="0.25">
      <c r="A77" s="13" t="s">
        <v>152</v>
      </c>
      <c r="B77" s="13"/>
      <c r="C77" s="13"/>
      <c r="D77" s="13"/>
      <c r="E77" s="13"/>
      <c r="F77" s="13"/>
      <c r="G77" s="13"/>
    </row>
    <row r="78" spans="1:7" x14ac:dyDescent="0.25">
      <c r="A78" s="13" t="s">
        <v>153</v>
      </c>
      <c r="B78" s="13"/>
      <c r="C78" s="13"/>
      <c r="D78" s="13"/>
      <c r="E78" s="13"/>
      <c r="F78" s="13"/>
      <c r="G78" s="13"/>
    </row>
    <row r="79" spans="1:7" x14ac:dyDescent="0.25">
      <c r="A79" s="13" t="s">
        <v>154</v>
      </c>
      <c r="B79" s="13"/>
      <c r="C79" s="13"/>
      <c r="D79" s="13"/>
      <c r="E79" s="13"/>
      <c r="F79" s="13"/>
      <c r="G79" s="13"/>
    </row>
    <row r="84" spans="1:6" x14ac:dyDescent="0.25">
      <c r="A84" s="9" t="s">
        <v>158</v>
      </c>
      <c r="B84" s="13"/>
      <c r="C84" s="13"/>
      <c r="D84" s="13"/>
      <c r="E84" s="13"/>
      <c r="F84" s="13"/>
    </row>
    <row r="85" spans="1:6" x14ac:dyDescent="0.25">
      <c r="A85" s="13" t="s">
        <v>155</v>
      </c>
      <c r="B85" s="13"/>
      <c r="C85" s="13"/>
      <c r="D85" s="13"/>
      <c r="E85" s="13"/>
      <c r="F85" s="13"/>
    </row>
    <row r="86" spans="1:6" x14ac:dyDescent="0.25">
      <c r="A86" s="13" t="s">
        <v>156</v>
      </c>
      <c r="B86" s="13"/>
      <c r="C86" s="13"/>
      <c r="D86" s="13"/>
      <c r="E86" s="13"/>
      <c r="F86" s="13"/>
    </row>
    <row r="87" spans="1:6" x14ac:dyDescent="0.25">
      <c r="A87" s="13" t="s">
        <v>157</v>
      </c>
      <c r="B87" s="13"/>
      <c r="C87" s="13"/>
      <c r="D87" s="13"/>
      <c r="E87" s="13"/>
      <c r="F87" s="13"/>
    </row>
    <row r="88" spans="1:6" x14ac:dyDescent="0.25">
      <c r="A88" s="13" t="s">
        <v>154</v>
      </c>
      <c r="B88" s="13"/>
      <c r="C88" s="13"/>
      <c r="D88" s="13"/>
      <c r="E88" s="13"/>
      <c r="F88" s="13"/>
    </row>
    <row r="93" spans="1:6" x14ac:dyDescent="0.25">
      <c r="A93" s="9" t="s">
        <v>162</v>
      </c>
      <c r="B93" s="13"/>
      <c r="C93" s="13"/>
      <c r="D93" s="13"/>
      <c r="E93" s="13"/>
      <c r="F93" s="13"/>
    </row>
    <row r="94" spans="1:6" x14ac:dyDescent="0.25">
      <c r="A94" s="13" t="s">
        <v>159</v>
      </c>
      <c r="B94" s="13"/>
      <c r="C94" s="13"/>
      <c r="D94" s="13"/>
      <c r="E94" s="13"/>
      <c r="F94" s="13"/>
    </row>
    <row r="95" spans="1:6" x14ac:dyDescent="0.25">
      <c r="A95" s="13" t="s">
        <v>160</v>
      </c>
      <c r="B95" s="13"/>
      <c r="C95" s="13"/>
      <c r="D95" s="13"/>
      <c r="E95" s="13"/>
      <c r="F95" s="13"/>
    </row>
    <row r="96" spans="1:6" x14ac:dyDescent="0.25">
      <c r="A96" s="13" t="s">
        <v>161</v>
      </c>
      <c r="B96" s="13"/>
      <c r="C96" s="13"/>
      <c r="D96" s="13"/>
      <c r="E96" s="13"/>
      <c r="F96" s="13"/>
    </row>
    <row r="97" spans="1:6" x14ac:dyDescent="0.25">
      <c r="A97" s="13" t="s">
        <v>154</v>
      </c>
      <c r="B97" s="13"/>
      <c r="C97" s="13"/>
      <c r="D97" s="13"/>
      <c r="E97" s="13"/>
      <c r="F97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PROGESTERONE</vt:lpstr>
      <vt:lpstr>GPX1</vt:lpstr>
      <vt:lpstr>SOD</vt:lpstr>
      <vt:lpstr>MDA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2022-04-29T10:35:40Z</dcterms:created>
  <dcterms:modified xsi:type="dcterms:W3CDTF">2022-04-30T12:36:39Z</dcterms:modified>
</cp:coreProperties>
</file>