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D:\Google Drive\2022\Hizmet alımları\webe yüklenenler\Melike Küçükkarapınar\08.04.2022\"/>
    </mc:Choice>
  </mc:AlternateContent>
  <xr:revisionPtr revIDLastSave="0" documentId="13_ncr:1_{9125BD10-82B7-4C3F-BA7B-B4CCE1DCDA82}" xr6:coauthVersionLast="47" xr6:coauthVersionMax="47" xr10:uidLastSave="{00000000-0000-0000-0000-000000000000}"/>
  <bookViews>
    <workbookView xWindow="-120" yWindow="-120" windowWidth="29040" windowHeight="15840" activeTab="1" xr2:uid="{00000000-000D-0000-FFFF-FFFF00000000}"/>
  </bookViews>
  <sheets>
    <sheet name="LEPTİN" sheetId="1" r:id="rId1"/>
    <sheet name="GHRELİN" sheetId="2" r:id="rId2"/>
    <sheet name="Materyal-metod"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7" i="2" l="1"/>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D19" i="2"/>
  <c r="D20" i="2"/>
  <c r="D21" i="2"/>
  <c r="D22" i="2"/>
  <c r="D23" i="2"/>
  <c r="D24" i="2"/>
  <c r="D18" i="2"/>
  <c r="E27" i="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38" i="1"/>
  <c r="E38" i="1" s="1"/>
  <c r="C27" i="1"/>
  <c r="C26" i="1"/>
  <c r="E26" i="1" s="1"/>
  <c r="C25" i="1"/>
  <c r="E25" i="1" s="1"/>
  <c r="C24" i="1"/>
  <c r="E24" i="1" s="1"/>
  <c r="C23" i="1"/>
  <c r="E23" i="1" s="1"/>
  <c r="C22" i="1"/>
  <c r="E22" i="1" s="1"/>
  <c r="C21" i="1"/>
  <c r="E21" i="1" s="1"/>
  <c r="C20" i="1"/>
  <c r="E20" i="1" s="1"/>
</calcChain>
</file>

<file path=xl/sharedStrings.xml><?xml version="1.0" encoding="utf-8"?>
<sst xmlns="http://schemas.openxmlformats.org/spreadsheetml/2006/main" count="230" uniqueCount="127">
  <si>
    <t xml:space="preserve"> </t>
  </si>
  <si>
    <t>abs</t>
  </si>
  <si>
    <t>abs-blank</t>
  </si>
  <si>
    <t>expected</t>
  </si>
  <si>
    <t>result</t>
  </si>
  <si>
    <t>std1</t>
  </si>
  <si>
    <t>std2</t>
  </si>
  <si>
    <t>std3</t>
  </si>
  <si>
    <t>std4</t>
  </si>
  <si>
    <t>std5</t>
  </si>
  <si>
    <t>std6</t>
  </si>
  <si>
    <t>std7</t>
  </si>
  <si>
    <t>blank</t>
  </si>
  <si>
    <t>concentratıon (pg/ml)</t>
  </si>
  <si>
    <t>Numune</t>
  </si>
  <si>
    <t>absorbans</t>
  </si>
  <si>
    <t>result(ng/ml)</t>
  </si>
  <si>
    <t>result(pg/ml)</t>
  </si>
  <si>
    <t>concentratıon (ng/mL)</t>
  </si>
  <si>
    <t>Ahmet Yılmaz Dağ</t>
  </si>
  <si>
    <t>Suna Atak</t>
  </si>
  <si>
    <t>Ömer Yusuf Aktaş</t>
  </si>
  <si>
    <t>Ekrem Atak</t>
  </si>
  <si>
    <t>Dilek Atak</t>
  </si>
  <si>
    <t>Dilek Demir</t>
  </si>
  <si>
    <t>Havva Bayındır</t>
  </si>
  <si>
    <t>Tuğba Yıldız</t>
  </si>
  <si>
    <t>Enes Çalış</t>
  </si>
  <si>
    <t>Melike Küçükkarapınar</t>
  </si>
  <si>
    <t>Önder Uçar</t>
  </si>
  <si>
    <t>Ömer Erkan Batan</t>
  </si>
  <si>
    <t>Hale Müge Yetkin</t>
  </si>
  <si>
    <t>Şeyma Gürbüz</t>
  </si>
  <si>
    <t>Kontrol-16</t>
  </si>
  <si>
    <t>Fatma Yaprak</t>
  </si>
  <si>
    <t>Sarper İçen</t>
  </si>
  <si>
    <t>Zeynep Kübra Çevik</t>
  </si>
  <si>
    <t>Aybike İlknur Bağcı</t>
  </si>
  <si>
    <t>Alper Özkök</t>
  </si>
  <si>
    <t>Mesut Çelik</t>
  </si>
  <si>
    <t>Esma Sayın</t>
  </si>
  <si>
    <t>Demet Sezen</t>
  </si>
  <si>
    <t>Osman Akay</t>
  </si>
  <si>
    <t>Kadir Okan</t>
  </si>
  <si>
    <t>İlayda İldaş</t>
  </si>
  <si>
    <t>Nazlıcan Sayılı</t>
  </si>
  <si>
    <t>Serya Güneş</t>
  </si>
  <si>
    <t>Ezgi Akgün</t>
  </si>
  <si>
    <t>Taha Yasin Yıldız</t>
  </si>
  <si>
    <t>Bengisu Gökulu</t>
  </si>
  <si>
    <t>Türkan Cantürk</t>
  </si>
  <si>
    <t>Merve Can</t>
  </si>
  <si>
    <t>Ayşenur Canpolat</t>
  </si>
  <si>
    <t>Bekir Bulut</t>
  </si>
  <si>
    <t>Muzaffer İlber Keleş</t>
  </si>
  <si>
    <t>Funda Kuralay</t>
  </si>
  <si>
    <t>Umut Furkan Demirkol</t>
  </si>
  <si>
    <t>Ekinsu Yılmaz</t>
  </si>
  <si>
    <t>Gamze Kahveci</t>
  </si>
  <si>
    <t>Büşra Abay</t>
  </si>
  <si>
    <t>Nükhet Saraçoğlu</t>
  </si>
  <si>
    <t>Benay Zengin</t>
  </si>
  <si>
    <t>Hicran Ayyıldız</t>
  </si>
  <si>
    <t>Gülcan Toker</t>
  </si>
  <si>
    <t>Nigar Aşutli</t>
  </si>
  <si>
    <t>Zahide Gürey</t>
  </si>
  <si>
    <t>Hatice Çakır</t>
  </si>
  <si>
    <t>Yaşar Bektaş</t>
  </si>
  <si>
    <t>Hakan Aksu</t>
  </si>
  <si>
    <t>Nazlı Koçak</t>
  </si>
  <si>
    <t>Zeynep Akar</t>
  </si>
  <si>
    <t>Ezgi Yüksel</t>
  </si>
  <si>
    <t>Satılmış Yağşuk</t>
  </si>
  <si>
    <t>Funda Turaç</t>
  </si>
  <si>
    <t>İpek Kıralı</t>
  </si>
  <si>
    <t>26-Ahmet</t>
  </si>
  <si>
    <t>Huriye Ece Özalp</t>
  </si>
  <si>
    <t>Seyithanım Tokgöz</t>
  </si>
  <si>
    <t>İbrahim Tokgöz</t>
  </si>
  <si>
    <t>Canan Ecüklü</t>
  </si>
  <si>
    <t>İrem Onbaşoğlu</t>
  </si>
  <si>
    <t>Ömer Faruk Karapınar</t>
  </si>
  <si>
    <t>Burak Morkoç</t>
  </si>
  <si>
    <t>Birsen Erciyas</t>
  </si>
  <si>
    <t>Seda Kablan</t>
  </si>
  <si>
    <t>Sebiha Özkaya</t>
  </si>
  <si>
    <t>Fatma Sakınan</t>
  </si>
  <si>
    <t>Hülya Aygül</t>
  </si>
  <si>
    <t>Buğra Türkbilek</t>
  </si>
  <si>
    <t>Büşra Sarı</t>
  </si>
  <si>
    <t>Muhammet Doğukan Eker</t>
  </si>
  <si>
    <t>Ahmet Özarslan</t>
  </si>
  <si>
    <t>Seyit Denizman</t>
  </si>
  <si>
    <t>Oğuzhan Doğan</t>
  </si>
  <si>
    <t>Emre Romis</t>
  </si>
  <si>
    <t>Yusuf Akıl</t>
  </si>
  <si>
    <t>Nejat Köroğlu</t>
  </si>
  <si>
    <t>Hacı Ali Şimşek</t>
  </si>
  <si>
    <t>Elif Güliz Demirel</t>
  </si>
  <si>
    <t>KİT ADI</t>
  </si>
  <si>
    <t>TÜR</t>
  </si>
  <si>
    <t>MARKA</t>
  </si>
  <si>
    <t>CAT. NO</t>
  </si>
  <si>
    <t>Yöntem</t>
  </si>
  <si>
    <t>Kullanılan Cihaz</t>
  </si>
  <si>
    <t>Elabscience</t>
  </si>
  <si>
    <t>ELİSA</t>
  </si>
  <si>
    <t>Mıcroplate reader: BIO-TEK EL X 800-Aotu strıp washer:BIO TEK EL X 50</t>
  </si>
  <si>
    <t>Leptin</t>
  </si>
  <si>
    <t>Ghrelin</t>
  </si>
  <si>
    <t>Human</t>
  </si>
  <si>
    <t>E-EL-H1919</t>
  </si>
  <si>
    <t>E-EL-H6017</t>
  </si>
  <si>
    <t>NOT: İlk 37 numune Kontrol, sonraki 44 numune Obez</t>
  </si>
  <si>
    <t xml:space="preserve"> Samples (or Standards) are added to the micro ELISA plate wells and combined with the specific antibody. </t>
  </si>
  <si>
    <t xml:space="preserve"> Free components are washed away. The substrate solution is added to each well. </t>
  </si>
  <si>
    <t>The enzyme-substrate reaction is terminated by the addition of stop solution and the color turns yellow. The optical density (OD) is measured spectrophotometrically at a wavelength of 450 nm ± 2 nm.</t>
  </si>
  <si>
    <t>This ELISA kit uses the Sandwich-ELISA principle. The micro ELISA plate provided in this kit has been pre-coated with an antibody specific to Human LEP.</t>
  </si>
  <si>
    <t>The OD value is proportional to the concentration of Human LEP. You can calculate the concentration of Human LEP in the samples by comparing the OD of the samples to the standard curve.</t>
  </si>
  <si>
    <t>Only those wells that contain Human LEP, biotinylated detection antibody and Avidin HRP conjugate will appear blue in color.</t>
  </si>
  <si>
    <t>This ELISA kit uses the Sandwich-ELISA principle. The micro ELISA plate provided in this kit has been pre-coated with an antibody specific to Human GHRL.</t>
  </si>
  <si>
    <t>Then a biotinylated detection antibody specific for Human GHRL and Avidin-Horseradish Peroxidase (HRP) conjugate are added successively to each micro plate well and incubated.</t>
  </si>
  <si>
    <t>Only those wells that contain Human GHRL, biotinylated detection antibody and Avidin HRP conjugate will appear blue in color.</t>
  </si>
  <si>
    <t>The OD value is proportional to the concentration of Human GHRL. You can calculate the concentration of Human GHRL in the samples by comparing the OD of the samples to the standard curve.</t>
  </si>
  <si>
    <t>Then a biotinylated detection antibody specific for Human LEP and Avidin-Horseradish Peroxidase (HRP) conjugate are added successively to each micro plate well and incubated.</t>
  </si>
  <si>
    <t>Human GHRELİN Test Principle</t>
  </si>
  <si>
    <t>Human LEPTİN Test Principle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</si>
</sst>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b/>
      <sz val="11"/>
      <color rgb="FFFF0000"/>
      <name val="Calibri"/>
      <family val="2"/>
      <charset val="162"/>
      <scheme val="minor"/>
    </font>
  </fonts>
  <fills count="10">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0" fontId="0" fillId="0" borderId="1" xfId="0" applyBorder="1" applyAlignment="1">
      <alignment horizontal="center"/>
    </xf>
    <xf numFmtId="2" fontId="2" fillId="2" borderId="1" xfId="0" applyNumberFormat="1" applyFont="1" applyFill="1" applyBorder="1" applyAlignment="1">
      <alignment horizontal="center"/>
    </xf>
    <xf numFmtId="0" fontId="2" fillId="4" borderId="1" xfId="0" applyFont="1" applyFill="1" applyBorder="1" applyAlignment="1">
      <alignment horizontal="center"/>
    </xf>
    <xf numFmtId="0" fontId="0" fillId="5" borderId="1" xfId="0" applyFill="1" applyBorder="1" applyAlignment="1">
      <alignment horizontal="center"/>
    </xf>
    <xf numFmtId="0" fontId="0" fillId="4" borderId="1" xfId="0" applyFill="1" applyBorder="1" applyAlignment="1">
      <alignment horizontal="center"/>
    </xf>
    <xf numFmtId="0" fontId="2" fillId="0" borderId="0" xfId="0" applyFont="1"/>
    <xf numFmtId="0" fontId="2" fillId="6" borderId="1" xfId="0" applyFont="1" applyFill="1" applyBorder="1" applyAlignment="1">
      <alignment horizontal="center"/>
    </xf>
    <xf numFmtId="0" fontId="2" fillId="2" borderId="1" xfId="0" applyFont="1" applyFill="1" applyBorder="1" applyAlignment="1">
      <alignment horizontal="center"/>
    </xf>
    <xf numFmtId="0" fontId="0" fillId="0" borderId="0" xfId="0"/>
    <xf numFmtId="0" fontId="1" fillId="2"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2" fillId="9" borderId="2" xfId="0" applyFont="1" applyFill="1" applyBorder="1" applyAlignment="1">
      <alignment horizontal="center"/>
    </xf>
    <xf numFmtId="0" fontId="3" fillId="4" borderId="0" xfId="0" applyFont="1"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LEP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LEPTİN!$C$20:$C$27</c:f>
              <c:numCache>
                <c:formatCode>General</c:formatCode>
                <c:ptCount val="8"/>
                <c:pt idx="0">
                  <c:v>2.4689999999999999</c:v>
                </c:pt>
                <c:pt idx="1">
                  <c:v>1.4620000000000002</c:v>
                </c:pt>
                <c:pt idx="2">
                  <c:v>0.91899999999999993</c:v>
                </c:pt>
                <c:pt idx="3">
                  <c:v>0.51600000000000001</c:v>
                </c:pt>
                <c:pt idx="4">
                  <c:v>0.24099999999999999</c:v>
                </c:pt>
                <c:pt idx="5">
                  <c:v>0.11100000000000002</c:v>
                </c:pt>
                <c:pt idx="6">
                  <c:v>4.8999999999999995E-2</c:v>
                </c:pt>
                <c:pt idx="7">
                  <c:v>0</c:v>
                </c:pt>
              </c:numCache>
            </c:numRef>
          </c:xVal>
          <c:yVal>
            <c:numRef>
              <c:f>LEPTİN!$D$20:$D$27</c:f>
              <c:numCache>
                <c:formatCode>General</c:formatCode>
                <c:ptCount val="8"/>
                <c:pt idx="0">
                  <c:v>1000</c:v>
                </c:pt>
                <c:pt idx="1">
                  <c:v>500</c:v>
                </c:pt>
                <c:pt idx="2">
                  <c:v>250</c:v>
                </c:pt>
                <c:pt idx="3">
                  <c:v>125</c:v>
                </c:pt>
                <c:pt idx="4">
                  <c:v>62.5</c:v>
                </c:pt>
                <c:pt idx="5">
                  <c:v>31.25</c:v>
                </c:pt>
                <c:pt idx="6">
                  <c:v>15.63</c:v>
                </c:pt>
                <c:pt idx="7">
                  <c:v>0</c:v>
                </c:pt>
              </c:numCache>
            </c:numRef>
          </c:yVal>
          <c:smooth val="0"/>
          <c:extLst>
            <c:ext xmlns:c16="http://schemas.microsoft.com/office/drawing/2014/chart" uri="{C3380CC4-5D6E-409C-BE32-E72D297353CC}">
              <c16:uniqueId val="{00000000-9BDA-473B-BAF3-412D6D38C596}"/>
            </c:ext>
          </c:extLst>
        </c:ser>
        <c:dLbls>
          <c:showLegendKey val="0"/>
          <c:showVal val="0"/>
          <c:showCatName val="0"/>
          <c:showSerName val="0"/>
          <c:showPercent val="0"/>
          <c:showBubbleSize val="0"/>
        </c:dLbls>
        <c:axId val="410600712"/>
        <c:axId val="410602352"/>
      </c:scatterChart>
      <c:valAx>
        <c:axId val="410600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10602352"/>
        <c:crosses val="autoZero"/>
        <c:crossBetween val="midCat"/>
      </c:valAx>
      <c:valAx>
        <c:axId val="41060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106007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GHRL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3.8013998250218213E-3"/>
                  <c:y val="-0.392318824730242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GHRELİN!$B$18:$B$24</c:f>
              <c:numCache>
                <c:formatCode>General</c:formatCode>
                <c:ptCount val="7"/>
                <c:pt idx="0">
                  <c:v>7.4999999999999997E-2</c:v>
                </c:pt>
                <c:pt idx="1">
                  <c:v>0.51</c:v>
                </c:pt>
                <c:pt idx="2">
                  <c:v>0.87</c:v>
                </c:pt>
                <c:pt idx="3">
                  <c:v>1.06</c:v>
                </c:pt>
                <c:pt idx="4">
                  <c:v>1.2629999999999999</c:v>
                </c:pt>
                <c:pt idx="5">
                  <c:v>1.474</c:v>
                </c:pt>
                <c:pt idx="6">
                  <c:v>1.764</c:v>
                </c:pt>
              </c:numCache>
            </c:numRef>
          </c:xVal>
          <c:yVal>
            <c:numRef>
              <c:f>GHRELİN!$C$18:$C$24</c:f>
              <c:numCache>
                <c:formatCode>General</c:formatCode>
                <c:ptCount val="7"/>
                <c:pt idx="0">
                  <c:v>10</c:v>
                </c:pt>
                <c:pt idx="1">
                  <c:v>5</c:v>
                </c:pt>
                <c:pt idx="2">
                  <c:v>2.5</c:v>
                </c:pt>
                <c:pt idx="3">
                  <c:v>1.25</c:v>
                </c:pt>
                <c:pt idx="4">
                  <c:v>0.63</c:v>
                </c:pt>
                <c:pt idx="5">
                  <c:v>0.31</c:v>
                </c:pt>
                <c:pt idx="6">
                  <c:v>0.16</c:v>
                </c:pt>
              </c:numCache>
            </c:numRef>
          </c:yVal>
          <c:smooth val="0"/>
          <c:extLst>
            <c:ext xmlns:c16="http://schemas.microsoft.com/office/drawing/2014/chart" uri="{C3380CC4-5D6E-409C-BE32-E72D297353CC}">
              <c16:uniqueId val="{00000000-AB17-4FF4-8656-281920CD8136}"/>
            </c:ext>
          </c:extLst>
        </c:ser>
        <c:dLbls>
          <c:showLegendKey val="0"/>
          <c:showVal val="0"/>
          <c:showCatName val="0"/>
          <c:showSerName val="0"/>
          <c:showPercent val="0"/>
          <c:showBubbleSize val="0"/>
        </c:dLbls>
        <c:axId val="473195800"/>
        <c:axId val="473192848"/>
      </c:scatterChart>
      <c:valAx>
        <c:axId val="473195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73192848"/>
        <c:crosses val="autoZero"/>
        <c:crossBetween val="midCat"/>
      </c:valAx>
      <c:valAx>
        <c:axId val="47319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731958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335280</xdr:colOff>
      <xdr:row>16</xdr:row>
      <xdr:rowOff>7620</xdr:rowOff>
    </xdr:from>
    <xdr:to>
      <xdr:col>15</xdr:col>
      <xdr:colOff>30480</xdr:colOff>
      <xdr:row>31</xdr:row>
      <xdr:rowOff>7620</xdr:rowOff>
    </xdr:to>
    <xdr:graphicFrame macro="">
      <xdr:nvGraphicFramePr>
        <xdr:cNvPr id="2" name="Grafik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281940</xdr:colOff>
      <xdr:row>14</xdr:row>
      <xdr:rowOff>30480</xdr:rowOff>
    </xdr:from>
    <xdr:to>
      <xdr:col>14</xdr:col>
      <xdr:colOff>586740</xdr:colOff>
      <xdr:row>29</xdr:row>
      <xdr:rowOff>30480</xdr:rowOff>
    </xdr:to>
    <xdr:graphicFrame macro="">
      <xdr:nvGraphicFramePr>
        <xdr:cNvPr id="2" name="Grafik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5</xdr:col>
      <xdr:colOff>3208020</xdr:colOff>
      <xdr:row>46</xdr:row>
      <xdr:rowOff>45720</xdr:rowOff>
    </xdr:to>
    <xdr:pic>
      <xdr:nvPicPr>
        <xdr:cNvPr id="2" name="Resim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967740"/>
          <a:ext cx="10058400" cy="7543800"/>
        </a:xfrm>
        <a:prstGeom prst="rect">
          <a:avLst/>
        </a:prstGeom>
      </xdr:spPr>
    </xdr:pic>
    <xdr:clientData/>
  </xdr:twoCellAnchor>
  <xdr:twoCellAnchor editAs="oneCell">
    <xdr:from>
      <xdr:col>0</xdr:col>
      <xdr:colOff>0</xdr:colOff>
      <xdr:row>46</xdr:row>
      <xdr:rowOff>60960</xdr:rowOff>
    </xdr:from>
    <xdr:to>
      <xdr:col>5</xdr:col>
      <xdr:colOff>3208020</xdr:colOff>
      <xdr:row>87</xdr:row>
      <xdr:rowOff>107951</xdr:rowOff>
    </xdr:to>
    <xdr:pic>
      <xdr:nvPicPr>
        <xdr:cNvPr id="3" name="Resim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8526780"/>
          <a:ext cx="10058400" cy="7545071"/>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118"/>
  <sheetViews>
    <sheetView topLeftCell="A83" workbookViewId="0">
      <selection activeCell="A38" sqref="A38:A118"/>
    </sheetView>
  </sheetViews>
  <sheetFormatPr defaultRowHeight="15" x14ac:dyDescent="0.25"/>
  <cols>
    <col min="1" max="1" width="29.140625" customWidth="1"/>
    <col min="2" max="2" width="11.5703125" customWidth="1"/>
    <col min="3" max="3" width="11.7109375" customWidth="1"/>
    <col min="4" max="4" width="12.5703125" customWidth="1"/>
    <col min="5" max="5" width="16.28515625" customWidth="1"/>
  </cols>
  <sheetData>
    <row r="2" spans="1:12" x14ac:dyDescent="0.25">
      <c r="A2" s="2">
        <v>2.5259999999999998</v>
      </c>
      <c r="B2" s="6">
        <v>7.6999999999999999E-2</v>
      </c>
      <c r="C2" s="6">
        <v>6.9000000000000006E-2</v>
      </c>
      <c r="D2" s="6">
        <v>0.183</v>
      </c>
      <c r="E2" s="6">
        <v>6.2E-2</v>
      </c>
      <c r="F2" s="6">
        <v>0.48</v>
      </c>
      <c r="G2" s="6">
        <v>0.56700000000000006</v>
      </c>
      <c r="H2" s="6">
        <v>0.83599999999999997</v>
      </c>
      <c r="I2" s="6">
        <v>0.82400000000000007</v>
      </c>
      <c r="J2" s="6">
        <v>0.152</v>
      </c>
      <c r="K2" s="6">
        <v>1.0780000000000001</v>
      </c>
      <c r="L2" s="6">
        <v>0.23900000000000002</v>
      </c>
    </row>
    <row r="3" spans="1:12" x14ac:dyDescent="0.25">
      <c r="A3" s="2">
        <v>1.5190000000000001</v>
      </c>
      <c r="B3" s="6">
        <v>0.23</v>
      </c>
      <c r="C3" s="6">
        <v>6.0999999999999999E-2</v>
      </c>
      <c r="D3" s="6">
        <v>6.2E-2</v>
      </c>
      <c r="E3" s="6">
        <v>6.2E-2</v>
      </c>
      <c r="F3" s="6">
        <v>0.19600000000000001</v>
      </c>
      <c r="G3" s="6">
        <v>1.216</v>
      </c>
      <c r="H3" s="6">
        <v>1.03</v>
      </c>
      <c r="I3" s="6">
        <v>0.31900000000000001</v>
      </c>
      <c r="J3" s="6">
        <v>0.16700000000000001</v>
      </c>
      <c r="K3" s="6">
        <v>0.71099999999999997</v>
      </c>
    </row>
    <row r="4" spans="1:12" x14ac:dyDescent="0.25">
      <c r="A4" s="2">
        <v>0.97599999999999998</v>
      </c>
      <c r="B4" s="6">
        <v>7.6999999999999999E-2</v>
      </c>
      <c r="C4" s="6">
        <v>0.10300000000000001</v>
      </c>
      <c r="D4" s="6">
        <v>0.107</v>
      </c>
      <c r="E4" s="6">
        <v>6.5000000000000002E-2</v>
      </c>
      <c r="F4" s="6">
        <v>0.125</v>
      </c>
      <c r="G4" s="6">
        <v>0.28100000000000003</v>
      </c>
      <c r="H4" s="6">
        <v>0.66300000000000003</v>
      </c>
      <c r="I4" s="6">
        <v>1.542</v>
      </c>
      <c r="J4" s="6">
        <v>0.127</v>
      </c>
      <c r="K4" s="6">
        <v>1.266</v>
      </c>
    </row>
    <row r="5" spans="1:12" x14ac:dyDescent="0.25">
      <c r="A5" s="2">
        <v>0.51600000000000001</v>
      </c>
      <c r="B5" s="6">
        <v>7.5999999999999998E-2</v>
      </c>
      <c r="C5" s="6">
        <v>6.2E-2</v>
      </c>
      <c r="D5" s="6">
        <v>7.9000000000000001E-2</v>
      </c>
      <c r="E5" s="6">
        <v>0.36599999999999999</v>
      </c>
      <c r="F5" s="6">
        <v>6.2E-2</v>
      </c>
      <c r="G5" s="6">
        <v>0.63100000000000001</v>
      </c>
      <c r="H5" s="6">
        <v>0.55800000000000005</v>
      </c>
      <c r="I5" s="6">
        <v>0.437</v>
      </c>
      <c r="J5" s="6">
        <v>0.46800000000000003</v>
      </c>
      <c r="K5" s="6">
        <v>0.16500000000000001</v>
      </c>
    </row>
    <row r="6" spans="1:12" x14ac:dyDescent="0.25">
      <c r="A6" s="2">
        <v>0.29799999999999999</v>
      </c>
      <c r="B6" s="6">
        <v>7.4999999999999997E-2</v>
      </c>
      <c r="C6" s="6">
        <v>6.3E-2</v>
      </c>
      <c r="D6" s="6">
        <v>6.6000000000000003E-2</v>
      </c>
      <c r="E6" s="6">
        <v>6.8000000000000005E-2</v>
      </c>
      <c r="F6" s="6">
        <v>6.4000000000000001E-2</v>
      </c>
      <c r="G6" s="6">
        <v>1.4079999999999999</v>
      </c>
      <c r="H6" s="6">
        <v>0.20400000000000001</v>
      </c>
      <c r="I6" s="6">
        <v>0.182</v>
      </c>
      <c r="J6" s="6">
        <v>0.36799999999999999</v>
      </c>
      <c r="K6" s="6">
        <v>1.056</v>
      </c>
    </row>
    <row r="7" spans="1:12" x14ac:dyDescent="0.25">
      <c r="A7" s="2">
        <v>0.16800000000000001</v>
      </c>
      <c r="B7" s="6">
        <v>0.12</v>
      </c>
      <c r="C7" s="6">
        <v>6.7000000000000004E-2</v>
      </c>
      <c r="D7" s="6">
        <v>6.2E-2</v>
      </c>
      <c r="E7" s="6">
        <v>6.7000000000000004E-2</v>
      </c>
      <c r="F7" s="6">
        <v>0.63</v>
      </c>
      <c r="G7" s="6">
        <v>0.61599999999999999</v>
      </c>
      <c r="H7" s="6">
        <v>0.622</v>
      </c>
      <c r="I7" s="6">
        <v>0.108</v>
      </c>
      <c r="J7" s="6">
        <v>0.52100000000000002</v>
      </c>
      <c r="K7" s="6">
        <v>1.5150000000000001</v>
      </c>
    </row>
    <row r="8" spans="1:12" x14ac:dyDescent="0.25">
      <c r="A8" s="2">
        <v>0.106</v>
      </c>
      <c r="B8" s="6">
        <v>9.2999999999999999E-2</v>
      </c>
      <c r="C8" s="6">
        <v>7.4999999999999997E-2</v>
      </c>
      <c r="D8" s="6">
        <v>7.9000000000000001E-2</v>
      </c>
      <c r="E8" s="6">
        <v>7.4999999999999997E-2</v>
      </c>
      <c r="F8" s="6">
        <v>0.17500000000000002</v>
      </c>
      <c r="G8" s="6">
        <v>0.67100000000000004</v>
      </c>
      <c r="H8" s="6">
        <v>0.54800000000000004</v>
      </c>
      <c r="I8" s="6">
        <v>0.189</v>
      </c>
      <c r="J8" s="6">
        <v>0.503</v>
      </c>
      <c r="K8" s="6">
        <v>1.5760000000000001</v>
      </c>
    </row>
    <row r="9" spans="1:12" x14ac:dyDescent="0.25">
      <c r="A9" s="5">
        <v>5.7000000000000002E-2</v>
      </c>
      <c r="B9" s="6">
        <v>0.21</v>
      </c>
      <c r="C9" s="6">
        <v>0.09</v>
      </c>
      <c r="D9" s="6">
        <v>7.6999999999999999E-2</v>
      </c>
      <c r="E9" s="6">
        <v>0.08</v>
      </c>
      <c r="F9" s="6">
        <v>1.089</v>
      </c>
      <c r="G9" s="6">
        <v>1.236</v>
      </c>
      <c r="H9" s="6">
        <v>0.40200000000000002</v>
      </c>
      <c r="I9" s="6">
        <v>0.16400000000000001</v>
      </c>
      <c r="J9" s="6">
        <v>0.14400000000000002</v>
      </c>
      <c r="K9" s="6">
        <v>0.72799999999999998</v>
      </c>
    </row>
    <row r="12" spans="1:12" x14ac:dyDescent="0.25">
      <c r="A12" t="s">
        <v>0</v>
      </c>
    </row>
    <row r="19" spans="1:13" x14ac:dyDescent="0.25">
      <c r="B19" s="1" t="s">
        <v>1</v>
      </c>
      <c r="C19" s="1" t="s">
        <v>2</v>
      </c>
      <c r="D19" s="1" t="s">
        <v>3</v>
      </c>
      <c r="E19" s="1" t="s">
        <v>4</v>
      </c>
    </row>
    <row r="20" spans="1:13" x14ac:dyDescent="0.25">
      <c r="A20" t="s">
        <v>5</v>
      </c>
      <c r="B20" s="2">
        <v>2.5259999999999998</v>
      </c>
      <c r="C20" s="3">
        <f>B20-B27</f>
        <v>2.4689999999999999</v>
      </c>
      <c r="D20" s="3">
        <v>1000</v>
      </c>
      <c r="E20" s="4">
        <f>(76.991*C20*C20)+(215.75*C20)+(1.8881)</f>
        <v>1003.908983351</v>
      </c>
    </row>
    <row r="21" spans="1:13" x14ac:dyDescent="0.25">
      <c r="A21" t="s">
        <v>6</v>
      </c>
      <c r="B21" s="2">
        <v>1.5190000000000001</v>
      </c>
      <c r="C21" s="3">
        <f>B21-B27</f>
        <v>1.4620000000000002</v>
      </c>
      <c r="D21" s="3">
        <v>500</v>
      </c>
      <c r="E21" s="4">
        <f t="shared" ref="E21:E27" si="0">(76.991*C21*C21)+(215.75*C21)+(1.8881)</f>
        <v>481.87855100400009</v>
      </c>
    </row>
    <row r="22" spans="1:13" x14ac:dyDescent="0.25">
      <c r="A22" t="s">
        <v>7</v>
      </c>
      <c r="B22" s="2">
        <v>0.97599999999999998</v>
      </c>
      <c r="C22" s="3">
        <f>B22-B27</f>
        <v>0.91899999999999993</v>
      </c>
      <c r="D22" s="3">
        <v>250</v>
      </c>
      <c r="E22" s="4">
        <f t="shared" si="0"/>
        <v>265.18594595100001</v>
      </c>
    </row>
    <row r="23" spans="1:13" x14ac:dyDescent="0.25">
      <c r="A23" t="s">
        <v>8</v>
      </c>
      <c r="B23" s="2">
        <v>0.51600000000000001</v>
      </c>
      <c r="C23" s="3">
        <f>B23-B28</f>
        <v>0.51600000000000001</v>
      </c>
      <c r="D23" s="3">
        <v>125</v>
      </c>
      <c r="E23" s="4">
        <f t="shared" si="0"/>
        <v>133.714415696</v>
      </c>
    </row>
    <row r="24" spans="1:13" x14ac:dyDescent="0.25">
      <c r="A24" t="s">
        <v>9</v>
      </c>
      <c r="B24" s="2">
        <v>0.29799999999999999</v>
      </c>
      <c r="C24" s="3">
        <f>B24-B27</f>
        <v>0.24099999999999999</v>
      </c>
      <c r="D24" s="3">
        <v>62.5</v>
      </c>
      <c r="E24" s="4">
        <f t="shared" si="0"/>
        <v>58.355564270999999</v>
      </c>
    </row>
    <row r="25" spans="1:13" x14ac:dyDescent="0.25">
      <c r="A25" t="s">
        <v>10</v>
      </c>
      <c r="B25" s="2">
        <v>0.16800000000000001</v>
      </c>
      <c r="C25" s="3">
        <f>B25-B27</f>
        <v>0.11100000000000002</v>
      </c>
      <c r="D25" s="3">
        <v>31.25</v>
      </c>
      <c r="E25" s="4">
        <f t="shared" si="0"/>
        <v>26.784956111000003</v>
      </c>
    </row>
    <row r="26" spans="1:13" x14ac:dyDescent="0.25">
      <c r="A26" t="s">
        <v>11</v>
      </c>
      <c r="B26" s="2">
        <v>0.106</v>
      </c>
      <c r="C26" s="3">
        <f>B26-B27</f>
        <v>4.8999999999999995E-2</v>
      </c>
      <c r="D26" s="3">
        <v>15.63</v>
      </c>
      <c r="E26" s="4">
        <f t="shared" si="0"/>
        <v>12.644705390999999</v>
      </c>
    </row>
    <row r="27" spans="1:13" x14ac:dyDescent="0.25">
      <c r="A27" t="s">
        <v>12</v>
      </c>
      <c r="B27" s="5">
        <v>5.7000000000000002E-2</v>
      </c>
      <c r="C27" s="3">
        <f>B27-B27</f>
        <v>0</v>
      </c>
      <c r="D27" s="3">
        <v>0</v>
      </c>
      <c r="E27" s="4">
        <f t="shared" si="0"/>
        <v>1.8880999999999999</v>
      </c>
    </row>
    <row r="32" spans="1:13" x14ac:dyDescent="0.25">
      <c r="K32" s="8" t="s">
        <v>13</v>
      </c>
      <c r="L32" s="8"/>
      <c r="M32" s="8"/>
    </row>
    <row r="37" spans="1:12" x14ac:dyDescent="0.25">
      <c r="A37" s="9" t="s">
        <v>14</v>
      </c>
      <c r="B37" s="6" t="s">
        <v>15</v>
      </c>
      <c r="C37" s="7" t="s">
        <v>12</v>
      </c>
      <c r="D37" s="3" t="s">
        <v>2</v>
      </c>
      <c r="E37" s="10" t="s">
        <v>17</v>
      </c>
    </row>
    <row r="38" spans="1:12" x14ac:dyDescent="0.25">
      <c r="A38" s="9" t="s">
        <v>19</v>
      </c>
      <c r="B38" s="6">
        <v>7.6999999999999999E-2</v>
      </c>
      <c r="C38" s="5">
        <v>5.7000000000000002E-2</v>
      </c>
      <c r="D38" s="3">
        <f t="shared" ref="D38:D69" si="1">(B38-C38)</f>
        <v>1.9999999999999997E-2</v>
      </c>
      <c r="E38" s="4">
        <f t="shared" ref="E38:E69" si="2">(76.991*D38*D38)+(215.75*D38)+(1.8881)</f>
        <v>6.233896399999999</v>
      </c>
      <c r="G38" s="16" t="s">
        <v>113</v>
      </c>
      <c r="H38" s="16"/>
      <c r="I38" s="16"/>
      <c r="J38" s="16"/>
      <c r="K38" s="16"/>
      <c r="L38" s="17"/>
    </row>
    <row r="39" spans="1:12" x14ac:dyDescent="0.25">
      <c r="A39" s="9" t="s">
        <v>98</v>
      </c>
      <c r="B39" s="6">
        <v>0.23</v>
      </c>
      <c r="C39" s="5">
        <v>5.7000000000000002E-2</v>
      </c>
      <c r="D39" s="3">
        <f t="shared" si="1"/>
        <v>0.17300000000000001</v>
      </c>
      <c r="E39" s="4">
        <f t="shared" si="2"/>
        <v>41.517113639000002</v>
      </c>
    </row>
    <row r="40" spans="1:12" x14ac:dyDescent="0.25">
      <c r="A40" s="9" t="s">
        <v>20</v>
      </c>
      <c r="B40" s="6">
        <v>7.6999999999999999E-2</v>
      </c>
      <c r="C40" s="5">
        <v>5.7000000000000002E-2</v>
      </c>
      <c r="D40" s="3">
        <f t="shared" si="1"/>
        <v>1.9999999999999997E-2</v>
      </c>
      <c r="E40" s="4">
        <f t="shared" si="2"/>
        <v>6.233896399999999</v>
      </c>
    </row>
    <row r="41" spans="1:12" x14ac:dyDescent="0.25">
      <c r="A41" s="9" t="s">
        <v>21</v>
      </c>
      <c r="B41" s="6">
        <v>7.5999999999999998E-2</v>
      </c>
      <c r="C41" s="5">
        <v>5.7000000000000002E-2</v>
      </c>
      <c r="D41" s="3">
        <f t="shared" si="1"/>
        <v>1.8999999999999996E-2</v>
      </c>
      <c r="E41" s="4">
        <f t="shared" si="2"/>
        <v>6.0151437509999983</v>
      </c>
    </row>
    <row r="42" spans="1:12" x14ac:dyDescent="0.25">
      <c r="A42" s="9" t="s">
        <v>22</v>
      </c>
      <c r="B42" s="6">
        <v>7.4999999999999997E-2</v>
      </c>
      <c r="C42" s="5">
        <v>5.7000000000000002E-2</v>
      </c>
      <c r="D42" s="3">
        <f t="shared" si="1"/>
        <v>1.7999999999999995E-2</v>
      </c>
      <c r="E42" s="4">
        <f t="shared" si="2"/>
        <v>5.796545083999999</v>
      </c>
    </row>
    <row r="43" spans="1:12" x14ac:dyDescent="0.25">
      <c r="A43" s="9" t="s">
        <v>23</v>
      </c>
      <c r="B43" s="6">
        <v>0.12</v>
      </c>
      <c r="C43" s="5">
        <v>5.7000000000000002E-2</v>
      </c>
      <c r="D43" s="3">
        <f t="shared" si="1"/>
        <v>6.3E-2</v>
      </c>
      <c r="E43" s="4">
        <f t="shared" si="2"/>
        <v>15.785927278999999</v>
      </c>
    </row>
    <row r="44" spans="1:12" x14ac:dyDescent="0.25">
      <c r="A44" s="9" t="s">
        <v>24</v>
      </c>
      <c r="B44" s="6">
        <v>9.2999999999999999E-2</v>
      </c>
      <c r="C44" s="5">
        <v>5.7000000000000002E-2</v>
      </c>
      <c r="D44" s="3">
        <f t="shared" si="1"/>
        <v>3.5999999999999997E-2</v>
      </c>
      <c r="E44" s="4">
        <f t="shared" si="2"/>
        <v>9.7548803359999994</v>
      </c>
    </row>
    <row r="45" spans="1:12" x14ac:dyDescent="0.25">
      <c r="A45" s="9" t="s">
        <v>25</v>
      </c>
      <c r="B45" s="6">
        <v>0.21</v>
      </c>
      <c r="C45" s="5">
        <v>5.7000000000000002E-2</v>
      </c>
      <c r="D45" s="3">
        <f t="shared" si="1"/>
        <v>0.153</v>
      </c>
      <c r="E45" s="4">
        <f t="shared" si="2"/>
        <v>36.700132318999998</v>
      </c>
    </row>
    <row r="46" spans="1:12" x14ac:dyDescent="0.25">
      <c r="A46" s="9" t="s">
        <v>26</v>
      </c>
      <c r="B46" s="6">
        <v>6.9000000000000006E-2</v>
      </c>
      <c r="C46" s="5">
        <v>5.7000000000000002E-2</v>
      </c>
      <c r="D46" s="3">
        <f t="shared" si="1"/>
        <v>1.2000000000000004E-2</v>
      </c>
      <c r="E46" s="4">
        <f t="shared" si="2"/>
        <v>4.4881867040000012</v>
      </c>
    </row>
    <row r="47" spans="1:12" x14ac:dyDescent="0.25">
      <c r="A47" s="9" t="s">
        <v>27</v>
      </c>
      <c r="B47" s="6">
        <v>6.0999999999999999E-2</v>
      </c>
      <c r="C47" s="5">
        <v>5.7000000000000002E-2</v>
      </c>
      <c r="D47" s="3">
        <f t="shared" si="1"/>
        <v>3.9999999999999966E-3</v>
      </c>
      <c r="E47" s="4">
        <f t="shared" si="2"/>
        <v>2.7523318559999992</v>
      </c>
    </row>
    <row r="48" spans="1:12" x14ac:dyDescent="0.25">
      <c r="A48" s="9" t="s">
        <v>28</v>
      </c>
      <c r="B48" s="6">
        <v>0.10300000000000001</v>
      </c>
      <c r="C48" s="5">
        <v>5.7000000000000002E-2</v>
      </c>
      <c r="D48" s="3">
        <f t="shared" si="1"/>
        <v>4.6000000000000006E-2</v>
      </c>
      <c r="E48" s="4">
        <f t="shared" si="2"/>
        <v>11.975512956000001</v>
      </c>
    </row>
    <row r="49" spans="1:5" x14ac:dyDescent="0.25">
      <c r="A49" s="9" t="s">
        <v>29</v>
      </c>
      <c r="B49" s="6">
        <v>6.2E-2</v>
      </c>
      <c r="C49" s="5">
        <v>5.7000000000000002E-2</v>
      </c>
      <c r="D49" s="3">
        <f t="shared" si="1"/>
        <v>4.9999999999999975E-3</v>
      </c>
      <c r="E49" s="4">
        <f t="shared" si="2"/>
        <v>2.9687747749999991</v>
      </c>
    </row>
    <row r="50" spans="1:5" x14ac:dyDescent="0.25">
      <c r="A50" s="9" t="s">
        <v>30</v>
      </c>
      <c r="B50" s="6">
        <v>6.3E-2</v>
      </c>
      <c r="C50" s="5">
        <v>5.7000000000000002E-2</v>
      </c>
      <c r="D50" s="3">
        <f t="shared" si="1"/>
        <v>5.9999999999999984E-3</v>
      </c>
      <c r="E50" s="4">
        <f t="shared" si="2"/>
        <v>3.1853716759999999</v>
      </c>
    </row>
    <row r="51" spans="1:5" x14ac:dyDescent="0.25">
      <c r="A51" s="9" t="s">
        <v>31</v>
      </c>
      <c r="B51" s="6">
        <v>6.7000000000000004E-2</v>
      </c>
      <c r="C51" s="5">
        <v>5.7000000000000002E-2</v>
      </c>
      <c r="D51" s="3">
        <f t="shared" si="1"/>
        <v>1.0000000000000002E-2</v>
      </c>
      <c r="E51" s="4">
        <f t="shared" si="2"/>
        <v>4.0532991000000003</v>
      </c>
    </row>
    <row r="52" spans="1:5" x14ac:dyDescent="0.25">
      <c r="A52" s="9" t="s">
        <v>32</v>
      </c>
      <c r="B52" s="6">
        <v>7.4999999999999997E-2</v>
      </c>
      <c r="C52" s="5">
        <v>5.7000000000000002E-2</v>
      </c>
      <c r="D52" s="3">
        <f t="shared" si="1"/>
        <v>1.7999999999999995E-2</v>
      </c>
      <c r="E52" s="4">
        <f t="shared" si="2"/>
        <v>5.796545083999999</v>
      </c>
    </row>
    <row r="53" spans="1:5" x14ac:dyDescent="0.25">
      <c r="A53" s="9" t="s">
        <v>33</v>
      </c>
      <c r="B53" s="6">
        <v>0.09</v>
      </c>
      <c r="C53" s="5">
        <v>5.7000000000000002E-2</v>
      </c>
      <c r="D53" s="3">
        <f t="shared" si="1"/>
        <v>3.2999999999999995E-2</v>
      </c>
      <c r="E53" s="4">
        <f t="shared" si="2"/>
        <v>9.0916931989999998</v>
      </c>
    </row>
    <row r="54" spans="1:5" x14ac:dyDescent="0.25">
      <c r="A54" s="9" t="s">
        <v>34</v>
      </c>
      <c r="B54" s="6">
        <v>0.183</v>
      </c>
      <c r="C54" s="5">
        <v>5.7000000000000002E-2</v>
      </c>
      <c r="D54" s="3">
        <f t="shared" si="1"/>
        <v>0.126</v>
      </c>
      <c r="E54" s="4">
        <f t="shared" si="2"/>
        <v>30.294909115999999</v>
      </c>
    </row>
    <row r="55" spans="1:5" x14ac:dyDescent="0.25">
      <c r="A55" s="9" t="s">
        <v>35</v>
      </c>
      <c r="B55" s="6">
        <v>6.2E-2</v>
      </c>
      <c r="C55" s="5">
        <v>5.7000000000000002E-2</v>
      </c>
      <c r="D55" s="3">
        <f t="shared" si="1"/>
        <v>4.9999999999999975E-3</v>
      </c>
      <c r="E55" s="4">
        <f t="shared" si="2"/>
        <v>2.9687747749999991</v>
      </c>
    </row>
    <row r="56" spans="1:5" x14ac:dyDescent="0.25">
      <c r="A56" s="9" t="s">
        <v>36</v>
      </c>
      <c r="B56" s="6">
        <v>0.107</v>
      </c>
      <c r="C56" s="5">
        <v>5.7000000000000002E-2</v>
      </c>
      <c r="D56" s="3">
        <f t="shared" si="1"/>
        <v>4.9999999999999996E-2</v>
      </c>
      <c r="E56" s="4">
        <f t="shared" si="2"/>
        <v>12.8680775</v>
      </c>
    </row>
    <row r="57" spans="1:5" x14ac:dyDescent="0.25">
      <c r="A57" s="9" t="s">
        <v>37</v>
      </c>
      <c r="B57" s="6">
        <v>7.9000000000000001E-2</v>
      </c>
      <c r="C57" s="5">
        <v>5.7000000000000002E-2</v>
      </c>
      <c r="D57" s="3">
        <f t="shared" si="1"/>
        <v>2.1999999999999999E-2</v>
      </c>
      <c r="E57" s="4">
        <f t="shared" si="2"/>
        <v>6.6718636440000001</v>
      </c>
    </row>
    <row r="58" spans="1:5" x14ac:dyDescent="0.25">
      <c r="A58" s="9" t="s">
        <v>38</v>
      </c>
      <c r="B58" s="6">
        <v>6.6000000000000003E-2</v>
      </c>
      <c r="C58" s="5">
        <v>5.7000000000000002E-2</v>
      </c>
      <c r="D58" s="3">
        <f t="shared" si="1"/>
        <v>9.0000000000000011E-3</v>
      </c>
      <c r="E58" s="4">
        <f t="shared" si="2"/>
        <v>3.8360862710000001</v>
      </c>
    </row>
    <row r="59" spans="1:5" x14ac:dyDescent="0.25">
      <c r="A59" s="9" t="s">
        <v>39</v>
      </c>
      <c r="B59" s="6">
        <v>6.2E-2</v>
      </c>
      <c r="C59" s="5">
        <v>5.7000000000000002E-2</v>
      </c>
      <c r="D59" s="3">
        <f t="shared" si="1"/>
        <v>4.9999999999999975E-3</v>
      </c>
      <c r="E59" s="4">
        <f t="shared" si="2"/>
        <v>2.9687747749999991</v>
      </c>
    </row>
    <row r="60" spans="1:5" x14ac:dyDescent="0.25">
      <c r="A60" s="9" t="s">
        <v>40</v>
      </c>
      <c r="B60" s="6">
        <v>7.9000000000000001E-2</v>
      </c>
      <c r="C60" s="5">
        <v>5.7000000000000002E-2</v>
      </c>
      <c r="D60" s="3">
        <f t="shared" si="1"/>
        <v>2.1999999999999999E-2</v>
      </c>
      <c r="E60" s="4">
        <f t="shared" si="2"/>
        <v>6.6718636440000001</v>
      </c>
    </row>
    <row r="61" spans="1:5" x14ac:dyDescent="0.25">
      <c r="A61" s="9" t="s">
        <v>41</v>
      </c>
      <c r="B61" s="6">
        <v>7.6999999999999999E-2</v>
      </c>
      <c r="C61" s="5">
        <v>5.7000000000000002E-2</v>
      </c>
      <c r="D61" s="3">
        <f t="shared" si="1"/>
        <v>1.9999999999999997E-2</v>
      </c>
      <c r="E61" s="4">
        <f t="shared" si="2"/>
        <v>6.233896399999999</v>
      </c>
    </row>
    <row r="62" spans="1:5" x14ac:dyDescent="0.25">
      <c r="A62" s="9" t="s">
        <v>42</v>
      </c>
      <c r="B62" s="6">
        <v>6.2E-2</v>
      </c>
      <c r="C62" s="5">
        <v>5.7000000000000002E-2</v>
      </c>
      <c r="D62" s="3">
        <f t="shared" si="1"/>
        <v>4.9999999999999975E-3</v>
      </c>
      <c r="E62" s="4">
        <f t="shared" si="2"/>
        <v>2.9687747749999991</v>
      </c>
    </row>
    <row r="63" spans="1:5" x14ac:dyDescent="0.25">
      <c r="A63" s="9" t="s">
        <v>43</v>
      </c>
      <c r="B63" s="6">
        <v>6.2E-2</v>
      </c>
      <c r="C63" s="5">
        <v>5.7000000000000002E-2</v>
      </c>
      <c r="D63" s="3">
        <f t="shared" si="1"/>
        <v>4.9999999999999975E-3</v>
      </c>
      <c r="E63" s="4">
        <f t="shared" si="2"/>
        <v>2.9687747749999991</v>
      </c>
    </row>
    <row r="64" spans="1:5" x14ac:dyDescent="0.25">
      <c r="A64" s="9" t="s">
        <v>44</v>
      </c>
      <c r="B64" s="6">
        <v>6.5000000000000002E-2</v>
      </c>
      <c r="C64" s="5">
        <v>5.7000000000000002E-2</v>
      </c>
      <c r="D64" s="3">
        <f t="shared" si="1"/>
        <v>8.0000000000000002E-3</v>
      </c>
      <c r="E64" s="4">
        <f t="shared" si="2"/>
        <v>3.6190274239999995</v>
      </c>
    </row>
    <row r="65" spans="1:5" x14ac:dyDescent="0.25">
      <c r="A65" s="9" t="s">
        <v>45</v>
      </c>
      <c r="B65" s="6">
        <v>0.36599999999999999</v>
      </c>
      <c r="C65" s="5">
        <v>5.7000000000000002E-2</v>
      </c>
      <c r="D65" s="3">
        <f t="shared" si="1"/>
        <v>0.309</v>
      </c>
      <c r="E65" s="4">
        <f t="shared" si="2"/>
        <v>75.90602767099999</v>
      </c>
    </row>
    <row r="66" spans="1:5" x14ac:dyDescent="0.25">
      <c r="A66" s="9" t="s">
        <v>46</v>
      </c>
      <c r="B66" s="6">
        <v>6.8000000000000005E-2</v>
      </c>
      <c r="C66" s="5">
        <v>5.7000000000000002E-2</v>
      </c>
      <c r="D66" s="3">
        <f t="shared" si="1"/>
        <v>1.1000000000000003E-2</v>
      </c>
      <c r="E66" s="4">
        <f t="shared" si="2"/>
        <v>4.270665911</v>
      </c>
    </row>
    <row r="67" spans="1:5" x14ac:dyDescent="0.25">
      <c r="A67" s="9" t="s">
        <v>47</v>
      </c>
      <c r="B67" s="6">
        <v>6.7000000000000004E-2</v>
      </c>
      <c r="C67" s="5">
        <v>5.7000000000000002E-2</v>
      </c>
      <c r="D67" s="3">
        <f t="shared" si="1"/>
        <v>1.0000000000000002E-2</v>
      </c>
      <c r="E67" s="4">
        <f t="shared" si="2"/>
        <v>4.0532991000000003</v>
      </c>
    </row>
    <row r="68" spans="1:5" x14ac:dyDescent="0.25">
      <c r="A68" s="9" t="s">
        <v>48</v>
      </c>
      <c r="B68" s="6">
        <v>7.4999999999999997E-2</v>
      </c>
      <c r="C68" s="5">
        <v>5.7000000000000002E-2</v>
      </c>
      <c r="D68" s="3">
        <f t="shared" si="1"/>
        <v>1.7999999999999995E-2</v>
      </c>
      <c r="E68" s="4">
        <f t="shared" si="2"/>
        <v>5.796545083999999</v>
      </c>
    </row>
    <row r="69" spans="1:5" x14ac:dyDescent="0.25">
      <c r="A69" s="9" t="s">
        <v>49</v>
      </c>
      <c r="B69" s="6">
        <v>0.08</v>
      </c>
      <c r="C69" s="5">
        <v>5.7000000000000002E-2</v>
      </c>
      <c r="D69" s="3">
        <f t="shared" si="1"/>
        <v>2.3E-2</v>
      </c>
      <c r="E69" s="4">
        <f t="shared" si="2"/>
        <v>6.8910782389999996</v>
      </c>
    </row>
    <row r="70" spans="1:5" x14ac:dyDescent="0.25">
      <c r="A70" s="9" t="s">
        <v>50</v>
      </c>
      <c r="B70" s="6">
        <v>0.48</v>
      </c>
      <c r="C70" s="5">
        <v>5.7000000000000002E-2</v>
      </c>
      <c r="D70" s="3">
        <f t="shared" ref="D70:D101" si="3">(B70-C70)</f>
        <v>0.42299999999999999</v>
      </c>
      <c r="E70" s="4">
        <f t="shared" ref="E70:E101" si="4">(76.991*D70*D70)+(215.75*D70)+(1.8881)</f>
        <v>106.92627263899999</v>
      </c>
    </row>
    <row r="71" spans="1:5" x14ac:dyDescent="0.25">
      <c r="A71" s="9" t="s">
        <v>51</v>
      </c>
      <c r="B71" s="6">
        <v>0.19600000000000001</v>
      </c>
      <c r="C71" s="5">
        <v>5.7000000000000002E-2</v>
      </c>
      <c r="D71" s="3">
        <f t="shared" si="3"/>
        <v>0.13900000000000001</v>
      </c>
      <c r="E71" s="4">
        <f t="shared" si="4"/>
        <v>33.364893111000001</v>
      </c>
    </row>
    <row r="72" spans="1:5" x14ac:dyDescent="0.25">
      <c r="A72" s="9" t="s">
        <v>52</v>
      </c>
      <c r="B72" s="6">
        <v>0.125</v>
      </c>
      <c r="C72" s="5">
        <v>5.7000000000000002E-2</v>
      </c>
      <c r="D72" s="3">
        <f t="shared" si="3"/>
        <v>6.8000000000000005E-2</v>
      </c>
      <c r="E72" s="4">
        <f t="shared" si="4"/>
        <v>16.915106384000001</v>
      </c>
    </row>
    <row r="73" spans="1:5" x14ac:dyDescent="0.25">
      <c r="A73" s="9" t="s">
        <v>53</v>
      </c>
      <c r="B73" s="6">
        <v>6.2E-2</v>
      </c>
      <c r="C73" s="5">
        <v>5.7000000000000002E-2</v>
      </c>
      <c r="D73" s="3">
        <f t="shared" si="3"/>
        <v>4.9999999999999975E-3</v>
      </c>
      <c r="E73" s="4">
        <f t="shared" si="4"/>
        <v>2.9687747749999991</v>
      </c>
    </row>
    <row r="74" spans="1:5" x14ac:dyDescent="0.25">
      <c r="A74" s="9" t="s">
        <v>54</v>
      </c>
      <c r="B74" s="6">
        <v>6.4000000000000001E-2</v>
      </c>
      <c r="C74" s="5">
        <v>5.7000000000000002E-2</v>
      </c>
      <c r="D74" s="3">
        <f t="shared" si="3"/>
        <v>6.9999999999999993E-3</v>
      </c>
      <c r="E74" s="4">
        <f t="shared" si="4"/>
        <v>3.4021225589999995</v>
      </c>
    </row>
    <row r="75" spans="1:5" x14ac:dyDescent="0.25">
      <c r="A75" s="9" t="s">
        <v>55</v>
      </c>
      <c r="B75" s="6">
        <v>0.63</v>
      </c>
      <c r="C75" s="5">
        <v>5.7000000000000002E-2</v>
      </c>
      <c r="D75" s="3">
        <f t="shared" si="3"/>
        <v>0.57299999999999995</v>
      </c>
      <c r="E75" s="4">
        <f t="shared" si="4"/>
        <v>150.791228039</v>
      </c>
    </row>
    <row r="76" spans="1:5" x14ac:dyDescent="0.25">
      <c r="A76" s="9" t="s">
        <v>56</v>
      </c>
      <c r="B76" s="6">
        <v>0.17500000000000002</v>
      </c>
      <c r="C76" s="5">
        <v>5.7000000000000002E-2</v>
      </c>
      <c r="D76" s="3">
        <f t="shared" si="3"/>
        <v>0.11800000000000002</v>
      </c>
      <c r="E76" s="4">
        <f t="shared" si="4"/>
        <v>28.418622684000006</v>
      </c>
    </row>
    <row r="77" spans="1:5" x14ac:dyDescent="0.25">
      <c r="A77" s="9" t="s">
        <v>57</v>
      </c>
      <c r="B77" s="6">
        <v>1.089</v>
      </c>
      <c r="C77" s="5">
        <v>5.7000000000000002E-2</v>
      </c>
      <c r="D77" s="3">
        <f t="shared" si="3"/>
        <v>1.032</v>
      </c>
      <c r="E77" s="4">
        <f t="shared" si="4"/>
        <v>306.53936278399999</v>
      </c>
    </row>
    <row r="78" spans="1:5" x14ac:dyDescent="0.25">
      <c r="A78" s="9" t="s">
        <v>58</v>
      </c>
      <c r="B78" s="6">
        <v>0.56700000000000006</v>
      </c>
      <c r="C78" s="5">
        <v>5.7000000000000002E-2</v>
      </c>
      <c r="D78" s="3">
        <f t="shared" si="3"/>
        <v>0.51</v>
      </c>
      <c r="E78" s="4">
        <f t="shared" si="4"/>
        <v>131.94595910000001</v>
      </c>
    </row>
    <row r="79" spans="1:5" x14ac:dyDescent="0.25">
      <c r="A79" s="9" t="s">
        <v>59</v>
      </c>
      <c r="B79" s="6">
        <v>1.216</v>
      </c>
      <c r="C79" s="5">
        <v>5.7000000000000002E-2</v>
      </c>
      <c r="D79" s="3">
        <f t="shared" si="3"/>
        <v>1.159</v>
      </c>
      <c r="E79" s="4">
        <f t="shared" si="4"/>
        <v>355.362897471</v>
      </c>
    </row>
    <row r="80" spans="1:5" x14ac:dyDescent="0.25">
      <c r="A80" s="9" t="s">
        <v>60</v>
      </c>
      <c r="B80" s="6">
        <v>0.28100000000000003</v>
      </c>
      <c r="C80" s="5">
        <v>5.7000000000000002E-2</v>
      </c>
      <c r="D80" s="3">
        <f t="shared" si="3"/>
        <v>0.22400000000000003</v>
      </c>
      <c r="E80" s="4">
        <f t="shared" si="4"/>
        <v>54.079200416000013</v>
      </c>
    </row>
    <row r="81" spans="1:5" x14ac:dyDescent="0.25">
      <c r="A81" s="9" t="s">
        <v>61</v>
      </c>
      <c r="B81" s="6">
        <v>0.63100000000000001</v>
      </c>
      <c r="C81" s="5">
        <v>5.7000000000000002E-2</v>
      </c>
      <c r="D81" s="3">
        <f t="shared" si="3"/>
        <v>0.57399999999999995</v>
      </c>
      <c r="E81" s="4">
        <f t="shared" si="4"/>
        <v>151.095286716</v>
      </c>
    </row>
    <row r="82" spans="1:5" x14ac:dyDescent="0.25">
      <c r="A82" s="9" t="s">
        <v>62</v>
      </c>
      <c r="B82" s="6">
        <v>1.4079999999999999</v>
      </c>
      <c r="C82" s="5">
        <v>5.7000000000000002E-2</v>
      </c>
      <c r="D82" s="3">
        <f t="shared" si="3"/>
        <v>1.351</v>
      </c>
      <c r="E82" s="4">
        <f t="shared" si="4"/>
        <v>433.89040019100003</v>
      </c>
    </row>
    <row r="83" spans="1:5" x14ac:dyDescent="0.25">
      <c r="A83" s="9" t="s">
        <v>63</v>
      </c>
      <c r="B83" s="6">
        <v>0.61599999999999999</v>
      </c>
      <c r="C83" s="5">
        <v>5.7000000000000002E-2</v>
      </c>
      <c r="D83" s="3">
        <f t="shared" si="3"/>
        <v>0.55899999999999994</v>
      </c>
      <c r="E83" s="4">
        <f t="shared" si="4"/>
        <v>146.55057467099999</v>
      </c>
    </row>
    <row r="84" spans="1:5" x14ac:dyDescent="0.25">
      <c r="A84" s="9" t="s">
        <v>64</v>
      </c>
      <c r="B84" s="6">
        <v>0.67100000000000004</v>
      </c>
      <c r="C84" s="5">
        <v>5.7000000000000002E-2</v>
      </c>
      <c r="D84" s="3">
        <f t="shared" si="3"/>
        <v>0.61399999999999999</v>
      </c>
      <c r="E84" s="4">
        <f t="shared" si="4"/>
        <v>163.383899036</v>
      </c>
    </row>
    <row r="85" spans="1:5" x14ac:dyDescent="0.25">
      <c r="A85" s="9" t="s">
        <v>65</v>
      </c>
      <c r="B85" s="6">
        <v>1.236</v>
      </c>
      <c r="C85" s="5">
        <v>5.7000000000000002E-2</v>
      </c>
      <c r="D85" s="3">
        <f t="shared" si="3"/>
        <v>1.179</v>
      </c>
      <c r="E85" s="4">
        <f t="shared" si="4"/>
        <v>363.27799663100006</v>
      </c>
    </row>
    <row r="86" spans="1:5" x14ac:dyDescent="0.25">
      <c r="A86" s="9" t="s">
        <v>66</v>
      </c>
      <c r="B86" s="6">
        <v>0.83599999999999997</v>
      </c>
      <c r="C86" s="5">
        <v>5.7000000000000002E-2</v>
      </c>
      <c r="D86" s="3">
        <f t="shared" si="3"/>
        <v>0.77899999999999991</v>
      </c>
      <c r="E86" s="4">
        <f t="shared" si="4"/>
        <v>216.67864543099998</v>
      </c>
    </row>
    <row r="87" spans="1:5" x14ac:dyDescent="0.25">
      <c r="A87" s="9" t="s">
        <v>67</v>
      </c>
      <c r="B87" s="6">
        <v>1.03</v>
      </c>
      <c r="C87" s="5">
        <v>5.7000000000000002E-2</v>
      </c>
      <c r="D87" s="3">
        <f t="shared" si="3"/>
        <v>0.97299999999999998</v>
      </c>
      <c r="E87" s="4">
        <f t="shared" si="4"/>
        <v>284.70246243899999</v>
      </c>
    </row>
    <row r="88" spans="1:5" x14ac:dyDescent="0.25">
      <c r="A88" s="9" t="s">
        <v>68</v>
      </c>
      <c r="B88" s="6">
        <v>0.66300000000000003</v>
      </c>
      <c r="C88" s="5">
        <v>5.7000000000000002E-2</v>
      </c>
      <c r="D88" s="3">
        <f t="shared" si="3"/>
        <v>0.60599999999999998</v>
      </c>
      <c r="E88" s="4">
        <f t="shared" si="4"/>
        <v>160.906466876</v>
      </c>
    </row>
    <row r="89" spans="1:5" x14ac:dyDescent="0.25">
      <c r="A89" s="9" t="s">
        <v>69</v>
      </c>
      <c r="B89" s="6">
        <v>0.55800000000000005</v>
      </c>
      <c r="C89" s="5">
        <v>5.7000000000000002E-2</v>
      </c>
      <c r="D89" s="3">
        <f t="shared" si="3"/>
        <v>0.501</v>
      </c>
      <c r="E89" s="4">
        <f t="shared" si="4"/>
        <v>129.303667991</v>
      </c>
    </row>
    <row r="90" spans="1:5" x14ac:dyDescent="0.25">
      <c r="A90" s="9" t="s">
        <v>70</v>
      </c>
      <c r="B90" s="6">
        <v>0.20400000000000001</v>
      </c>
      <c r="C90" s="5">
        <v>5.7000000000000002E-2</v>
      </c>
      <c r="D90" s="3">
        <f t="shared" si="3"/>
        <v>0.14700000000000002</v>
      </c>
      <c r="E90" s="4">
        <f t="shared" si="4"/>
        <v>35.267048519000006</v>
      </c>
    </row>
    <row r="91" spans="1:5" x14ac:dyDescent="0.25">
      <c r="A91" s="9" t="s">
        <v>71</v>
      </c>
      <c r="B91" s="6">
        <v>0.622</v>
      </c>
      <c r="C91" s="5">
        <v>5.7000000000000002E-2</v>
      </c>
      <c r="D91" s="3">
        <f t="shared" si="3"/>
        <v>0.56499999999999995</v>
      </c>
      <c r="E91" s="4">
        <f t="shared" si="4"/>
        <v>148.36430197499999</v>
      </c>
    </row>
    <row r="92" spans="1:5" x14ac:dyDescent="0.25">
      <c r="A92" s="9" t="s">
        <v>72</v>
      </c>
      <c r="B92" s="6">
        <v>0.54800000000000004</v>
      </c>
      <c r="C92" s="5">
        <v>5.7000000000000002E-2</v>
      </c>
      <c r="D92" s="3">
        <f t="shared" si="3"/>
        <v>0.49100000000000005</v>
      </c>
      <c r="E92" s="4">
        <f t="shared" si="4"/>
        <v>126.38241727100001</v>
      </c>
    </row>
    <row r="93" spans="1:5" x14ac:dyDescent="0.25">
      <c r="A93" s="9" t="s">
        <v>73</v>
      </c>
      <c r="B93" s="6">
        <v>0.40200000000000002</v>
      </c>
      <c r="C93" s="5">
        <v>5.7000000000000002E-2</v>
      </c>
      <c r="D93" s="3">
        <f t="shared" si="3"/>
        <v>0.34500000000000003</v>
      </c>
      <c r="E93" s="4">
        <f t="shared" si="4"/>
        <v>85.485703775000005</v>
      </c>
    </row>
    <row r="94" spans="1:5" x14ac:dyDescent="0.25">
      <c r="A94" s="9" t="s">
        <v>74</v>
      </c>
      <c r="B94" s="6">
        <v>0.82400000000000007</v>
      </c>
      <c r="C94" s="5">
        <v>5.7000000000000002E-2</v>
      </c>
      <c r="D94" s="3">
        <f t="shared" si="3"/>
        <v>0.76700000000000002</v>
      </c>
      <c r="E94" s="4">
        <f t="shared" si="4"/>
        <v>212.66130839900003</v>
      </c>
    </row>
    <row r="95" spans="1:5" x14ac:dyDescent="0.25">
      <c r="A95" s="9" t="s">
        <v>75</v>
      </c>
      <c r="B95" s="6">
        <v>0.31900000000000001</v>
      </c>
      <c r="C95" s="5">
        <v>5.7000000000000002E-2</v>
      </c>
      <c r="D95" s="3">
        <f t="shared" si="3"/>
        <v>0.26200000000000001</v>
      </c>
      <c r="E95" s="4">
        <f t="shared" si="4"/>
        <v>63.699570204000004</v>
      </c>
    </row>
    <row r="96" spans="1:5" x14ac:dyDescent="0.25">
      <c r="A96" s="9" t="s">
        <v>76</v>
      </c>
      <c r="B96" s="6">
        <v>1.542</v>
      </c>
      <c r="C96" s="5">
        <v>5.7000000000000002E-2</v>
      </c>
      <c r="D96" s="3">
        <f t="shared" si="3"/>
        <v>1.4850000000000001</v>
      </c>
      <c r="E96" s="4">
        <f t="shared" si="4"/>
        <v>492.05932797500003</v>
      </c>
    </row>
    <row r="97" spans="1:5" x14ac:dyDescent="0.25">
      <c r="A97" s="9" t="s">
        <v>77</v>
      </c>
      <c r="B97" s="6">
        <v>0.437</v>
      </c>
      <c r="C97" s="5">
        <v>5.7000000000000002E-2</v>
      </c>
      <c r="D97" s="3">
        <f t="shared" si="3"/>
        <v>0.38</v>
      </c>
      <c r="E97" s="4">
        <f t="shared" si="4"/>
        <v>94.990600399999991</v>
      </c>
    </row>
    <row r="98" spans="1:5" x14ac:dyDescent="0.25">
      <c r="A98" s="9" t="s">
        <v>78</v>
      </c>
      <c r="B98" s="6">
        <v>0.182</v>
      </c>
      <c r="C98" s="5">
        <v>5.7000000000000002E-2</v>
      </c>
      <c r="D98" s="3">
        <f t="shared" si="3"/>
        <v>0.125</v>
      </c>
      <c r="E98" s="4">
        <f t="shared" si="4"/>
        <v>30.059834375000001</v>
      </c>
    </row>
    <row r="99" spans="1:5" x14ac:dyDescent="0.25">
      <c r="A99" s="9" t="s">
        <v>79</v>
      </c>
      <c r="B99" s="6">
        <v>0.108</v>
      </c>
      <c r="C99" s="5">
        <v>5.7000000000000002E-2</v>
      </c>
      <c r="D99" s="3">
        <f t="shared" si="3"/>
        <v>5.0999999999999997E-2</v>
      </c>
      <c r="E99" s="4">
        <f t="shared" si="4"/>
        <v>13.091603590999998</v>
      </c>
    </row>
    <row r="100" spans="1:5" x14ac:dyDescent="0.25">
      <c r="A100" s="9" t="s">
        <v>80</v>
      </c>
      <c r="B100" s="6">
        <v>0.189</v>
      </c>
      <c r="C100" s="5">
        <v>5.7000000000000002E-2</v>
      </c>
      <c r="D100" s="3">
        <f t="shared" si="3"/>
        <v>0.13200000000000001</v>
      </c>
      <c r="E100" s="4">
        <f t="shared" si="4"/>
        <v>31.708591184000003</v>
      </c>
    </row>
    <row r="101" spans="1:5" x14ac:dyDescent="0.25">
      <c r="A101" s="9" t="s">
        <v>81</v>
      </c>
      <c r="B101" s="6">
        <v>0.16400000000000001</v>
      </c>
      <c r="C101" s="5">
        <v>5.7000000000000002E-2</v>
      </c>
      <c r="D101" s="3">
        <f t="shared" si="3"/>
        <v>0.10700000000000001</v>
      </c>
      <c r="E101" s="4">
        <f t="shared" si="4"/>
        <v>25.854819959000004</v>
      </c>
    </row>
    <row r="102" spans="1:5" x14ac:dyDescent="0.25">
      <c r="A102" s="9" t="s">
        <v>82</v>
      </c>
      <c r="B102" s="6">
        <v>0.152</v>
      </c>
      <c r="C102" s="5">
        <v>5.7000000000000002E-2</v>
      </c>
      <c r="D102" s="3">
        <f t="shared" ref="D102:D133" si="5">(B102-C102)</f>
        <v>9.5000000000000001E-2</v>
      </c>
      <c r="E102" s="4">
        <f t="shared" ref="E102:E133" si="6">(76.991*D102*D102)+(215.75*D102)+(1.8881)</f>
        <v>23.079193775</v>
      </c>
    </row>
    <row r="103" spans="1:5" x14ac:dyDescent="0.25">
      <c r="A103" s="9" t="s">
        <v>83</v>
      </c>
      <c r="B103" s="6">
        <v>0.16700000000000001</v>
      </c>
      <c r="C103" s="5">
        <v>5.7000000000000002E-2</v>
      </c>
      <c r="D103" s="3">
        <f t="shared" si="5"/>
        <v>0.11000000000000001</v>
      </c>
      <c r="E103" s="4">
        <f t="shared" si="6"/>
        <v>26.552191100000002</v>
      </c>
    </row>
    <row r="104" spans="1:5" x14ac:dyDescent="0.25">
      <c r="A104" s="9" t="s">
        <v>84</v>
      </c>
      <c r="B104" s="6">
        <v>0.127</v>
      </c>
      <c r="C104" s="5">
        <v>5.7000000000000002E-2</v>
      </c>
      <c r="D104" s="3">
        <f t="shared" si="5"/>
        <v>7.0000000000000007E-2</v>
      </c>
      <c r="E104" s="4">
        <f t="shared" si="6"/>
        <v>17.367855900000002</v>
      </c>
    </row>
    <row r="105" spans="1:5" x14ac:dyDescent="0.25">
      <c r="A105" s="9" t="s">
        <v>85</v>
      </c>
      <c r="B105" s="6">
        <v>0.46800000000000003</v>
      </c>
      <c r="C105" s="5">
        <v>5.7000000000000002E-2</v>
      </c>
      <c r="D105" s="3">
        <f t="shared" si="5"/>
        <v>0.41100000000000003</v>
      </c>
      <c r="E105" s="4">
        <f t="shared" si="6"/>
        <v>103.56674671100001</v>
      </c>
    </row>
    <row r="106" spans="1:5" x14ac:dyDescent="0.25">
      <c r="A106" s="9" t="s">
        <v>86</v>
      </c>
      <c r="B106" s="6">
        <v>0.36799999999999999</v>
      </c>
      <c r="C106" s="5">
        <v>5.7000000000000002E-2</v>
      </c>
      <c r="D106" s="3">
        <f t="shared" si="5"/>
        <v>0.311</v>
      </c>
      <c r="E106" s="4">
        <f t="shared" si="6"/>
        <v>76.432996510999985</v>
      </c>
    </row>
    <row r="107" spans="1:5" x14ac:dyDescent="0.25">
      <c r="A107" s="9" t="s">
        <v>87</v>
      </c>
      <c r="B107" s="6">
        <v>0.52100000000000002</v>
      </c>
      <c r="C107" s="5">
        <v>5.7000000000000002E-2</v>
      </c>
      <c r="D107" s="3">
        <f t="shared" si="5"/>
        <v>0.46400000000000002</v>
      </c>
      <c r="E107" s="4">
        <f t="shared" si="6"/>
        <v>118.571954336</v>
      </c>
    </row>
    <row r="108" spans="1:5" x14ac:dyDescent="0.25">
      <c r="A108" s="9" t="s">
        <v>88</v>
      </c>
      <c r="B108" s="6">
        <v>0.503</v>
      </c>
      <c r="C108" s="5">
        <v>5.7000000000000002E-2</v>
      </c>
      <c r="D108" s="3">
        <f t="shared" si="5"/>
        <v>0.44600000000000001</v>
      </c>
      <c r="E108" s="4">
        <f t="shared" si="6"/>
        <v>113.427341756</v>
      </c>
    </row>
    <row r="109" spans="1:5" x14ac:dyDescent="0.25">
      <c r="A109" s="9" t="s">
        <v>89</v>
      </c>
      <c r="B109" s="6">
        <v>0.14400000000000002</v>
      </c>
      <c r="C109" s="5">
        <v>5.7000000000000002E-2</v>
      </c>
      <c r="D109" s="3">
        <f t="shared" si="5"/>
        <v>8.7000000000000022E-2</v>
      </c>
      <c r="E109" s="4">
        <f t="shared" si="6"/>
        <v>21.241094879000006</v>
      </c>
    </row>
    <row r="110" spans="1:5" x14ac:dyDescent="0.25">
      <c r="A110" s="9" t="s">
        <v>90</v>
      </c>
      <c r="B110" s="6">
        <v>1.0780000000000001</v>
      </c>
      <c r="C110" s="5">
        <v>5.7000000000000002E-2</v>
      </c>
      <c r="D110" s="3">
        <f t="shared" si="5"/>
        <v>1.0210000000000001</v>
      </c>
      <c r="E110" s="4">
        <f t="shared" si="6"/>
        <v>302.4274250310001</v>
      </c>
    </row>
    <row r="111" spans="1:5" x14ac:dyDescent="0.25">
      <c r="A111" s="9" t="s">
        <v>91</v>
      </c>
      <c r="B111" s="6">
        <v>0.71099999999999997</v>
      </c>
      <c r="C111" s="5">
        <v>5.7000000000000002E-2</v>
      </c>
      <c r="D111" s="3">
        <f t="shared" si="5"/>
        <v>0.65399999999999991</v>
      </c>
      <c r="E111" s="4">
        <f t="shared" si="6"/>
        <v>175.91888255599997</v>
      </c>
    </row>
    <row r="112" spans="1:5" x14ac:dyDescent="0.25">
      <c r="A112" s="9" t="s">
        <v>92</v>
      </c>
      <c r="B112" s="6">
        <v>1.266</v>
      </c>
      <c r="C112" s="5">
        <v>5.7000000000000002E-2</v>
      </c>
      <c r="D112" s="3">
        <f t="shared" si="5"/>
        <v>1.2090000000000001</v>
      </c>
      <c r="E112" s="4">
        <f t="shared" si="6"/>
        <v>375.26613187100003</v>
      </c>
    </row>
    <row r="113" spans="1:5" x14ac:dyDescent="0.25">
      <c r="A113" s="9" t="s">
        <v>93</v>
      </c>
      <c r="B113" s="6">
        <v>0.16500000000000001</v>
      </c>
      <c r="C113" s="5">
        <v>5.7000000000000002E-2</v>
      </c>
      <c r="D113" s="3">
        <f t="shared" si="5"/>
        <v>0.10800000000000001</v>
      </c>
      <c r="E113" s="4">
        <f t="shared" si="6"/>
        <v>26.087123024000004</v>
      </c>
    </row>
    <row r="114" spans="1:5" x14ac:dyDescent="0.25">
      <c r="A114" s="9" t="s">
        <v>68</v>
      </c>
      <c r="B114" s="6">
        <v>1.056</v>
      </c>
      <c r="C114" s="5">
        <v>5.7000000000000002E-2</v>
      </c>
      <c r="D114" s="3">
        <f t="shared" si="5"/>
        <v>0.999</v>
      </c>
      <c r="E114" s="4">
        <f t="shared" si="6"/>
        <v>294.25944499100001</v>
      </c>
    </row>
    <row r="115" spans="1:5" x14ac:dyDescent="0.25">
      <c r="A115" s="9" t="s">
        <v>94</v>
      </c>
      <c r="B115" s="6">
        <v>1.5150000000000001</v>
      </c>
      <c r="C115" s="5">
        <v>5.7000000000000002E-2</v>
      </c>
      <c r="D115" s="3">
        <f t="shared" si="5"/>
        <v>1.4580000000000002</v>
      </c>
      <c r="E115" s="4">
        <f t="shared" si="6"/>
        <v>480.11629612400009</v>
      </c>
    </row>
    <row r="116" spans="1:5" x14ac:dyDescent="0.25">
      <c r="A116" s="9" t="s">
        <v>95</v>
      </c>
      <c r="B116" s="6">
        <v>1.5760000000000001</v>
      </c>
      <c r="C116" s="5">
        <v>5.7000000000000002E-2</v>
      </c>
      <c r="D116" s="3">
        <f t="shared" si="5"/>
        <v>1.5190000000000001</v>
      </c>
      <c r="E116" s="4">
        <f t="shared" si="6"/>
        <v>507.25838075100006</v>
      </c>
    </row>
    <row r="117" spans="1:5" x14ac:dyDescent="0.25">
      <c r="A117" s="9" t="s">
        <v>96</v>
      </c>
      <c r="B117" s="6">
        <v>0.72799999999999998</v>
      </c>
      <c r="C117" s="5">
        <v>5.7000000000000002E-2</v>
      </c>
      <c r="D117" s="3">
        <f t="shared" si="5"/>
        <v>0.67099999999999993</v>
      </c>
      <c r="E117" s="4">
        <f t="shared" si="6"/>
        <v>181.32085483099999</v>
      </c>
    </row>
    <row r="118" spans="1:5" x14ac:dyDescent="0.25">
      <c r="A118" s="9" t="s">
        <v>97</v>
      </c>
      <c r="B118" s="6">
        <v>0.23900000000000002</v>
      </c>
      <c r="C118" s="5">
        <v>5.7000000000000002E-2</v>
      </c>
      <c r="D118" s="3">
        <f t="shared" si="5"/>
        <v>0.18200000000000002</v>
      </c>
      <c r="E118" s="4">
        <f t="shared" si="6"/>
        <v>43.704849884000012</v>
      </c>
    </row>
  </sheetData>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M117"/>
  <sheetViews>
    <sheetView tabSelected="1" topLeftCell="A8" workbookViewId="0">
      <selection activeCell="I38" sqref="I38"/>
    </sheetView>
  </sheetViews>
  <sheetFormatPr defaultRowHeight="15" x14ac:dyDescent="0.25"/>
  <cols>
    <col min="1" max="1" width="28.140625" customWidth="1"/>
    <col min="2" max="2" width="13" customWidth="1"/>
    <col min="3" max="3" width="15.85546875" customWidth="1"/>
  </cols>
  <sheetData>
    <row r="2" spans="1:12" x14ac:dyDescent="0.25">
      <c r="A2" s="2">
        <v>0.13500000000000001</v>
      </c>
      <c r="B2" s="6">
        <v>0.217</v>
      </c>
      <c r="C2" s="6">
        <v>0.27700000000000002</v>
      </c>
      <c r="D2" s="6">
        <v>0.107</v>
      </c>
      <c r="E2" s="6">
        <v>9.1999999999999998E-2</v>
      </c>
      <c r="F2" s="6">
        <v>0.11900000000000001</v>
      </c>
      <c r="G2" s="6">
        <v>8.4000000000000005E-2</v>
      </c>
      <c r="H2" s="6">
        <v>0.54800000000000004</v>
      </c>
      <c r="I2" s="6">
        <v>0.40500000000000003</v>
      </c>
      <c r="J2" s="6">
        <v>0.71899999999999997</v>
      </c>
      <c r="K2" s="6">
        <v>0.122</v>
      </c>
      <c r="L2" s="6">
        <v>0.19</v>
      </c>
    </row>
    <row r="3" spans="1:12" x14ac:dyDescent="0.25">
      <c r="A3" s="2">
        <v>0.21</v>
      </c>
      <c r="B3" s="6">
        <v>0.11700000000000001</v>
      </c>
      <c r="C3" s="6">
        <v>0.437</v>
      </c>
      <c r="D3" s="6">
        <v>0.13500000000000001</v>
      </c>
      <c r="E3" s="6">
        <v>0.155</v>
      </c>
      <c r="F3" s="6">
        <v>0.223</v>
      </c>
      <c r="G3" s="6">
        <v>0.106</v>
      </c>
      <c r="H3" s="6">
        <v>0.67700000000000005</v>
      </c>
      <c r="I3" s="6">
        <v>0.45900000000000002</v>
      </c>
      <c r="J3" s="6">
        <v>0.16500000000000001</v>
      </c>
      <c r="K3" s="6">
        <v>0.106</v>
      </c>
    </row>
    <row r="4" spans="1:12" x14ac:dyDescent="0.25">
      <c r="A4" s="2">
        <v>0.37</v>
      </c>
      <c r="B4" s="6">
        <v>0.438</v>
      </c>
      <c r="C4" s="6">
        <v>0.40699999999999997</v>
      </c>
      <c r="D4" s="6">
        <v>0.53100000000000003</v>
      </c>
      <c r="E4" s="6">
        <v>0.10400000000000001</v>
      </c>
      <c r="F4" s="6">
        <v>0.13500000000000001</v>
      </c>
      <c r="G4" s="6">
        <v>0.129</v>
      </c>
      <c r="H4" s="6">
        <v>0.56800000000000006</v>
      </c>
      <c r="I4" s="6">
        <v>0.10300000000000001</v>
      </c>
      <c r="J4" s="6">
        <v>0.21099999999999999</v>
      </c>
      <c r="K4" s="6">
        <v>0.183</v>
      </c>
    </row>
    <row r="5" spans="1:12" x14ac:dyDescent="0.25">
      <c r="A5" s="2">
        <v>0.66</v>
      </c>
      <c r="B5" s="6">
        <v>0.78300000000000003</v>
      </c>
      <c r="C5" s="6">
        <v>0.55600000000000005</v>
      </c>
      <c r="D5" s="6">
        <v>0.11600000000000001</v>
      </c>
      <c r="E5" s="6">
        <v>0.39200000000000002</v>
      </c>
      <c r="F5" s="6">
        <v>0.21099999999999999</v>
      </c>
      <c r="G5" s="6">
        <v>0.13100000000000001</v>
      </c>
      <c r="H5" s="6">
        <v>0.222</v>
      </c>
      <c r="I5" s="6">
        <v>0.14799999999999999</v>
      </c>
      <c r="J5" s="6">
        <v>0.69100000000000006</v>
      </c>
      <c r="K5" s="6">
        <v>0.19400000000000001</v>
      </c>
    </row>
    <row r="6" spans="1:12" x14ac:dyDescent="0.25">
      <c r="A6" s="2">
        <v>1.0629999999999999</v>
      </c>
      <c r="B6" s="6">
        <v>0.218</v>
      </c>
      <c r="C6" s="6">
        <v>0.10300000000000001</v>
      </c>
      <c r="D6" s="6">
        <v>0.42299999999999999</v>
      </c>
      <c r="E6" s="6">
        <v>8.1000000000000003E-2</v>
      </c>
      <c r="F6" s="6">
        <v>0.14799999999999999</v>
      </c>
      <c r="G6" s="6">
        <v>0.10200000000000001</v>
      </c>
      <c r="H6" s="6">
        <v>9.6000000000000002E-2</v>
      </c>
      <c r="I6" s="6">
        <v>0.157</v>
      </c>
      <c r="J6" s="6">
        <v>0.10300000000000001</v>
      </c>
      <c r="K6" s="6">
        <v>0.6</v>
      </c>
    </row>
    <row r="7" spans="1:12" x14ac:dyDescent="0.25">
      <c r="A7" s="2">
        <v>1.474</v>
      </c>
      <c r="B7" s="6">
        <v>0.26700000000000002</v>
      </c>
      <c r="C7" s="6">
        <v>0.13600000000000001</v>
      </c>
      <c r="D7" s="6">
        <v>0.108</v>
      </c>
      <c r="E7" s="6">
        <v>9.7000000000000003E-2</v>
      </c>
      <c r="F7" s="6">
        <v>0.11</v>
      </c>
      <c r="G7" s="6">
        <v>6.2E-2</v>
      </c>
      <c r="H7" s="6">
        <v>0.10100000000000001</v>
      </c>
      <c r="I7" s="6">
        <v>6.3E-2</v>
      </c>
      <c r="J7" s="6">
        <v>7.2999999999999995E-2</v>
      </c>
      <c r="K7" s="6">
        <v>0.185</v>
      </c>
    </row>
    <row r="8" spans="1:12" x14ac:dyDescent="0.25">
      <c r="A8" s="2">
        <v>1.764</v>
      </c>
      <c r="B8" s="6">
        <v>0.309</v>
      </c>
      <c r="C8" s="6">
        <v>0.113</v>
      </c>
      <c r="D8" s="6">
        <v>0.33600000000000002</v>
      </c>
      <c r="E8" s="6">
        <v>0.16700000000000001</v>
      </c>
      <c r="F8" s="6">
        <v>0.14599999999999999</v>
      </c>
      <c r="G8" s="6">
        <v>0.45300000000000001</v>
      </c>
      <c r="H8" s="6">
        <v>0.28100000000000003</v>
      </c>
      <c r="I8" s="6">
        <v>0.22</v>
      </c>
      <c r="J8" s="6">
        <v>8.6000000000000007E-2</v>
      </c>
      <c r="K8" s="6">
        <v>0.21299999999999999</v>
      </c>
    </row>
    <row r="9" spans="1:12" x14ac:dyDescent="0.25">
      <c r="A9" s="5">
        <v>2.14</v>
      </c>
      <c r="B9" s="6">
        <v>0.17</v>
      </c>
      <c r="C9" s="6">
        <v>0.66400000000000003</v>
      </c>
      <c r="D9" s="6">
        <v>0.08</v>
      </c>
      <c r="E9" s="6">
        <v>6.9000000000000006E-2</v>
      </c>
      <c r="F9" s="6">
        <v>8.7000000000000008E-2</v>
      </c>
      <c r="G9" s="6">
        <v>5.5E-2</v>
      </c>
      <c r="H9" s="6">
        <v>0.19400000000000001</v>
      </c>
      <c r="I9" s="6">
        <v>8.7000000000000008E-2</v>
      </c>
      <c r="J9" s="6">
        <v>0.33700000000000002</v>
      </c>
      <c r="K9" s="6">
        <v>0.16300000000000001</v>
      </c>
    </row>
    <row r="17" spans="1:13" x14ac:dyDescent="0.25">
      <c r="A17" s="11"/>
      <c r="B17" s="1" t="s">
        <v>1</v>
      </c>
      <c r="C17" s="1" t="s">
        <v>3</v>
      </c>
      <c r="D17" s="1" t="s">
        <v>4</v>
      </c>
    </row>
    <row r="18" spans="1:13" x14ac:dyDescent="0.25">
      <c r="A18" s="11" t="s">
        <v>5</v>
      </c>
      <c r="B18" s="2">
        <v>7.4999999999999997E-2</v>
      </c>
      <c r="C18" s="3">
        <v>10</v>
      </c>
      <c r="D18" s="4">
        <f>(4.218*B18*B18)-(13.506*B18)+(10.933)</f>
        <v>9.9437762499999991</v>
      </c>
    </row>
    <row r="19" spans="1:13" x14ac:dyDescent="0.25">
      <c r="A19" s="11" t="s">
        <v>6</v>
      </c>
      <c r="B19" s="2">
        <v>0.51</v>
      </c>
      <c r="C19" s="3">
        <v>5</v>
      </c>
      <c r="D19" s="4">
        <f t="shared" ref="D19:D24" si="0">(4.218*B19*B19)-(13.506*B19)+(10.933)</f>
        <v>5.1420417999999994</v>
      </c>
    </row>
    <row r="20" spans="1:13" x14ac:dyDescent="0.25">
      <c r="A20" s="11" t="s">
        <v>7</v>
      </c>
      <c r="B20" s="2">
        <v>0.87</v>
      </c>
      <c r="C20" s="3">
        <v>2.5</v>
      </c>
      <c r="D20" s="4">
        <f t="shared" si="0"/>
        <v>2.3753841999999992</v>
      </c>
    </row>
    <row r="21" spans="1:13" x14ac:dyDescent="0.25">
      <c r="A21" s="11" t="s">
        <v>8</v>
      </c>
      <c r="B21" s="2">
        <v>1.06</v>
      </c>
      <c r="C21" s="3">
        <v>1.25</v>
      </c>
      <c r="D21" s="4">
        <f t="shared" si="0"/>
        <v>1.3559847999999981</v>
      </c>
    </row>
    <row r="22" spans="1:13" x14ac:dyDescent="0.25">
      <c r="A22" s="11" t="s">
        <v>9</v>
      </c>
      <c r="B22" s="2">
        <v>1.2629999999999999</v>
      </c>
      <c r="C22" s="3">
        <v>0.63</v>
      </c>
      <c r="D22" s="4">
        <f t="shared" si="0"/>
        <v>0.60334484200000027</v>
      </c>
    </row>
    <row r="23" spans="1:13" x14ac:dyDescent="0.25">
      <c r="A23" s="11" t="s">
        <v>10</v>
      </c>
      <c r="B23" s="2">
        <v>1.474</v>
      </c>
      <c r="C23" s="3">
        <v>0.31</v>
      </c>
      <c r="D23" s="4">
        <f t="shared" si="0"/>
        <v>0.18950336799999867</v>
      </c>
    </row>
    <row r="24" spans="1:13" x14ac:dyDescent="0.25">
      <c r="A24" s="11" t="s">
        <v>12</v>
      </c>
      <c r="B24" s="2">
        <v>1.764</v>
      </c>
      <c r="C24" s="3">
        <v>0.16</v>
      </c>
      <c r="D24" s="4">
        <f t="shared" si="0"/>
        <v>0.23354972799999807</v>
      </c>
    </row>
    <row r="30" spans="1:13" x14ac:dyDescent="0.25">
      <c r="I30" s="11"/>
      <c r="K30" s="8" t="s">
        <v>18</v>
      </c>
      <c r="L30" s="8"/>
      <c r="M30" s="8"/>
    </row>
    <row r="36" spans="1:3" x14ac:dyDescent="0.25">
      <c r="A36" s="9" t="s">
        <v>14</v>
      </c>
      <c r="B36" s="6" t="s">
        <v>15</v>
      </c>
      <c r="C36" s="10" t="s">
        <v>16</v>
      </c>
    </row>
    <row r="37" spans="1:3" x14ac:dyDescent="0.25">
      <c r="A37" s="9" t="s">
        <v>19</v>
      </c>
      <c r="B37" s="6">
        <v>0.217</v>
      </c>
      <c r="C37" s="4">
        <f t="shared" ref="C37:C68" si="1">(4.218*B37*B37)-(13.506*B37)+(10.933)</f>
        <v>8.2008194020000005</v>
      </c>
    </row>
    <row r="38" spans="1:3" x14ac:dyDescent="0.25">
      <c r="A38" s="9" t="s">
        <v>98</v>
      </c>
      <c r="B38" s="6">
        <v>0.11700000000000001</v>
      </c>
      <c r="C38" s="4">
        <f t="shared" si="1"/>
        <v>9.4105382019999997</v>
      </c>
    </row>
    <row r="39" spans="1:3" x14ac:dyDescent="0.25">
      <c r="A39" s="9" t="s">
        <v>20</v>
      </c>
      <c r="B39" s="6">
        <v>0.438</v>
      </c>
      <c r="C39" s="4">
        <f t="shared" si="1"/>
        <v>5.8265699919999996</v>
      </c>
    </row>
    <row r="40" spans="1:3" x14ac:dyDescent="0.25">
      <c r="A40" s="9" t="s">
        <v>21</v>
      </c>
      <c r="B40" s="6">
        <v>0.78300000000000003</v>
      </c>
      <c r="C40" s="4">
        <f t="shared" si="1"/>
        <v>2.9438114019999997</v>
      </c>
    </row>
    <row r="41" spans="1:3" x14ac:dyDescent="0.25">
      <c r="A41" s="9" t="s">
        <v>22</v>
      </c>
      <c r="B41" s="6">
        <v>0.218</v>
      </c>
      <c r="C41" s="4">
        <f t="shared" si="1"/>
        <v>8.1891482320000009</v>
      </c>
    </row>
    <row r="42" spans="1:3" x14ac:dyDescent="0.25">
      <c r="A42" s="9" t="s">
        <v>23</v>
      </c>
      <c r="B42" s="6">
        <v>0.26700000000000002</v>
      </c>
      <c r="C42" s="4">
        <f t="shared" si="1"/>
        <v>7.6275950019999996</v>
      </c>
    </row>
    <row r="43" spans="1:3" x14ac:dyDescent="0.25">
      <c r="A43" s="9" t="s">
        <v>24</v>
      </c>
      <c r="B43" s="6">
        <v>0.309</v>
      </c>
      <c r="C43" s="4">
        <f t="shared" si="1"/>
        <v>7.1623848580000002</v>
      </c>
    </row>
    <row r="44" spans="1:3" x14ac:dyDescent="0.25">
      <c r="A44" s="9" t="s">
        <v>25</v>
      </c>
      <c r="B44" s="6">
        <v>0.17</v>
      </c>
      <c r="C44" s="4">
        <f t="shared" si="1"/>
        <v>8.7588802000000001</v>
      </c>
    </row>
    <row r="45" spans="1:3" x14ac:dyDescent="0.25">
      <c r="A45" s="9" t="s">
        <v>26</v>
      </c>
      <c r="B45" s="6">
        <v>0.27700000000000002</v>
      </c>
      <c r="C45" s="4">
        <f t="shared" si="1"/>
        <v>7.5154809219999992</v>
      </c>
    </row>
    <row r="46" spans="1:3" x14ac:dyDescent="0.25">
      <c r="A46" s="9" t="s">
        <v>27</v>
      </c>
      <c r="B46" s="6">
        <v>0.437</v>
      </c>
      <c r="C46" s="4">
        <f t="shared" si="1"/>
        <v>5.8363852419999995</v>
      </c>
    </row>
    <row r="47" spans="1:3" x14ac:dyDescent="0.25">
      <c r="A47" s="9" t="s">
        <v>28</v>
      </c>
      <c r="B47" s="6">
        <v>0.40699999999999997</v>
      </c>
      <c r="C47" s="4">
        <f t="shared" si="1"/>
        <v>6.1347654819999997</v>
      </c>
    </row>
    <row r="48" spans="1:3" x14ac:dyDescent="0.25">
      <c r="A48" s="9" t="s">
        <v>29</v>
      </c>
      <c r="B48" s="6">
        <v>0.55600000000000005</v>
      </c>
      <c r="C48" s="4">
        <f t="shared" si="1"/>
        <v>4.7275996479999991</v>
      </c>
    </row>
    <row r="49" spans="1:3" x14ac:dyDescent="0.25">
      <c r="A49" s="9" t="s">
        <v>30</v>
      </c>
      <c r="B49" s="6">
        <v>0.10300000000000001</v>
      </c>
      <c r="C49" s="4">
        <f t="shared" si="1"/>
        <v>9.5866307620000004</v>
      </c>
    </row>
    <row r="50" spans="1:3" x14ac:dyDescent="0.25">
      <c r="A50" s="9" t="s">
        <v>31</v>
      </c>
      <c r="B50" s="6">
        <v>0.13600000000000001</v>
      </c>
      <c r="C50" s="4">
        <f t="shared" si="1"/>
        <v>9.174200127999999</v>
      </c>
    </row>
    <row r="51" spans="1:3" x14ac:dyDescent="0.25">
      <c r="A51" s="9" t="s">
        <v>32</v>
      </c>
      <c r="B51" s="6">
        <v>0.113</v>
      </c>
      <c r="C51" s="4">
        <f t="shared" si="1"/>
        <v>9.4606816419999991</v>
      </c>
    </row>
    <row r="52" spans="1:3" x14ac:dyDescent="0.25">
      <c r="A52" s="9" t="s">
        <v>33</v>
      </c>
      <c r="B52" s="6">
        <v>0.66400000000000003</v>
      </c>
      <c r="C52" s="4">
        <f t="shared" si="1"/>
        <v>3.824715327999999</v>
      </c>
    </row>
    <row r="53" spans="1:3" x14ac:dyDescent="0.25">
      <c r="A53" s="9" t="s">
        <v>34</v>
      </c>
      <c r="B53" s="6">
        <v>0.107</v>
      </c>
      <c r="C53" s="4">
        <f t="shared" si="1"/>
        <v>9.5361498820000001</v>
      </c>
    </row>
    <row r="54" spans="1:3" x14ac:dyDescent="0.25">
      <c r="A54" s="9" t="s">
        <v>35</v>
      </c>
      <c r="B54" s="6">
        <v>0.13500000000000001</v>
      </c>
      <c r="C54" s="4">
        <f t="shared" si="1"/>
        <v>9.1865630500000002</v>
      </c>
    </row>
    <row r="55" spans="1:3" x14ac:dyDescent="0.25">
      <c r="A55" s="9" t="s">
        <v>36</v>
      </c>
      <c r="B55" s="6">
        <v>0.53100000000000003</v>
      </c>
      <c r="C55" s="4">
        <f t="shared" si="1"/>
        <v>4.950625498</v>
      </c>
    </row>
    <row r="56" spans="1:3" x14ac:dyDescent="0.25">
      <c r="A56" s="9" t="s">
        <v>37</v>
      </c>
      <c r="B56" s="6">
        <v>0.11600000000000001</v>
      </c>
      <c r="C56" s="4">
        <f t="shared" si="1"/>
        <v>9.4230614079999988</v>
      </c>
    </row>
    <row r="57" spans="1:3" x14ac:dyDescent="0.25">
      <c r="A57" s="9" t="s">
        <v>38</v>
      </c>
      <c r="B57" s="6">
        <v>0.42299999999999999</v>
      </c>
      <c r="C57" s="4">
        <f t="shared" si="1"/>
        <v>5.9746845219999996</v>
      </c>
    </row>
    <row r="58" spans="1:3" x14ac:dyDescent="0.25">
      <c r="A58" s="9" t="s">
        <v>39</v>
      </c>
      <c r="B58" s="6">
        <v>0.108</v>
      </c>
      <c r="C58" s="4">
        <f t="shared" si="1"/>
        <v>9.5235507520000002</v>
      </c>
    </row>
    <row r="59" spans="1:3" x14ac:dyDescent="0.25">
      <c r="A59" s="9" t="s">
        <v>40</v>
      </c>
      <c r="B59" s="6">
        <v>0.33600000000000002</v>
      </c>
      <c r="C59" s="4">
        <f t="shared" si="1"/>
        <v>6.8711793279999993</v>
      </c>
    </row>
    <row r="60" spans="1:3" x14ac:dyDescent="0.25">
      <c r="A60" s="9" t="s">
        <v>41</v>
      </c>
      <c r="B60" s="6">
        <v>0.08</v>
      </c>
      <c r="C60" s="4">
        <f t="shared" si="1"/>
        <v>9.8795152000000002</v>
      </c>
    </row>
    <row r="61" spans="1:3" x14ac:dyDescent="0.25">
      <c r="A61" s="9" t="s">
        <v>42</v>
      </c>
      <c r="B61" s="6">
        <v>9.1999999999999998E-2</v>
      </c>
      <c r="C61" s="4">
        <f t="shared" si="1"/>
        <v>9.7261491519999996</v>
      </c>
    </row>
    <row r="62" spans="1:3" x14ac:dyDescent="0.25">
      <c r="A62" s="9" t="s">
        <v>43</v>
      </c>
      <c r="B62" s="6">
        <v>0.155</v>
      </c>
      <c r="C62" s="4">
        <f t="shared" si="1"/>
        <v>8.9409074499999992</v>
      </c>
    </row>
    <row r="63" spans="1:3" x14ac:dyDescent="0.25">
      <c r="A63" s="9" t="s">
        <v>44</v>
      </c>
      <c r="B63" s="6">
        <v>0.10400000000000001</v>
      </c>
      <c r="C63" s="4">
        <f t="shared" si="1"/>
        <v>9.5739978879999992</v>
      </c>
    </row>
    <row r="64" spans="1:3" x14ac:dyDescent="0.25">
      <c r="A64" s="9" t="s">
        <v>45</v>
      </c>
      <c r="B64" s="6">
        <v>0.39200000000000002</v>
      </c>
      <c r="C64" s="4">
        <f t="shared" si="1"/>
        <v>6.2868027519999998</v>
      </c>
    </row>
    <row r="65" spans="1:3" x14ac:dyDescent="0.25">
      <c r="A65" s="9" t="s">
        <v>46</v>
      </c>
      <c r="B65" s="6">
        <v>8.1000000000000003E-2</v>
      </c>
      <c r="C65" s="4">
        <f t="shared" si="1"/>
        <v>9.8666882979999997</v>
      </c>
    </row>
    <row r="66" spans="1:3" x14ac:dyDescent="0.25">
      <c r="A66" s="9" t="s">
        <v>47</v>
      </c>
      <c r="B66" s="6">
        <v>9.7000000000000003E-2</v>
      </c>
      <c r="C66" s="4">
        <f t="shared" si="1"/>
        <v>9.6626051620000002</v>
      </c>
    </row>
    <row r="67" spans="1:3" x14ac:dyDescent="0.25">
      <c r="A67" s="9" t="s">
        <v>48</v>
      </c>
      <c r="B67" s="6">
        <v>0.16700000000000001</v>
      </c>
      <c r="C67" s="4">
        <f t="shared" si="1"/>
        <v>8.7951338019999987</v>
      </c>
    </row>
    <row r="68" spans="1:3" x14ac:dyDescent="0.25">
      <c r="A68" s="9" t="s">
        <v>49</v>
      </c>
      <c r="B68" s="6">
        <v>6.9000000000000006E-2</v>
      </c>
      <c r="C68" s="4">
        <f t="shared" si="1"/>
        <v>10.021167898</v>
      </c>
    </row>
    <row r="69" spans="1:3" x14ac:dyDescent="0.25">
      <c r="A69" s="9" t="s">
        <v>50</v>
      </c>
      <c r="B69" s="6">
        <v>0.11900000000000001</v>
      </c>
      <c r="C69" s="4">
        <f t="shared" ref="C69:C100" si="2">(4.218*B69*B69)-(13.506*B69)+(10.933)</f>
        <v>9.3855170979999993</v>
      </c>
    </row>
    <row r="70" spans="1:3" x14ac:dyDescent="0.25">
      <c r="A70" s="9" t="s">
        <v>51</v>
      </c>
      <c r="B70" s="6">
        <v>0.223</v>
      </c>
      <c r="C70" s="4">
        <f t="shared" si="2"/>
        <v>8.1309189219999993</v>
      </c>
    </row>
    <row r="71" spans="1:3" x14ac:dyDescent="0.25">
      <c r="A71" s="9" t="s">
        <v>52</v>
      </c>
      <c r="B71" s="6">
        <v>0.13500000000000001</v>
      </c>
      <c r="C71" s="4">
        <f t="shared" si="2"/>
        <v>9.1865630500000002</v>
      </c>
    </row>
    <row r="72" spans="1:3" x14ac:dyDescent="0.25">
      <c r="A72" s="9" t="s">
        <v>53</v>
      </c>
      <c r="B72" s="6">
        <v>0.21099999999999999</v>
      </c>
      <c r="C72" s="4">
        <f t="shared" si="2"/>
        <v>8.2710235779999994</v>
      </c>
    </row>
    <row r="73" spans="1:3" x14ac:dyDescent="0.25">
      <c r="A73" s="9" t="s">
        <v>54</v>
      </c>
      <c r="B73" s="6">
        <v>0.14799999999999999</v>
      </c>
      <c r="C73" s="4">
        <f t="shared" si="2"/>
        <v>9.0265030720000006</v>
      </c>
    </row>
    <row r="74" spans="1:3" x14ac:dyDescent="0.25">
      <c r="A74" s="9" t="s">
        <v>55</v>
      </c>
      <c r="B74" s="6">
        <v>0.11</v>
      </c>
      <c r="C74" s="4">
        <f t="shared" si="2"/>
        <v>9.4983778000000001</v>
      </c>
    </row>
    <row r="75" spans="1:3" x14ac:dyDescent="0.25">
      <c r="A75" s="9" t="s">
        <v>56</v>
      </c>
      <c r="B75" s="6">
        <v>0.14599999999999999</v>
      </c>
      <c r="C75" s="4">
        <f t="shared" si="2"/>
        <v>9.0510348880000002</v>
      </c>
    </row>
    <row r="76" spans="1:3" x14ac:dyDescent="0.25">
      <c r="A76" s="9" t="s">
        <v>57</v>
      </c>
      <c r="B76" s="6">
        <v>8.7000000000000008E-2</v>
      </c>
      <c r="C76" s="4">
        <f t="shared" si="2"/>
        <v>9.7899040419999999</v>
      </c>
    </row>
    <row r="77" spans="1:3" x14ac:dyDescent="0.25">
      <c r="A77" s="9" t="s">
        <v>58</v>
      </c>
      <c r="B77" s="6">
        <v>8.4000000000000005E-2</v>
      </c>
      <c r="C77" s="4">
        <f t="shared" si="2"/>
        <v>9.8282582079999994</v>
      </c>
    </row>
    <row r="78" spans="1:3" x14ac:dyDescent="0.25">
      <c r="A78" s="9" t="s">
        <v>59</v>
      </c>
      <c r="B78" s="6">
        <v>0.106</v>
      </c>
      <c r="C78" s="4">
        <f t="shared" si="2"/>
        <v>9.5487574479999999</v>
      </c>
    </row>
    <row r="79" spans="1:3" x14ac:dyDescent="0.25">
      <c r="A79" s="9" t="s">
        <v>60</v>
      </c>
      <c r="B79" s="6">
        <v>0.129</v>
      </c>
      <c r="C79" s="4">
        <f t="shared" si="2"/>
        <v>9.2609177379999998</v>
      </c>
    </row>
    <row r="80" spans="1:3" x14ac:dyDescent="0.25">
      <c r="A80" s="9" t="s">
        <v>61</v>
      </c>
      <c r="B80" s="6">
        <v>0.13100000000000001</v>
      </c>
      <c r="C80" s="4">
        <f t="shared" si="2"/>
        <v>9.2360990980000004</v>
      </c>
    </row>
    <row r="81" spans="1:3" x14ac:dyDescent="0.25">
      <c r="A81" s="9" t="s">
        <v>62</v>
      </c>
      <c r="B81" s="6">
        <v>0.10200000000000001</v>
      </c>
      <c r="C81" s="4">
        <f t="shared" si="2"/>
        <v>9.5992720719999998</v>
      </c>
    </row>
    <row r="82" spans="1:3" x14ac:dyDescent="0.25">
      <c r="A82" s="9" t="s">
        <v>63</v>
      </c>
      <c r="B82" s="6">
        <v>6.2E-2</v>
      </c>
      <c r="C82" s="4">
        <f t="shared" si="2"/>
        <v>10.111841992</v>
      </c>
    </row>
    <row r="83" spans="1:3" x14ac:dyDescent="0.25">
      <c r="A83" s="9" t="s">
        <v>64</v>
      </c>
      <c r="B83" s="6">
        <v>0.45300000000000001</v>
      </c>
      <c r="C83" s="4">
        <f t="shared" si="2"/>
        <v>5.6803535619999996</v>
      </c>
    </row>
    <row r="84" spans="1:3" x14ac:dyDescent="0.25">
      <c r="A84" s="9" t="s">
        <v>65</v>
      </c>
      <c r="B84" s="6">
        <v>5.5E-2</v>
      </c>
      <c r="C84" s="4">
        <f t="shared" si="2"/>
        <v>10.202929449999999</v>
      </c>
    </row>
    <row r="85" spans="1:3" x14ac:dyDescent="0.25">
      <c r="A85" s="9" t="s">
        <v>66</v>
      </c>
      <c r="B85" s="6">
        <v>0.54800000000000004</v>
      </c>
      <c r="C85" s="4">
        <f t="shared" si="2"/>
        <v>4.7983942719999995</v>
      </c>
    </row>
    <row r="86" spans="1:3" x14ac:dyDescent="0.25">
      <c r="A86" s="9" t="s">
        <v>67</v>
      </c>
      <c r="B86" s="6">
        <v>0.67700000000000005</v>
      </c>
      <c r="C86" s="4">
        <f t="shared" si="2"/>
        <v>3.7226697219999991</v>
      </c>
    </row>
    <row r="87" spans="1:3" x14ac:dyDescent="0.25">
      <c r="A87" s="9" t="s">
        <v>68</v>
      </c>
      <c r="B87" s="6">
        <v>0.56800000000000006</v>
      </c>
      <c r="C87" s="4">
        <f t="shared" si="2"/>
        <v>4.6224200319999991</v>
      </c>
    </row>
    <row r="88" spans="1:3" x14ac:dyDescent="0.25">
      <c r="A88" s="9" t="s">
        <v>69</v>
      </c>
      <c r="B88" s="6">
        <v>0.222</v>
      </c>
      <c r="C88" s="4">
        <f t="shared" si="2"/>
        <v>8.1425479119999995</v>
      </c>
    </row>
    <row r="89" spans="1:3" x14ac:dyDescent="0.25">
      <c r="A89" s="9" t="s">
        <v>70</v>
      </c>
      <c r="B89" s="6">
        <v>9.6000000000000002E-2</v>
      </c>
      <c r="C89" s="4">
        <f t="shared" si="2"/>
        <v>9.6752970880000007</v>
      </c>
    </row>
    <row r="90" spans="1:3" x14ac:dyDescent="0.25">
      <c r="A90" s="9" t="s">
        <v>71</v>
      </c>
      <c r="B90" s="6">
        <v>0.10100000000000001</v>
      </c>
      <c r="C90" s="4">
        <f t="shared" si="2"/>
        <v>9.611921817999999</v>
      </c>
    </row>
    <row r="91" spans="1:3" x14ac:dyDescent="0.25">
      <c r="A91" s="9" t="s">
        <v>72</v>
      </c>
      <c r="B91" s="6">
        <v>0.28100000000000003</v>
      </c>
      <c r="C91" s="4">
        <f t="shared" si="2"/>
        <v>7.4708714979999993</v>
      </c>
    </row>
    <row r="92" spans="1:3" x14ac:dyDescent="0.25">
      <c r="A92" s="9" t="s">
        <v>73</v>
      </c>
      <c r="B92" s="6">
        <v>0.19400000000000001</v>
      </c>
      <c r="C92" s="4">
        <f t="shared" si="2"/>
        <v>8.4715846480000003</v>
      </c>
    </row>
    <row r="93" spans="1:3" x14ac:dyDescent="0.25">
      <c r="A93" s="9" t="s">
        <v>74</v>
      </c>
      <c r="B93" s="6">
        <v>0.40500000000000003</v>
      </c>
      <c r="C93" s="4">
        <f t="shared" si="2"/>
        <v>6.1549274499999989</v>
      </c>
    </row>
    <row r="94" spans="1:3" x14ac:dyDescent="0.25">
      <c r="A94" s="9" t="s">
        <v>75</v>
      </c>
      <c r="B94" s="6">
        <v>0.45900000000000002</v>
      </c>
      <c r="C94" s="4">
        <f t="shared" si="2"/>
        <v>5.6223984579999993</v>
      </c>
    </row>
    <row r="95" spans="1:3" x14ac:dyDescent="0.25">
      <c r="A95" s="9" t="s">
        <v>76</v>
      </c>
      <c r="B95" s="6">
        <v>0.10300000000000001</v>
      </c>
      <c r="C95" s="4">
        <f t="shared" si="2"/>
        <v>9.5866307620000004</v>
      </c>
    </row>
    <row r="96" spans="1:3" x14ac:dyDescent="0.25">
      <c r="A96" s="9" t="s">
        <v>77</v>
      </c>
      <c r="B96" s="6">
        <v>0.14799999999999999</v>
      </c>
      <c r="C96" s="4">
        <f t="shared" si="2"/>
        <v>9.0265030720000006</v>
      </c>
    </row>
    <row r="97" spans="1:3" x14ac:dyDescent="0.25">
      <c r="A97" s="9" t="s">
        <v>78</v>
      </c>
      <c r="B97" s="6">
        <v>0.157</v>
      </c>
      <c r="C97" s="4">
        <f t="shared" si="2"/>
        <v>8.9165274819999993</v>
      </c>
    </row>
    <row r="98" spans="1:3" x14ac:dyDescent="0.25">
      <c r="A98" s="9" t="s">
        <v>79</v>
      </c>
      <c r="B98" s="6">
        <v>6.3E-2</v>
      </c>
      <c r="C98" s="4">
        <f t="shared" si="2"/>
        <v>10.098863242</v>
      </c>
    </row>
    <row r="99" spans="1:3" x14ac:dyDescent="0.25">
      <c r="A99" s="9" t="s">
        <v>80</v>
      </c>
      <c r="B99" s="6">
        <v>0.22</v>
      </c>
      <c r="C99" s="4">
        <f t="shared" si="2"/>
        <v>8.1658311999999995</v>
      </c>
    </row>
    <row r="100" spans="1:3" x14ac:dyDescent="0.25">
      <c r="A100" s="9" t="s">
        <v>81</v>
      </c>
      <c r="B100" s="6">
        <v>8.7000000000000008E-2</v>
      </c>
      <c r="C100" s="4">
        <f t="shared" si="2"/>
        <v>9.7899040419999999</v>
      </c>
    </row>
    <row r="101" spans="1:3" x14ac:dyDescent="0.25">
      <c r="A101" s="9" t="s">
        <v>82</v>
      </c>
      <c r="B101" s="6">
        <v>0.71899999999999997</v>
      </c>
      <c r="C101" s="4">
        <f t="shared" ref="C101:C132" si="3">(4.218*B101*B101)-(13.506*B101)+(10.933)</f>
        <v>3.4027274980000008</v>
      </c>
    </row>
    <row r="102" spans="1:3" x14ac:dyDescent="0.25">
      <c r="A102" s="9" t="s">
        <v>83</v>
      </c>
      <c r="B102" s="6">
        <v>0.16500000000000001</v>
      </c>
      <c r="C102" s="4">
        <f t="shared" si="3"/>
        <v>8.819345049999999</v>
      </c>
    </row>
    <row r="103" spans="1:3" x14ac:dyDescent="0.25">
      <c r="A103" s="9" t="s">
        <v>84</v>
      </c>
      <c r="B103" s="6">
        <v>0.21099999999999999</v>
      </c>
      <c r="C103" s="4">
        <f t="shared" si="3"/>
        <v>8.2710235779999994</v>
      </c>
    </row>
    <row r="104" spans="1:3" x14ac:dyDescent="0.25">
      <c r="A104" s="9" t="s">
        <v>85</v>
      </c>
      <c r="B104" s="6">
        <v>0.69100000000000006</v>
      </c>
      <c r="C104" s="4">
        <f t="shared" si="3"/>
        <v>3.6143688579999997</v>
      </c>
    </row>
    <row r="105" spans="1:3" x14ac:dyDescent="0.25">
      <c r="A105" s="9" t="s">
        <v>86</v>
      </c>
      <c r="B105" s="6">
        <v>0.10300000000000001</v>
      </c>
      <c r="C105" s="4">
        <f t="shared" si="3"/>
        <v>9.5866307620000004</v>
      </c>
    </row>
    <row r="106" spans="1:3" x14ac:dyDescent="0.25">
      <c r="A106" s="9" t="s">
        <v>87</v>
      </c>
      <c r="B106" s="6">
        <v>7.2999999999999995E-2</v>
      </c>
      <c r="C106" s="4">
        <f t="shared" si="3"/>
        <v>9.9695397220000004</v>
      </c>
    </row>
    <row r="107" spans="1:3" x14ac:dyDescent="0.25">
      <c r="A107" s="9" t="s">
        <v>88</v>
      </c>
      <c r="B107" s="6">
        <v>8.6000000000000007E-2</v>
      </c>
      <c r="C107" s="4">
        <f t="shared" si="3"/>
        <v>9.8026803279999992</v>
      </c>
    </row>
    <row r="108" spans="1:3" x14ac:dyDescent="0.25">
      <c r="A108" s="9" t="s">
        <v>89</v>
      </c>
      <c r="B108" s="6">
        <v>0.33700000000000002</v>
      </c>
      <c r="C108" s="4">
        <f t="shared" si="3"/>
        <v>6.8605120419999999</v>
      </c>
    </row>
    <row r="109" spans="1:3" x14ac:dyDescent="0.25">
      <c r="A109" s="9" t="s">
        <v>90</v>
      </c>
      <c r="B109" s="6">
        <v>0.122</v>
      </c>
      <c r="C109" s="4">
        <f t="shared" si="3"/>
        <v>9.3480487120000006</v>
      </c>
    </row>
    <row r="110" spans="1:3" x14ac:dyDescent="0.25">
      <c r="A110" s="9" t="s">
        <v>91</v>
      </c>
      <c r="B110" s="6">
        <v>0.106</v>
      </c>
      <c r="C110" s="4">
        <f t="shared" si="3"/>
        <v>9.5487574479999999</v>
      </c>
    </row>
    <row r="111" spans="1:3" x14ac:dyDescent="0.25">
      <c r="A111" s="9" t="s">
        <v>92</v>
      </c>
      <c r="B111" s="6">
        <v>0.183</v>
      </c>
      <c r="C111" s="4">
        <f t="shared" si="3"/>
        <v>8.602658602</v>
      </c>
    </row>
    <row r="112" spans="1:3" x14ac:dyDescent="0.25">
      <c r="A112" s="9" t="s">
        <v>93</v>
      </c>
      <c r="B112" s="6">
        <v>0.19400000000000001</v>
      </c>
      <c r="C112" s="4">
        <f t="shared" si="3"/>
        <v>8.4715846480000003</v>
      </c>
    </row>
    <row r="113" spans="1:3" x14ac:dyDescent="0.25">
      <c r="A113" s="9" t="s">
        <v>68</v>
      </c>
      <c r="B113" s="6">
        <v>0.6</v>
      </c>
      <c r="C113" s="4">
        <f t="shared" si="3"/>
        <v>4.34788</v>
      </c>
    </row>
    <row r="114" spans="1:3" x14ac:dyDescent="0.25">
      <c r="A114" s="9" t="s">
        <v>94</v>
      </c>
      <c r="B114" s="6">
        <v>0.185</v>
      </c>
      <c r="C114" s="4">
        <f t="shared" si="3"/>
        <v>8.5787510499999993</v>
      </c>
    </row>
    <row r="115" spans="1:3" x14ac:dyDescent="0.25">
      <c r="A115" s="9" t="s">
        <v>95</v>
      </c>
      <c r="B115" s="6">
        <v>0.21299999999999999</v>
      </c>
      <c r="C115" s="4">
        <f t="shared" si="3"/>
        <v>8.2475884419999996</v>
      </c>
    </row>
    <row r="116" spans="1:3" x14ac:dyDescent="0.25">
      <c r="A116" s="9" t="s">
        <v>96</v>
      </c>
      <c r="B116" s="6">
        <v>0.16300000000000001</v>
      </c>
      <c r="C116" s="4">
        <f t="shared" si="3"/>
        <v>8.8435900419999989</v>
      </c>
    </row>
    <row r="117" spans="1:3" x14ac:dyDescent="0.25">
      <c r="A117" s="9" t="s">
        <v>97</v>
      </c>
      <c r="B117" s="6">
        <v>0.19</v>
      </c>
      <c r="C117" s="4">
        <f t="shared" si="3"/>
        <v>8.5191298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6"/>
  <sheetViews>
    <sheetView workbookViewId="0">
      <selection activeCell="F13" sqref="F13"/>
    </sheetView>
  </sheetViews>
  <sheetFormatPr defaultRowHeight="15" x14ac:dyDescent="0.25"/>
  <cols>
    <col min="1" max="1" width="32.140625" customWidth="1"/>
    <col min="2" max="2" width="17.140625" customWidth="1"/>
    <col min="3" max="3" width="17.85546875" customWidth="1"/>
    <col min="4" max="4" width="17.7109375" customWidth="1"/>
    <col min="5" max="5" width="15.140625" customWidth="1"/>
    <col min="6" max="6" width="76.5703125" customWidth="1"/>
  </cols>
  <sheetData>
    <row r="1" spans="1:6" ht="16.5" thickTop="1" thickBot="1" x14ac:dyDescent="0.3">
      <c r="A1" s="12" t="s">
        <v>99</v>
      </c>
      <c r="B1" s="12" t="s">
        <v>100</v>
      </c>
      <c r="C1" s="12" t="s">
        <v>101</v>
      </c>
      <c r="D1" s="12" t="s">
        <v>102</v>
      </c>
      <c r="E1" s="12" t="s">
        <v>103</v>
      </c>
      <c r="F1" s="12" t="s">
        <v>104</v>
      </c>
    </row>
    <row r="2" spans="1:6" ht="16.5" thickTop="1" thickBot="1" x14ac:dyDescent="0.3">
      <c r="A2" s="13" t="s">
        <v>108</v>
      </c>
      <c r="B2" s="14" t="s">
        <v>110</v>
      </c>
      <c r="C2" s="15" t="s">
        <v>105</v>
      </c>
      <c r="D2" s="15" t="s">
        <v>112</v>
      </c>
      <c r="E2" s="15" t="s">
        <v>106</v>
      </c>
      <c r="F2" s="15" t="s">
        <v>107</v>
      </c>
    </row>
    <row r="3" spans="1:6" ht="16.5" thickTop="1" thickBot="1" x14ac:dyDescent="0.3">
      <c r="A3" s="13" t="s">
        <v>109</v>
      </c>
      <c r="B3" s="14" t="s">
        <v>110</v>
      </c>
      <c r="C3" s="15" t="s">
        <v>105</v>
      </c>
      <c r="D3" s="15" t="s">
        <v>111</v>
      </c>
      <c r="E3" s="15" t="s">
        <v>106</v>
      </c>
      <c r="F3" s="15" t="s">
        <v>107</v>
      </c>
    </row>
    <row r="4" spans="1:6" ht="15.75" thickTop="1" x14ac:dyDescent="0.25"/>
    <row r="90" spans="1:8" x14ac:dyDescent="0.25">
      <c r="A90" s="8" t="s">
        <v>126</v>
      </c>
      <c r="B90" s="11"/>
      <c r="C90" s="11"/>
      <c r="D90" s="11"/>
      <c r="E90" s="11"/>
      <c r="F90" s="11"/>
      <c r="G90" s="11"/>
      <c r="H90" s="11"/>
    </row>
    <row r="91" spans="1:8" x14ac:dyDescent="0.25">
      <c r="A91" s="11" t="s">
        <v>117</v>
      </c>
      <c r="B91" s="11"/>
      <c r="C91" s="11"/>
      <c r="D91" s="11"/>
      <c r="E91" s="11"/>
      <c r="F91" s="11"/>
      <c r="G91" s="11"/>
      <c r="H91" s="11"/>
    </row>
    <row r="92" spans="1:8" x14ac:dyDescent="0.25">
      <c r="A92" s="11" t="s">
        <v>114</v>
      </c>
      <c r="B92" s="11"/>
      <c r="C92" s="11"/>
      <c r="D92" s="11"/>
      <c r="E92" s="11"/>
      <c r="F92" s="11"/>
      <c r="G92" s="11"/>
      <c r="H92" s="11"/>
    </row>
    <row r="93" spans="1:8" x14ac:dyDescent="0.25">
      <c r="A93" s="11" t="s">
        <v>124</v>
      </c>
      <c r="B93" s="11"/>
      <c r="C93" s="11"/>
      <c r="D93" s="11"/>
      <c r="E93" s="11"/>
      <c r="F93" s="11"/>
      <c r="G93" s="11"/>
      <c r="H93" s="11"/>
    </row>
    <row r="94" spans="1:8" x14ac:dyDescent="0.25">
      <c r="A94" s="11" t="s">
        <v>115</v>
      </c>
      <c r="B94" s="11"/>
      <c r="C94" s="11"/>
      <c r="D94" s="11"/>
      <c r="E94" s="11"/>
      <c r="F94" s="11"/>
      <c r="G94" s="11"/>
      <c r="H94" s="11"/>
    </row>
    <row r="95" spans="1:8" x14ac:dyDescent="0.25">
      <c r="A95" s="11" t="s">
        <v>119</v>
      </c>
      <c r="B95" s="11"/>
      <c r="C95" s="11"/>
      <c r="D95" s="11"/>
      <c r="E95" s="11"/>
      <c r="F95" s="11"/>
      <c r="G95" s="11"/>
      <c r="H95" s="11"/>
    </row>
    <row r="96" spans="1:8" x14ac:dyDescent="0.25">
      <c r="A96" s="11" t="s">
        <v>116</v>
      </c>
      <c r="B96" s="11"/>
      <c r="C96" s="11"/>
      <c r="D96" s="11"/>
      <c r="E96" s="11"/>
      <c r="F96" s="11"/>
      <c r="G96" s="11"/>
      <c r="H96" s="11"/>
    </row>
    <row r="97" spans="1:8" x14ac:dyDescent="0.25">
      <c r="A97" s="11" t="s">
        <v>118</v>
      </c>
      <c r="B97" s="11"/>
      <c r="C97" s="11"/>
      <c r="D97" s="11"/>
      <c r="E97" s="11"/>
      <c r="F97" s="11"/>
      <c r="G97" s="11"/>
      <c r="H97" s="11"/>
    </row>
    <row r="99" spans="1:8" x14ac:dyDescent="0.25">
      <c r="A99" s="8" t="s">
        <v>125</v>
      </c>
      <c r="B99" s="11"/>
      <c r="C99" s="11"/>
      <c r="D99" s="11"/>
      <c r="E99" s="11"/>
      <c r="F99" s="11"/>
    </row>
    <row r="100" spans="1:8" x14ac:dyDescent="0.25">
      <c r="A100" s="11" t="s">
        <v>120</v>
      </c>
      <c r="B100" s="11"/>
      <c r="C100" s="11"/>
      <c r="D100" s="11"/>
      <c r="E100" s="11"/>
      <c r="F100" s="11"/>
    </row>
    <row r="101" spans="1:8" x14ac:dyDescent="0.25">
      <c r="A101" s="11" t="s">
        <v>114</v>
      </c>
      <c r="B101" s="11"/>
      <c r="C101" s="11"/>
      <c r="D101" s="11"/>
      <c r="E101" s="11"/>
      <c r="F101" s="11"/>
    </row>
    <row r="102" spans="1:8" x14ac:dyDescent="0.25">
      <c r="A102" s="11" t="s">
        <v>121</v>
      </c>
      <c r="B102" s="11"/>
      <c r="C102" s="11"/>
      <c r="D102" s="11"/>
      <c r="E102" s="11"/>
      <c r="F102" s="11"/>
    </row>
    <row r="103" spans="1:8" x14ac:dyDescent="0.25">
      <c r="A103" s="11" t="s">
        <v>115</v>
      </c>
      <c r="B103" s="11"/>
      <c r="C103" s="11"/>
      <c r="D103" s="11"/>
      <c r="E103" s="11"/>
      <c r="F103" s="11"/>
    </row>
    <row r="104" spans="1:8" x14ac:dyDescent="0.25">
      <c r="A104" s="11" t="s">
        <v>122</v>
      </c>
      <c r="B104" s="11"/>
      <c r="C104" s="11"/>
      <c r="D104" s="11"/>
      <c r="E104" s="11"/>
      <c r="F104" s="11"/>
    </row>
    <row r="105" spans="1:8" x14ac:dyDescent="0.25">
      <c r="A105" s="11" t="s">
        <v>116</v>
      </c>
      <c r="B105" s="11"/>
      <c r="C105" s="11"/>
      <c r="D105" s="11"/>
      <c r="E105" s="11"/>
      <c r="F105" s="11"/>
    </row>
    <row r="106" spans="1:8" x14ac:dyDescent="0.25">
      <c r="A106" s="11" t="s">
        <v>123</v>
      </c>
      <c r="B106" s="11"/>
      <c r="C106" s="11"/>
      <c r="D106" s="11"/>
      <c r="E106" s="11"/>
      <c r="F106" s="1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LEPTİN</vt:lpstr>
      <vt:lpstr>GHRELİN</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2022-04-06T14:46:41Z</dcterms:created>
  <dcterms:modified xsi:type="dcterms:W3CDTF">2022-04-08T10:07:04Z</dcterms:modified>
</cp:coreProperties>
</file>