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Google Drive\2023\LAB\Webe yüklenenler\Miyase Çınar\2023.01.16\"/>
    </mc:Choice>
  </mc:AlternateContent>
  <xr:revisionPtr revIDLastSave="0" documentId="13_ncr:1_{1D536EA9-F604-4034-8507-F68EB95D263A}" xr6:coauthVersionLast="47" xr6:coauthVersionMax="47" xr10:uidLastSave="{00000000-0000-0000-0000-000000000000}"/>
  <bookViews>
    <workbookView xWindow="-120" yWindow="-120" windowWidth="29040" windowHeight="15840" activeTab="1" xr2:uid="{00000000-000D-0000-FFFF-FFFF00000000}"/>
  </bookViews>
  <sheets>
    <sheet name="AMH" sheetId="1" r:id="rId1"/>
    <sheet name="Materyal-meto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6" i="1" l="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35" i="1"/>
  <c r="E35" i="1" s="1"/>
  <c r="C24" i="1"/>
  <c r="E24" i="1" s="1"/>
  <c r="C23" i="1"/>
  <c r="E23" i="1" s="1"/>
  <c r="C22" i="1"/>
  <c r="E22" i="1" s="1"/>
  <c r="C21" i="1"/>
  <c r="E21" i="1" s="1"/>
  <c r="C20" i="1"/>
  <c r="E20" i="1" s="1"/>
  <c r="C19" i="1"/>
  <c r="E19" i="1" s="1"/>
  <c r="C18" i="1"/>
  <c r="E18" i="1" s="1"/>
  <c r="C17" i="1"/>
  <c r="E17" i="1" s="1"/>
</calcChain>
</file>

<file path=xl/sharedStrings.xml><?xml version="1.0" encoding="utf-8"?>
<sst xmlns="http://schemas.openxmlformats.org/spreadsheetml/2006/main" count="100" uniqueCount="98">
  <si>
    <t xml:space="preserve"> </t>
  </si>
  <si>
    <t>abs</t>
  </si>
  <si>
    <t>abs-blank</t>
  </si>
  <si>
    <t>expected</t>
  </si>
  <si>
    <t>result</t>
  </si>
  <si>
    <t>std1</t>
  </si>
  <si>
    <t>std2</t>
  </si>
  <si>
    <t>std3</t>
  </si>
  <si>
    <t>std4</t>
  </si>
  <si>
    <t>std5</t>
  </si>
  <si>
    <t>std6</t>
  </si>
  <si>
    <t>std7</t>
  </si>
  <si>
    <t>blank</t>
  </si>
  <si>
    <t>concentratıon pg/ml)</t>
  </si>
  <si>
    <t>Numune</t>
  </si>
  <si>
    <t>absorbans</t>
  </si>
  <si>
    <t>result(pg/ml)</t>
  </si>
  <si>
    <t>1A</t>
  </si>
  <si>
    <t>2A</t>
  </si>
  <si>
    <t>3A</t>
  </si>
  <si>
    <t>4A</t>
  </si>
  <si>
    <t>5A</t>
  </si>
  <si>
    <t>6A</t>
  </si>
  <si>
    <t>7A</t>
  </si>
  <si>
    <t>8A</t>
  </si>
  <si>
    <t>1B</t>
  </si>
  <si>
    <t>2B</t>
  </si>
  <si>
    <t>3B</t>
  </si>
  <si>
    <t>4B</t>
  </si>
  <si>
    <t>5B</t>
  </si>
  <si>
    <t>6B</t>
  </si>
  <si>
    <t>7B</t>
  </si>
  <si>
    <t>8B</t>
  </si>
  <si>
    <t>9B</t>
  </si>
  <si>
    <t>3C</t>
  </si>
  <si>
    <t>5C</t>
  </si>
  <si>
    <t>6C</t>
  </si>
  <si>
    <t>7C</t>
  </si>
  <si>
    <t>8C</t>
  </si>
  <si>
    <t>2D</t>
  </si>
  <si>
    <t>3D</t>
  </si>
  <si>
    <t>4D</t>
  </si>
  <si>
    <t>5D</t>
  </si>
  <si>
    <t>6D</t>
  </si>
  <si>
    <t>7D</t>
  </si>
  <si>
    <t>8D</t>
  </si>
  <si>
    <t>1D</t>
  </si>
  <si>
    <t>1E</t>
  </si>
  <si>
    <t>2E</t>
  </si>
  <si>
    <t>3E</t>
  </si>
  <si>
    <t>4E</t>
  </si>
  <si>
    <t>6E</t>
  </si>
  <si>
    <t>8E</t>
  </si>
  <si>
    <t>1F</t>
  </si>
  <si>
    <t>2F</t>
  </si>
  <si>
    <t>3F</t>
  </si>
  <si>
    <t>4F</t>
  </si>
  <si>
    <t>6F</t>
  </si>
  <si>
    <t>7F</t>
  </si>
  <si>
    <t>8F</t>
  </si>
  <si>
    <t>H1</t>
  </si>
  <si>
    <t>H2</t>
  </si>
  <si>
    <t>H3</t>
  </si>
  <si>
    <t>H4</t>
  </si>
  <si>
    <t>H5</t>
  </si>
  <si>
    <t>H6</t>
  </si>
  <si>
    <t>H7</t>
  </si>
  <si>
    <t>H8</t>
  </si>
  <si>
    <t>H9</t>
  </si>
  <si>
    <t>G1</t>
  </si>
  <si>
    <t>G3</t>
  </si>
  <si>
    <t>G4</t>
  </si>
  <si>
    <t>G5</t>
  </si>
  <si>
    <t>G6</t>
  </si>
  <si>
    <t>G7</t>
  </si>
  <si>
    <t>G8</t>
  </si>
  <si>
    <t>KİT ADI</t>
  </si>
  <si>
    <t>TÜR</t>
  </si>
  <si>
    <t>MARKA</t>
  </si>
  <si>
    <t>Numune Türü</t>
  </si>
  <si>
    <t>CAT. NO</t>
  </si>
  <si>
    <t>Yöntem</t>
  </si>
  <si>
    <t>Kullanılan Cihaz</t>
  </si>
  <si>
    <t>Rat</t>
  </si>
  <si>
    <t>Elabscience</t>
  </si>
  <si>
    <t>Serum</t>
  </si>
  <si>
    <t>ELİSA</t>
  </si>
  <si>
    <t>Mıcroplate reader: BIO-TEK EL X 800-Aotu strıp washer:BIO TEK EL X 50</t>
  </si>
  <si>
    <t>Anti-Mullarian Hormone</t>
  </si>
  <si>
    <t>E-EL-R3022</t>
  </si>
  <si>
    <t xml:space="preserve"> Samples (or Standards) are added to the micro ELISA plate wells and combined with the specific antibody. </t>
  </si>
  <si>
    <t xml:space="preserve"> Free components are washed away. The substrate solution is added to each well. </t>
  </si>
  <si>
    <t>The enzyme-substrate reaction is terminated by the addition of stop solution and the color turns yellow. The optical density (OD) is measured spectrophotometrically at a wavelength of 450 nm ± 2 nm.</t>
  </si>
  <si>
    <t>AMH Test Principle</t>
  </si>
  <si>
    <t>This ELISA kit uses the Sandwich-ELISA principle. The micro ELISA plate provided in this kit has been pre-coated with an antibody specific to Rat AMH.</t>
  </si>
  <si>
    <t>Then a biotinylated detection antibody specific for Rat AMH and Avidin-Horseradish Peroxidase (HRP) conjugate are added successively to each micro plate well and incubated.</t>
  </si>
  <si>
    <t>Only those wells that contain Rat AMH, biotinylated detection antibody and Avidin HRP conjugate will appear blue in color.</t>
  </si>
  <si>
    <t>The OD value is proportional to the concentration of Rat AMH. You can calculate the concentration of Rat AMHin the samples by comparing the OD of the samples to the standard curve.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</si>
</sst>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s>
  <fills count="10">
    <fill>
      <patternFill patternType="none"/>
    </fill>
    <fill>
      <patternFill patternType="gray125"/>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s>
  <cellStyleXfs count="1">
    <xf numFmtId="0" fontId="0" fillId="0" borderId="0"/>
  </cellStyleXfs>
  <cellXfs count="15">
    <xf numFmtId="0" fontId="0" fillId="0" borderId="0" xfId="0"/>
    <xf numFmtId="0" fontId="0" fillId="0" borderId="1" xfId="0" applyBorder="1" applyAlignment="1">
      <alignment horizontal="center"/>
    </xf>
    <xf numFmtId="0" fontId="0" fillId="2" borderId="1" xfId="0" applyFill="1" applyBorder="1" applyAlignment="1">
      <alignment horizontal="center"/>
    </xf>
    <xf numFmtId="0" fontId="1" fillId="3" borderId="1" xfId="0" applyFont="1" applyFill="1" applyBorder="1" applyAlignment="1">
      <alignment horizontal="center"/>
    </xf>
    <xf numFmtId="0" fontId="2" fillId="4" borderId="1" xfId="0" applyFont="1" applyFill="1" applyBorder="1" applyAlignment="1">
      <alignment horizontal="center"/>
    </xf>
    <xf numFmtId="2" fontId="2" fillId="3" borderId="1" xfId="0" applyNumberFormat="1" applyFont="1" applyFill="1" applyBorder="1" applyAlignment="1">
      <alignment horizontal="center"/>
    </xf>
    <xf numFmtId="0" fontId="2" fillId="5" borderId="1" xfId="0" applyFont="1" applyFill="1" applyBorder="1" applyAlignment="1">
      <alignment horizontal="center"/>
    </xf>
    <xf numFmtId="0" fontId="0" fillId="5" borderId="1" xfId="0" applyFill="1" applyBorder="1" applyAlignment="1">
      <alignment horizontal="center"/>
    </xf>
    <xf numFmtId="0" fontId="2" fillId="0" borderId="0" xfId="0" applyFont="1"/>
    <xf numFmtId="0" fontId="2" fillId="6" borderId="1" xfId="0" applyFont="1" applyFill="1" applyBorder="1" applyAlignment="1">
      <alignment horizontal="center"/>
    </xf>
    <xf numFmtId="0" fontId="2" fillId="3" borderId="1" xfId="0" applyFont="1" applyFill="1" applyBorder="1" applyAlignment="1">
      <alignment horizontal="center"/>
    </xf>
    <xf numFmtId="0" fontId="1" fillId="3"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2" fillId="9"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8656561679790025"/>
                  <c:y val="0.1847685185185185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AMH!$C$17:$C$24</c:f>
              <c:numCache>
                <c:formatCode>General</c:formatCode>
                <c:ptCount val="8"/>
                <c:pt idx="0">
                  <c:v>1.8559999999999999</c:v>
                </c:pt>
                <c:pt idx="1">
                  <c:v>1.33</c:v>
                </c:pt>
                <c:pt idx="2">
                  <c:v>1.0070000000000001</c:v>
                </c:pt>
                <c:pt idx="3">
                  <c:v>0.65</c:v>
                </c:pt>
                <c:pt idx="4">
                  <c:v>0.42200000000000004</c:v>
                </c:pt>
                <c:pt idx="5">
                  <c:v>0.32200000000000001</c:v>
                </c:pt>
                <c:pt idx="6">
                  <c:v>0.193</c:v>
                </c:pt>
                <c:pt idx="7">
                  <c:v>0</c:v>
                </c:pt>
              </c:numCache>
            </c:numRef>
          </c:xVal>
          <c:yVal>
            <c:numRef>
              <c:f>AMH!$D$17:$D$24</c:f>
              <c:numCache>
                <c:formatCode>General</c:formatCode>
                <c:ptCount val="8"/>
                <c:pt idx="0">
                  <c:v>4000</c:v>
                </c:pt>
                <c:pt idx="1">
                  <c:v>2000</c:v>
                </c:pt>
                <c:pt idx="2">
                  <c:v>1000</c:v>
                </c:pt>
                <c:pt idx="3">
                  <c:v>500</c:v>
                </c:pt>
                <c:pt idx="4">
                  <c:v>250</c:v>
                </c:pt>
                <c:pt idx="5">
                  <c:v>125</c:v>
                </c:pt>
                <c:pt idx="6">
                  <c:v>62.5</c:v>
                </c:pt>
                <c:pt idx="7">
                  <c:v>0</c:v>
                </c:pt>
              </c:numCache>
            </c:numRef>
          </c:yVal>
          <c:smooth val="0"/>
          <c:extLst>
            <c:ext xmlns:c16="http://schemas.microsoft.com/office/drawing/2014/chart" uri="{C3380CC4-5D6E-409C-BE32-E72D297353CC}">
              <c16:uniqueId val="{00000000-C2B0-42B3-9FEF-DD3114347336}"/>
            </c:ext>
          </c:extLst>
        </c:ser>
        <c:dLbls>
          <c:showLegendKey val="0"/>
          <c:showVal val="0"/>
          <c:showCatName val="0"/>
          <c:showSerName val="0"/>
          <c:showPercent val="0"/>
          <c:showBubbleSize val="0"/>
        </c:dLbls>
        <c:axId val="383872400"/>
        <c:axId val="383871744"/>
      </c:scatterChart>
      <c:valAx>
        <c:axId val="383872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83871744"/>
        <c:crosses val="autoZero"/>
        <c:crossBetween val="midCat"/>
      </c:valAx>
      <c:valAx>
        <c:axId val="38387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838724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7</xdr:col>
      <xdr:colOff>251460</xdr:colOff>
      <xdr:row>11</xdr:row>
      <xdr:rowOff>26670</xdr:rowOff>
    </xdr:from>
    <xdr:to>
      <xdr:col>14</xdr:col>
      <xdr:colOff>556260</xdr:colOff>
      <xdr:row>26</xdr:row>
      <xdr:rowOff>26670</xdr:rowOff>
    </xdr:to>
    <xdr:graphicFrame macro="">
      <xdr:nvGraphicFramePr>
        <xdr:cNvPr id="2" name="Grafik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15240</xdr:rowOff>
    </xdr:from>
    <xdr:to>
      <xdr:col>4</xdr:col>
      <xdr:colOff>414029</xdr:colOff>
      <xdr:row>40</xdr:row>
      <xdr:rowOff>51640</xdr:rowOff>
    </xdr:to>
    <xdr:pic>
      <xdr:nvPicPr>
        <xdr:cNvPr id="2" name="Resi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01980"/>
          <a:ext cx="5679449" cy="6802960"/>
        </a:xfrm>
        <a:prstGeom prst="rect">
          <a:avLst/>
        </a:prstGeom>
      </xdr:spPr>
    </xdr:pic>
    <xdr:clientData/>
  </xdr:twoCellAnchor>
  <xdr:twoCellAnchor editAs="oneCell">
    <xdr:from>
      <xdr:col>4</xdr:col>
      <xdr:colOff>419100</xdr:colOff>
      <xdr:row>3</xdr:row>
      <xdr:rowOff>17774</xdr:rowOff>
    </xdr:from>
    <xdr:to>
      <xdr:col>6</xdr:col>
      <xdr:colOff>3862352</xdr:colOff>
      <xdr:row>40</xdr:row>
      <xdr:rowOff>38099</xdr:rowOff>
    </xdr:to>
    <xdr:pic>
      <xdr:nvPicPr>
        <xdr:cNvPr id="3" name="Resim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84520" y="604514"/>
          <a:ext cx="5714012" cy="6786885"/>
        </a:xfrm>
        <a:prstGeom prst="rect">
          <a:avLst/>
        </a:prstGeom>
      </xdr:spPr>
    </xdr:pic>
    <xdr:clientData/>
  </xdr:twoCellAnchor>
  <xdr:twoCellAnchor editAs="oneCell">
    <xdr:from>
      <xdr:col>0</xdr:col>
      <xdr:colOff>22860</xdr:colOff>
      <xdr:row>40</xdr:row>
      <xdr:rowOff>30480</xdr:rowOff>
    </xdr:from>
    <xdr:to>
      <xdr:col>5</xdr:col>
      <xdr:colOff>944880</xdr:colOff>
      <xdr:row>70</xdr:row>
      <xdr:rowOff>171238</xdr:rowOff>
    </xdr:to>
    <xdr:pic>
      <xdr:nvPicPr>
        <xdr:cNvPr id="4" name="Resi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2860" y="7383780"/>
          <a:ext cx="7498080" cy="5627158"/>
        </a:xfrm>
        <a:prstGeom prst="rect">
          <a:avLst/>
        </a:prstGeom>
      </xdr:spPr>
    </xdr:pic>
    <xdr:clientData/>
  </xdr:twoCellAnchor>
  <xdr:twoCellAnchor editAs="oneCell">
    <xdr:from>
      <xdr:col>5</xdr:col>
      <xdr:colOff>944880</xdr:colOff>
      <xdr:row>40</xdr:row>
      <xdr:rowOff>38099</xdr:rowOff>
    </xdr:from>
    <xdr:to>
      <xdr:col>6</xdr:col>
      <xdr:colOff>4899660</xdr:colOff>
      <xdr:row>70</xdr:row>
      <xdr:rowOff>171068</xdr:rowOff>
    </xdr:to>
    <xdr:pic>
      <xdr:nvPicPr>
        <xdr:cNvPr id="5" name="Resim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520940" y="7391399"/>
          <a:ext cx="4914900" cy="5619369"/>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3"/>
  <sheetViews>
    <sheetView topLeftCell="A58" workbookViewId="0">
      <selection activeCell="A35" sqref="A35:A93"/>
    </sheetView>
  </sheetViews>
  <sheetFormatPr defaultRowHeight="15" x14ac:dyDescent="0.25"/>
  <cols>
    <col min="1" max="1" width="17.28515625" customWidth="1"/>
    <col min="2" max="2" width="11.7109375" customWidth="1"/>
    <col min="3" max="3" width="12.28515625" customWidth="1"/>
    <col min="4" max="4" width="13.140625" customWidth="1"/>
    <col min="5" max="5" width="19.28515625" customWidth="1"/>
  </cols>
  <sheetData>
    <row r="2" spans="1:10" x14ac:dyDescent="0.25">
      <c r="A2" s="4">
        <v>1.982</v>
      </c>
      <c r="B2" s="4">
        <v>1.966</v>
      </c>
      <c r="C2" s="2">
        <v>0.36499999999999999</v>
      </c>
      <c r="D2" s="2">
        <v>0.53200000000000003</v>
      </c>
      <c r="E2" s="2">
        <v>0.26400000000000001</v>
      </c>
      <c r="F2" s="2">
        <v>0.23300000000000001</v>
      </c>
      <c r="G2" s="2">
        <v>0.59799999999999998</v>
      </c>
      <c r="H2" s="2">
        <v>1.1990000000000001</v>
      </c>
      <c r="I2" s="2">
        <v>0.376</v>
      </c>
      <c r="J2" s="2">
        <v>0.19700000000000001</v>
      </c>
    </row>
    <row r="3" spans="1:10" x14ac:dyDescent="0.25">
      <c r="A3" s="4">
        <v>1.4430000000000001</v>
      </c>
      <c r="B3" s="4">
        <v>1.454</v>
      </c>
      <c r="C3" s="2">
        <v>0.246</v>
      </c>
      <c r="D3" s="2">
        <v>0.499</v>
      </c>
      <c r="E3" s="2">
        <v>0.246</v>
      </c>
      <c r="F3" s="2">
        <v>0.20100000000000001</v>
      </c>
      <c r="G3" s="2">
        <v>0.28200000000000003</v>
      </c>
      <c r="H3" s="2">
        <v>0.93500000000000005</v>
      </c>
      <c r="I3" s="2">
        <v>0.252</v>
      </c>
      <c r="J3" s="2">
        <v>0.309</v>
      </c>
    </row>
    <row r="4" spans="1:10" x14ac:dyDescent="0.25">
      <c r="A4" s="4">
        <v>1.143</v>
      </c>
      <c r="B4" s="4">
        <v>1.107</v>
      </c>
      <c r="C4" s="2">
        <v>0.38400000000000001</v>
      </c>
      <c r="D4" s="2">
        <v>0.51300000000000001</v>
      </c>
      <c r="E4" s="2">
        <v>1.0449999999999999</v>
      </c>
      <c r="F4" s="2">
        <v>0.221</v>
      </c>
      <c r="G4" s="2">
        <v>1.097</v>
      </c>
      <c r="H4" s="2">
        <v>1.012</v>
      </c>
      <c r="I4" s="2">
        <v>0.376</v>
      </c>
      <c r="J4" s="2">
        <v>0.34800000000000003</v>
      </c>
    </row>
    <row r="5" spans="1:10" x14ac:dyDescent="0.25">
      <c r="A5" s="4">
        <v>0.69800000000000006</v>
      </c>
      <c r="B5" s="4">
        <v>0.60199999999999998</v>
      </c>
      <c r="C5" s="2">
        <v>0.318</v>
      </c>
      <c r="D5" s="2">
        <v>0.36599999999999999</v>
      </c>
      <c r="E5" s="2">
        <v>1.0680000000000001</v>
      </c>
      <c r="F5" s="2">
        <v>0.20400000000000001</v>
      </c>
      <c r="G5" s="2">
        <v>0.48099999999999998</v>
      </c>
      <c r="H5" s="2">
        <v>0.47700000000000004</v>
      </c>
      <c r="I5" s="2">
        <v>0.318</v>
      </c>
    </row>
    <row r="6" spans="1:10" x14ac:dyDescent="0.25">
      <c r="A6" s="4">
        <v>0.50900000000000001</v>
      </c>
      <c r="B6" s="4">
        <v>0.57200000000000006</v>
      </c>
      <c r="C6" s="2">
        <v>0.45100000000000001</v>
      </c>
      <c r="D6" s="2">
        <v>0.35699999999999998</v>
      </c>
      <c r="E6" s="2">
        <v>1.02</v>
      </c>
      <c r="F6" s="2">
        <v>0.27500000000000002</v>
      </c>
      <c r="G6" s="2">
        <v>1.18</v>
      </c>
      <c r="H6" s="2">
        <v>0.32800000000000001</v>
      </c>
      <c r="I6" s="2">
        <v>0.32200000000000001</v>
      </c>
    </row>
    <row r="7" spans="1:10" x14ac:dyDescent="0.25">
      <c r="A7" s="4">
        <v>0.44</v>
      </c>
      <c r="B7" s="4">
        <v>0.44</v>
      </c>
      <c r="C7" s="2">
        <v>0.35100000000000003</v>
      </c>
      <c r="D7" s="2">
        <v>0.80200000000000005</v>
      </c>
      <c r="E7" s="2">
        <v>0.96699999999999997</v>
      </c>
      <c r="F7" s="2">
        <v>0.313</v>
      </c>
      <c r="G7" s="2">
        <v>1.373</v>
      </c>
      <c r="H7" s="2">
        <v>0.41699999999999998</v>
      </c>
      <c r="I7" s="2">
        <v>0.34500000000000003</v>
      </c>
    </row>
    <row r="8" spans="1:10" x14ac:dyDescent="0.25">
      <c r="A8" s="4">
        <v>0.35199999999999998</v>
      </c>
      <c r="B8" s="4">
        <v>0.27</v>
      </c>
      <c r="C8" s="2">
        <v>0.22700000000000001</v>
      </c>
      <c r="D8" s="2">
        <v>0.53900000000000003</v>
      </c>
      <c r="E8" s="2">
        <v>0.36699999999999999</v>
      </c>
      <c r="F8" s="2">
        <v>0.36</v>
      </c>
      <c r="G8" s="2">
        <v>1.36</v>
      </c>
      <c r="H8" s="2">
        <v>0.38200000000000001</v>
      </c>
      <c r="I8" s="2">
        <v>0.34700000000000003</v>
      </c>
    </row>
    <row r="9" spans="1:10" x14ac:dyDescent="0.25">
      <c r="A9" s="6">
        <v>0.122</v>
      </c>
      <c r="B9" s="6">
        <v>0.115</v>
      </c>
      <c r="C9" s="2">
        <v>0.29699999999999999</v>
      </c>
      <c r="D9" s="2">
        <v>0.37</v>
      </c>
      <c r="E9" s="2">
        <v>0.251</v>
      </c>
      <c r="F9" s="2">
        <v>1.028</v>
      </c>
      <c r="G9" s="2">
        <v>0.97699999999999998</v>
      </c>
      <c r="H9" s="2">
        <v>0.34900000000000003</v>
      </c>
      <c r="I9" s="2">
        <v>0.39400000000000002</v>
      </c>
    </row>
    <row r="12" spans="1:10" x14ac:dyDescent="0.25">
      <c r="A12" t="s">
        <v>0</v>
      </c>
    </row>
    <row r="16" spans="1:10" x14ac:dyDescent="0.25">
      <c r="B16" s="3" t="s">
        <v>1</v>
      </c>
      <c r="C16" s="3" t="s">
        <v>2</v>
      </c>
      <c r="D16" s="3" t="s">
        <v>3</v>
      </c>
      <c r="E16" s="3" t="s">
        <v>4</v>
      </c>
    </row>
    <row r="17" spans="1:12" x14ac:dyDescent="0.25">
      <c r="A17" t="s">
        <v>5</v>
      </c>
      <c r="B17" s="4">
        <v>1.974</v>
      </c>
      <c r="C17" s="1">
        <f>B17-B24</f>
        <v>1.8559999999999999</v>
      </c>
      <c r="D17" s="1">
        <v>4000</v>
      </c>
      <c r="E17" s="5">
        <f>(1253.8*C17*C17)-(208.87*C17)+(50.847)</f>
        <v>3982.1942767999999</v>
      </c>
    </row>
    <row r="18" spans="1:12" x14ac:dyDescent="0.25">
      <c r="A18" t="s">
        <v>6</v>
      </c>
      <c r="B18" s="4">
        <v>1.448</v>
      </c>
      <c r="C18" s="1">
        <f>B18-B24</f>
        <v>1.33</v>
      </c>
      <c r="D18" s="1">
        <v>2000</v>
      </c>
      <c r="E18" s="5">
        <f t="shared" ref="E18:E24" si="0">(1253.8*C18*C18)-(208.87*C18)+(50.847)</f>
        <v>1990.8967200000002</v>
      </c>
    </row>
    <row r="19" spans="1:12" x14ac:dyDescent="0.25">
      <c r="A19" t="s">
        <v>7</v>
      </c>
      <c r="B19" s="4">
        <v>1.125</v>
      </c>
      <c r="C19" s="1">
        <f>B19-B24</f>
        <v>1.0070000000000001</v>
      </c>
      <c r="D19" s="1">
        <v>1000</v>
      </c>
      <c r="E19" s="5">
        <f t="shared" si="0"/>
        <v>1111.9295462000002</v>
      </c>
    </row>
    <row r="20" spans="1:12" x14ac:dyDescent="0.25">
      <c r="A20" t="s">
        <v>8</v>
      </c>
      <c r="B20" s="4">
        <v>0.65</v>
      </c>
      <c r="C20" s="1">
        <f>B20-B25</f>
        <v>0.65</v>
      </c>
      <c r="D20" s="1">
        <v>500</v>
      </c>
      <c r="E20" s="5">
        <f t="shared" si="0"/>
        <v>444.81200000000001</v>
      </c>
    </row>
    <row r="21" spans="1:12" x14ac:dyDescent="0.25">
      <c r="A21" t="s">
        <v>9</v>
      </c>
      <c r="B21" s="4">
        <v>0.54</v>
      </c>
      <c r="C21" s="1">
        <f>B21-B24</f>
        <v>0.42200000000000004</v>
      </c>
      <c r="D21" s="1">
        <v>250</v>
      </c>
      <c r="E21" s="5">
        <f t="shared" si="0"/>
        <v>185.98557920000002</v>
      </c>
    </row>
    <row r="22" spans="1:12" x14ac:dyDescent="0.25">
      <c r="A22" t="s">
        <v>10</v>
      </c>
      <c r="B22" s="4">
        <v>0.44</v>
      </c>
      <c r="C22" s="1">
        <f>B22-B24</f>
        <v>0.32200000000000001</v>
      </c>
      <c r="D22" s="1">
        <v>125</v>
      </c>
      <c r="E22" s="5">
        <f t="shared" si="0"/>
        <v>113.58985919999998</v>
      </c>
    </row>
    <row r="23" spans="1:12" x14ac:dyDescent="0.25">
      <c r="A23" t="s">
        <v>11</v>
      </c>
      <c r="B23" s="4">
        <v>0.311</v>
      </c>
      <c r="C23" s="1">
        <f>B23-B24</f>
        <v>0.193</v>
      </c>
      <c r="D23" s="1">
        <v>62.5</v>
      </c>
      <c r="E23" s="5">
        <f t="shared" si="0"/>
        <v>57.237886199999998</v>
      </c>
    </row>
    <row r="24" spans="1:12" x14ac:dyDescent="0.25">
      <c r="A24" t="s">
        <v>12</v>
      </c>
      <c r="B24" s="6">
        <v>0.11799999999999999</v>
      </c>
      <c r="C24" s="1">
        <f>B24-B24</f>
        <v>0</v>
      </c>
      <c r="D24" s="1">
        <v>0</v>
      </c>
      <c r="E24" s="5">
        <f t="shared" si="0"/>
        <v>50.847000000000001</v>
      </c>
    </row>
    <row r="27" spans="1:12" x14ac:dyDescent="0.25">
      <c r="K27" s="8" t="s">
        <v>13</v>
      </c>
      <c r="L27" s="8"/>
    </row>
    <row r="34" spans="1:5" x14ac:dyDescent="0.25">
      <c r="A34" s="9" t="s">
        <v>14</v>
      </c>
      <c r="B34" s="2" t="s">
        <v>15</v>
      </c>
      <c r="C34" s="7" t="s">
        <v>12</v>
      </c>
      <c r="D34" s="1" t="s">
        <v>2</v>
      </c>
      <c r="E34" s="10" t="s">
        <v>16</v>
      </c>
    </row>
    <row r="35" spans="1:5" x14ac:dyDescent="0.25">
      <c r="A35" s="9" t="s">
        <v>17</v>
      </c>
      <c r="B35" s="2">
        <v>0.36499999999999999</v>
      </c>
      <c r="C35" s="6">
        <v>0.11799999999999999</v>
      </c>
      <c r="D35" s="1">
        <f t="shared" ref="D35:D66" si="1">(B35-C35)</f>
        <v>0.247</v>
      </c>
      <c r="E35" s="5">
        <f t="shared" ref="E35:E66" si="2">(1253.8*D35*D35)-(208.87*D35)+(50.847)</f>
        <v>75.749194200000005</v>
      </c>
    </row>
    <row r="36" spans="1:5" x14ac:dyDescent="0.25">
      <c r="A36" s="9" t="s">
        <v>18</v>
      </c>
      <c r="B36" s="2">
        <v>0.246</v>
      </c>
      <c r="C36" s="6">
        <v>0.11799999999999999</v>
      </c>
      <c r="D36" s="1">
        <f t="shared" si="1"/>
        <v>0.128</v>
      </c>
      <c r="E36" s="5">
        <f t="shared" si="2"/>
        <v>44.653899199999998</v>
      </c>
    </row>
    <row r="37" spans="1:5" x14ac:dyDescent="0.25">
      <c r="A37" s="9" t="s">
        <v>19</v>
      </c>
      <c r="B37" s="2">
        <v>0.38400000000000001</v>
      </c>
      <c r="C37" s="6">
        <v>0.11799999999999999</v>
      </c>
      <c r="D37" s="1">
        <f t="shared" si="1"/>
        <v>0.26600000000000001</v>
      </c>
      <c r="E37" s="5">
        <f t="shared" si="2"/>
        <v>84.00145280000001</v>
      </c>
    </row>
    <row r="38" spans="1:5" x14ac:dyDescent="0.25">
      <c r="A38" s="9" t="s">
        <v>20</v>
      </c>
      <c r="B38" s="2">
        <v>0.318</v>
      </c>
      <c r="C38" s="6">
        <v>0.11799999999999999</v>
      </c>
      <c r="D38" s="1">
        <f t="shared" si="1"/>
        <v>0.2</v>
      </c>
      <c r="E38" s="5">
        <f t="shared" si="2"/>
        <v>59.225000000000001</v>
      </c>
    </row>
    <row r="39" spans="1:5" x14ac:dyDescent="0.25">
      <c r="A39" s="9" t="s">
        <v>21</v>
      </c>
      <c r="B39" s="2">
        <v>0.45100000000000001</v>
      </c>
      <c r="C39" s="6">
        <v>0.11799999999999999</v>
      </c>
      <c r="D39" s="1">
        <f t="shared" si="1"/>
        <v>0.33300000000000002</v>
      </c>
      <c r="E39" s="5">
        <f t="shared" si="2"/>
        <v>120.32591819999999</v>
      </c>
    </row>
    <row r="40" spans="1:5" x14ac:dyDescent="0.25">
      <c r="A40" s="9" t="s">
        <v>22</v>
      </c>
      <c r="B40" s="2">
        <v>0.35100000000000003</v>
      </c>
      <c r="C40" s="6">
        <v>0.11799999999999999</v>
      </c>
      <c r="D40" s="1">
        <f t="shared" si="1"/>
        <v>0.23300000000000004</v>
      </c>
      <c r="E40" s="5">
        <f t="shared" si="2"/>
        <v>70.247838200000018</v>
      </c>
    </row>
    <row r="41" spans="1:5" x14ac:dyDescent="0.25">
      <c r="A41" s="9" t="s">
        <v>23</v>
      </c>
      <c r="B41" s="2">
        <v>0.22700000000000001</v>
      </c>
      <c r="C41" s="6">
        <v>0.11799999999999999</v>
      </c>
      <c r="D41" s="1">
        <f t="shared" si="1"/>
        <v>0.10900000000000001</v>
      </c>
      <c r="E41" s="5">
        <f t="shared" si="2"/>
        <v>42.976567800000005</v>
      </c>
    </row>
    <row r="42" spans="1:5" x14ac:dyDescent="0.25">
      <c r="A42" s="9" t="s">
        <v>24</v>
      </c>
      <c r="B42" s="2">
        <v>0.29699999999999999</v>
      </c>
      <c r="C42" s="6">
        <v>0.11799999999999999</v>
      </c>
      <c r="D42" s="1">
        <f t="shared" si="1"/>
        <v>0.17899999999999999</v>
      </c>
      <c r="E42" s="5">
        <f t="shared" si="2"/>
        <v>53.632275800000002</v>
      </c>
    </row>
    <row r="43" spans="1:5" x14ac:dyDescent="0.25">
      <c r="A43" s="9" t="s">
        <v>25</v>
      </c>
      <c r="B43" s="2">
        <v>0.53200000000000003</v>
      </c>
      <c r="C43" s="6">
        <v>0.11799999999999999</v>
      </c>
      <c r="D43" s="1">
        <f t="shared" si="1"/>
        <v>0.41400000000000003</v>
      </c>
      <c r="E43" s="5">
        <f t="shared" si="2"/>
        <v>179.27112480000002</v>
      </c>
    </row>
    <row r="44" spans="1:5" x14ac:dyDescent="0.25">
      <c r="A44" s="9" t="s">
        <v>26</v>
      </c>
      <c r="B44" s="2">
        <v>0.499</v>
      </c>
      <c r="C44" s="6">
        <v>0.11799999999999999</v>
      </c>
      <c r="D44" s="1">
        <f t="shared" si="1"/>
        <v>0.38100000000000001</v>
      </c>
      <c r="E44" s="5">
        <f t="shared" si="2"/>
        <v>153.2703918</v>
      </c>
    </row>
    <row r="45" spans="1:5" x14ac:dyDescent="0.25">
      <c r="A45" s="9" t="s">
        <v>27</v>
      </c>
      <c r="B45" s="2">
        <v>0.51300000000000001</v>
      </c>
      <c r="C45" s="6">
        <v>0.11799999999999999</v>
      </c>
      <c r="D45" s="1">
        <f t="shared" si="1"/>
        <v>0.39500000000000002</v>
      </c>
      <c r="E45" s="5">
        <f t="shared" si="2"/>
        <v>163.96749499999999</v>
      </c>
    </row>
    <row r="46" spans="1:5" x14ac:dyDescent="0.25">
      <c r="A46" s="9" t="s">
        <v>28</v>
      </c>
      <c r="B46" s="2">
        <v>0.36599999999999999</v>
      </c>
      <c r="C46" s="6">
        <v>0.11799999999999999</v>
      </c>
      <c r="D46" s="1">
        <f t="shared" si="1"/>
        <v>0.248</v>
      </c>
      <c r="E46" s="5">
        <f t="shared" si="2"/>
        <v>76.160955199999989</v>
      </c>
    </row>
    <row r="47" spans="1:5" x14ac:dyDescent="0.25">
      <c r="A47" s="9" t="s">
        <v>29</v>
      </c>
      <c r="B47" s="2">
        <v>0.35699999999999998</v>
      </c>
      <c r="C47" s="6">
        <v>0.11799999999999999</v>
      </c>
      <c r="D47" s="1">
        <f t="shared" si="1"/>
        <v>0.23899999999999999</v>
      </c>
      <c r="E47" s="5">
        <f t="shared" si="2"/>
        <v>72.545379799999992</v>
      </c>
    </row>
    <row r="48" spans="1:5" x14ac:dyDescent="0.25">
      <c r="A48" s="9" t="s">
        <v>30</v>
      </c>
      <c r="B48" s="2">
        <v>0.80200000000000005</v>
      </c>
      <c r="C48" s="6">
        <v>0.11799999999999999</v>
      </c>
      <c r="D48" s="1">
        <f t="shared" si="1"/>
        <v>0.68400000000000005</v>
      </c>
      <c r="E48" s="5">
        <f t="shared" si="2"/>
        <v>494.57777280000005</v>
      </c>
    </row>
    <row r="49" spans="1:5" x14ac:dyDescent="0.25">
      <c r="A49" s="9" t="s">
        <v>31</v>
      </c>
      <c r="B49" s="2">
        <v>0.53900000000000003</v>
      </c>
      <c r="C49" s="6">
        <v>0.11799999999999999</v>
      </c>
      <c r="D49" s="1">
        <f t="shared" si="1"/>
        <v>0.42100000000000004</v>
      </c>
      <c r="E49" s="5">
        <f t="shared" si="2"/>
        <v>185.13749580000004</v>
      </c>
    </row>
    <row r="50" spans="1:5" x14ac:dyDescent="0.25">
      <c r="A50" s="9" t="s">
        <v>32</v>
      </c>
      <c r="B50" s="2">
        <v>0.37</v>
      </c>
      <c r="C50" s="6">
        <v>0.11799999999999999</v>
      </c>
      <c r="D50" s="1">
        <f t="shared" si="1"/>
        <v>0.252</v>
      </c>
      <c r="E50" s="5">
        <f t="shared" si="2"/>
        <v>77.833075199999996</v>
      </c>
    </row>
    <row r="51" spans="1:5" x14ac:dyDescent="0.25">
      <c r="A51" s="9" t="s">
        <v>33</v>
      </c>
      <c r="B51" s="2">
        <v>0.26400000000000001</v>
      </c>
      <c r="C51" s="6">
        <v>0.11799999999999999</v>
      </c>
      <c r="D51" s="1">
        <f t="shared" si="1"/>
        <v>0.14600000000000002</v>
      </c>
      <c r="E51" s="5">
        <f t="shared" si="2"/>
        <v>47.077980800000006</v>
      </c>
    </row>
    <row r="52" spans="1:5" x14ac:dyDescent="0.25">
      <c r="A52" s="9" t="s">
        <v>34</v>
      </c>
      <c r="B52" s="2">
        <v>0.246</v>
      </c>
      <c r="C52" s="6">
        <v>0.11799999999999999</v>
      </c>
      <c r="D52" s="1">
        <f t="shared" si="1"/>
        <v>0.128</v>
      </c>
      <c r="E52" s="5">
        <f t="shared" si="2"/>
        <v>44.653899199999998</v>
      </c>
    </row>
    <row r="53" spans="1:5" x14ac:dyDescent="0.25">
      <c r="A53" s="9" t="s">
        <v>35</v>
      </c>
      <c r="B53" s="2">
        <v>1.0449999999999999</v>
      </c>
      <c r="C53" s="6">
        <v>0.11799999999999999</v>
      </c>
      <c r="D53" s="1">
        <f t="shared" si="1"/>
        <v>0.92699999999999994</v>
      </c>
      <c r="E53" s="5">
        <f t="shared" si="2"/>
        <v>934.6512101999997</v>
      </c>
    </row>
    <row r="54" spans="1:5" x14ac:dyDescent="0.25">
      <c r="A54" s="9" t="s">
        <v>36</v>
      </c>
      <c r="B54" s="2">
        <v>1.0680000000000001</v>
      </c>
      <c r="C54" s="6">
        <v>0.11799999999999999</v>
      </c>
      <c r="D54" s="1">
        <f t="shared" si="1"/>
        <v>0.95000000000000007</v>
      </c>
      <c r="E54" s="5">
        <f t="shared" si="2"/>
        <v>983.97500000000014</v>
      </c>
    </row>
    <row r="55" spans="1:5" x14ac:dyDescent="0.25">
      <c r="A55" s="9" t="s">
        <v>37</v>
      </c>
      <c r="B55" s="2">
        <v>1.02</v>
      </c>
      <c r="C55" s="6">
        <v>0.11799999999999999</v>
      </c>
      <c r="D55" s="1">
        <f t="shared" si="1"/>
        <v>0.90200000000000002</v>
      </c>
      <c r="E55" s="5">
        <f t="shared" si="2"/>
        <v>882.54295519999994</v>
      </c>
    </row>
    <row r="56" spans="1:5" x14ac:dyDescent="0.25">
      <c r="A56" s="9" t="s">
        <v>38</v>
      </c>
      <c r="B56" s="2">
        <v>0.96699999999999997</v>
      </c>
      <c r="C56" s="6">
        <v>0.11799999999999999</v>
      </c>
      <c r="D56" s="1">
        <f t="shared" si="1"/>
        <v>0.84899999999999998</v>
      </c>
      <c r="E56" s="5">
        <f t="shared" si="2"/>
        <v>777.25666379999984</v>
      </c>
    </row>
    <row r="57" spans="1:5" x14ac:dyDescent="0.25">
      <c r="A57" s="9" t="s">
        <v>39</v>
      </c>
      <c r="B57" s="2">
        <v>0.36699999999999999</v>
      </c>
      <c r="C57" s="6">
        <v>0.11799999999999999</v>
      </c>
      <c r="D57" s="1">
        <f t="shared" si="1"/>
        <v>0.249</v>
      </c>
      <c r="E57" s="5">
        <f t="shared" si="2"/>
        <v>76.575223799999989</v>
      </c>
    </row>
    <row r="58" spans="1:5" x14ac:dyDescent="0.25">
      <c r="A58" s="9" t="s">
        <v>40</v>
      </c>
      <c r="B58" s="2">
        <v>0.251</v>
      </c>
      <c r="C58" s="6">
        <v>0.11799999999999999</v>
      </c>
      <c r="D58" s="1">
        <f t="shared" si="1"/>
        <v>0.13300000000000001</v>
      </c>
      <c r="E58" s="5">
        <f t="shared" si="2"/>
        <v>45.245758199999997</v>
      </c>
    </row>
    <row r="59" spans="1:5" x14ac:dyDescent="0.25">
      <c r="A59" s="9" t="s">
        <v>41</v>
      </c>
      <c r="B59" s="2">
        <v>0.23300000000000001</v>
      </c>
      <c r="C59" s="6">
        <v>0.11799999999999999</v>
      </c>
      <c r="D59" s="1">
        <f t="shared" si="1"/>
        <v>0.11500000000000002</v>
      </c>
      <c r="E59" s="5">
        <f t="shared" si="2"/>
        <v>43.408455000000004</v>
      </c>
    </row>
    <row r="60" spans="1:5" x14ac:dyDescent="0.25">
      <c r="A60" s="9" t="s">
        <v>42</v>
      </c>
      <c r="B60" s="2">
        <v>0.20100000000000001</v>
      </c>
      <c r="C60" s="6">
        <v>0.11799999999999999</v>
      </c>
      <c r="D60" s="1">
        <f t="shared" si="1"/>
        <v>8.3000000000000018E-2</v>
      </c>
      <c r="E60" s="5">
        <f t="shared" si="2"/>
        <v>42.148218200000002</v>
      </c>
    </row>
    <row r="61" spans="1:5" x14ac:dyDescent="0.25">
      <c r="A61" s="9" t="s">
        <v>43</v>
      </c>
      <c r="B61" s="2">
        <v>0.221</v>
      </c>
      <c r="C61" s="6">
        <v>0.11799999999999999</v>
      </c>
      <c r="D61" s="1">
        <f t="shared" si="1"/>
        <v>0.10300000000000001</v>
      </c>
      <c r="E61" s="5">
        <f t="shared" si="2"/>
        <v>42.634954199999996</v>
      </c>
    </row>
    <row r="62" spans="1:5" x14ac:dyDescent="0.25">
      <c r="A62" s="9" t="s">
        <v>44</v>
      </c>
      <c r="B62" s="2">
        <v>0.20400000000000001</v>
      </c>
      <c r="C62" s="6">
        <v>0.11799999999999999</v>
      </c>
      <c r="D62" s="1">
        <f t="shared" si="1"/>
        <v>8.6000000000000021E-2</v>
      </c>
      <c r="E62" s="5">
        <f t="shared" si="2"/>
        <v>42.157284799999999</v>
      </c>
    </row>
    <row r="63" spans="1:5" x14ac:dyDescent="0.25">
      <c r="A63" s="9" t="s">
        <v>45</v>
      </c>
      <c r="B63" s="2">
        <v>0.27500000000000002</v>
      </c>
      <c r="C63" s="6">
        <v>0.11799999999999999</v>
      </c>
      <c r="D63" s="1">
        <f t="shared" si="1"/>
        <v>0.15700000000000003</v>
      </c>
      <c r="E63" s="5">
        <f t="shared" si="2"/>
        <v>48.959326200000007</v>
      </c>
    </row>
    <row r="64" spans="1:5" x14ac:dyDescent="0.25">
      <c r="A64" s="9" t="s">
        <v>46</v>
      </c>
      <c r="B64" s="2">
        <v>0.313</v>
      </c>
      <c r="C64" s="6">
        <v>0.11799999999999999</v>
      </c>
      <c r="D64" s="1">
        <f t="shared" si="1"/>
        <v>0.19500000000000001</v>
      </c>
      <c r="E64" s="5">
        <f t="shared" si="2"/>
        <v>57.793095000000001</v>
      </c>
    </row>
    <row r="65" spans="1:5" x14ac:dyDescent="0.25">
      <c r="A65" s="9" t="s">
        <v>47</v>
      </c>
      <c r="B65" s="2">
        <v>0.36</v>
      </c>
      <c r="C65" s="6">
        <v>0.11799999999999999</v>
      </c>
      <c r="D65" s="1">
        <f t="shared" si="1"/>
        <v>0.24199999999999999</v>
      </c>
      <c r="E65" s="5">
        <f t="shared" si="2"/>
        <v>73.728003200000003</v>
      </c>
    </row>
    <row r="66" spans="1:5" x14ac:dyDescent="0.25">
      <c r="A66" s="9" t="s">
        <v>48</v>
      </c>
      <c r="B66" s="2">
        <v>1.028</v>
      </c>
      <c r="C66" s="6">
        <v>0.11799999999999999</v>
      </c>
      <c r="D66" s="1">
        <f t="shared" si="1"/>
        <v>0.91</v>
      </c>
      <c r="E66" s="5">
        <f t="shared" si="2"/>
        <v>899.04708000000005</v>
      </c>
    </row>
    <row r="67" spans="1:5" x14ac:dyDescent="0.25">
      <c r="A67" s="9" t="s">
        <v>49</v>
      </c>
      <c r="B67" s="2">
        <v>0.59799999999999998</v>
      </c>
      <c r="C67" s="6">
        <v>0.11799999999999999</v>
      </c>
      <c r="D67" s="1">
        <f t="shared" ref="D67:D98" si="3">(B67-C67)</f>
        <v>0.48</v>
      </c>
      <c r="E67" s="5">
        <f t="shared" ref="E67:E98" si="4">(1253.8*D67*D67)-(208.87*D67)+(50.847)</f>
        <v>239.46492000000001</v>
      </c>
    </row>
    <row r="68" spans="1:5" x14ac:dyDescent="0.25">
      <c r="A68" s="9" t="s">
        <v>50</v>
      </c>
      <c r="B68" s="2">
        <v>0.28200000000000003</v>
      </c>
      <c r="C68" s="6">
        <v>0.11799999999999999</v>
      </c>
      <c r="D68" s="1">
        <f t="shared" si="3"/>
        <v>0.16400000000000003</v>
      </c>
      <c r="E68" s="5">
        <f t="shared" si="4"/>
        <v>50.314524800000008</v>
      </c>
    </row>
    <row r="69" spans="1:5" x14ac:dyDescent="0.25">
      <c r="A69" s="9" t="s">
        <v>51</v>
      </c>
      <c r="B69" s="2">
        <v>1.097</v>
      </c>
      <c r="C69" s="6">
        <v>0.11799999999999999</v>
      </c>
      <c r="D69" s="1">
        <f t="shared" si="3"/>
        <v>0.97899999999999998</v>
      </c>
      <c r="E69" s="5">
        <f t="shared" si="4"/>
        <v>1048.0565958</v>
      </c>
    </row>
    <row r="70" spans="1:5" x14ac:dyDescent="0.25">
      <c r="A70" s="9" t="s">
        <v>52</v>
      </c>
      <c r="B70" s="2">
        <v>0.48099999999999998</v>
      </c>
      <c r="C70" s="6">
        <v>0.11799999999999999</v>
      </c>
      <c r="D70" s="1">
        <f t="shared" si="3"/>
        <v>0.36299999999999999</v>
      </c>
      <c r="E70" s="5">
        <f t="shared" si="4"/>
        <v>140.23916219999998</v>
      </c>
    </row>
    <row r="71" spans="1:5" x14ac:dyDescent="0.25">
      <c r="A71" s="9" t="s">
        <v>53</v>
      </c>
      <c r="B71" s="2">
        <v>1.18</v>
      </c>
      <c r="C71" s="6">
        <v>0.11799999999999999</v>
      </c>
      <c r="D71" s="1">
        <f t="shared" si="3"/>
        <v>1.0619999999999998</v>
      </c>
      <c r="E71" s="5">
        <f t="shared" si="4"/>
        <v>1243.1178671999994</v>
      </c>
    </row>
    <row r="72" spans="1:5" x14ac:dyDescent="0.25">
      <c r="A72" s="9" t="s">
        <v>54</v>
      </c>
      <c r="B72" s="2">
        <v>1.373</v>
      </c>
      <c r="C72" s="6">
        <v>0.11799999999999999</v>
      </c>
      <c r="D72" s="1">
        <f t="shared" si="3"/>
        <v>1.2549999999999999</v>
      </c>
      <c r="E72" s="5">
        <f t="shared" si="4"/>
        <v>1763.4814949999995</v>
      </c>
    </row>
    <row r="73" spans="1:5" x14ac:dyDescent="0.25">
      <c r="A73" s="9" t="s">
        <v>55</v>
      </c>
      <c r="B73" s="2">
        <v>1.36</v>
      </c>
      <c r="C73" s="6">
        <v>0.11799999999999999</v>
      </c>
      <c r="D73" s="1">
        <f t="shared" si="3"/>
        <v>1.242</v>
      </c>
      <c r="E73" s="5">
        <f t="shared" si="4"/>
        <v>1725.4972031999998</v>
      </c>
    </row>
    <row r="74" spans="1:5" x14ac:dyDescent="0.25">
      <c r="A74" s="9" t="s">
        <v>56</v>
      </c>
      <c r="B74" s="2">
        <v>0.97699999999999998</v>
      </c>
      <c r="C74" s="6">
        <v>0.11799999999999999</v>
      </c>
      <c r="D74" s="1">
        <f t="shared" si="3"/>
        <v>0.85899999999999999</v>
      </c>
      <c r="E74" s="5">
        <f t="shared" si="4"/>
        <v>796.5828677999998</v>
      </c>
    </row>
    <row r="75" spans="1:5" x14ac:dyDescent="0.25">
      <c r="A75" s="9" t="s">
        <v>57</v>
      </c>
      <c r="B75" s="2">
        <v>1.1990000000000001</v>
      </c>
      <c r="C75" s="6">
        <v>0.11799999999999999</v>
      </c>
      <c r="D75" s="1">
        <f t="shared" si="3"/>
        <v>1.081</v>
      </c>
      <c r="E75" s="5">
        <f t="shared" si="4"/>
        <v>1290.2003118</v>
      </c>
    </row>
    <row r="76" spans="1:5" x14ac:dyDescent="0.25">
      <c r="A76" s="9" t="s">
        <v>58</v>
      </c>
      <c r="B76" s="2">
        <v>0.93500000000000005</v>
      </c>
      <c r="C76" s="6">
        <v>0.11799999999999999</v>
      </c>
      <c r="D76" s="1">
        <f t="shared" si="3"/>
        <v>0.81700000000000006</v>
      </c>
      <c r="E76" s="5">
        <f t="shared" si="4"/>
        <v>717.09791820000009</v>
      </c>
    </row>
    <row r="77" spans="1:5" x14ac:dyDescent="0.25">
      <c r="A77" s="9" t="s">
        <v>59</v>
      </c>
      <c r="B77" s="2">
        <v>1.012</v>
      </c>
      <c r="C77" s="6">
        <v>0.11799999999999999</v>
      </c>
      <c r="D77" s="1">
        <f t="shared" si="3"/>
        <v>0.89400000000000002</v>
      </c>
      <c r="E77" s="5">
        <f t="shared" si="4"/>
        <v>866.19931679999991</v>
      </c>
    </row>
    <row r="78" spans="1:5" x14ac:dyDescent="0.25">
      <c r="A78" s="9" t="s">
        <v>60</v>
      </c>
      <c r="B78" s="2">
        <v>0.47700000000000004</v>
      </c>
      <c r="C78" s="6">
        <v>0.11799999999999999</v>
      </c>
      <c r="D78" s="1">
        <f t="shared" si="3"/>
        <v>0.35900000000000004</v>
      </c>
      <c r="E78" s="5">
        <f t="shared" si="4"/>
        <v>137.45366780000001</v>
      </c>
    </row>
    <row r="79" spans="1:5" x14ac:dyDescent="0.25">
      <c r="A79" s="9" t="s">
        <v>61</v>
      </c>
      <c r="B79" s="2">
        <v>0.32800000000000001</v>
      </c>
      <c r="C79" s="6">
        <v>0.11799999999999999</v>
      </c>
      <c r="D79" s="1">
        <f t="shared" si="3"/>
        <v>0.21000000000000002</v>
      </c>
      <c r="E79" s="5">
        <f t="shared" si="4"/>
        <v>62.276880000000006</v>
      </c>
    </row>
    <row r="80" spans="1:5" x14ac:dyDescent="0.25">
      <c r="A80" s="9" t="s">
        <v>62</v>
      </c>
      <c r="B80" s="2">
        <v>0.41699999999999998</v>
      </c>
      <c r="C80" s="6">
        <v>0.11799999999999999</v>
      </c>
      <c r="D80" s="1">
        <f t="shared" si="3"/>
        <v>0.29899999999999999</v>
      </c>
      <c r="E80" s="5">
        <f t="shared" si="4"/>
        <v>100.4858438</v>
      </c>
    </row>
    <row r="81" spans="1:5" x14ac:dyDescent="0.25">
      <c r="A81" s="9" t="s">
        <v>63</v>
      </c>
      <c r="B81" s="2">
        <v>0.38200000000000001</v>
      </c>
      <c r="C81" s="6">
        <v>0.11799999999999999</v>
      </c>
      <c r="D81" s="1">
        <f t="shared" si="3"/>
        <v>0.26400000000000001</v>
      </c>
      <c r="E81" s="5">
        <f t="shared" si="4"/>
        <v>83.090164799999997</v>
      </c>
    </row>
    <row r="82" spans="1:5" x14ac:dyDescent="0.25">
      <c r="A82" s="9" t="s">
        <v>64</v>
      </c>
      <c r="B82" s="2">
        <v>0.34900000000000003</v>
      </c>
      <c r="C82" s="6">
        <v>0.11799999999999999</v>
      </c>
      <c r="D82" s="1">
        <f t="shared" si="3"/>
        <v>0.23100000000000004</v>
      </c>
      <c r="E82" s="5">
        <f t="shared" si="4"/>
        <v>69.502051800000018</v>
      </c>
    </row>
    <row r="83" spans="1:5" x14ac:dyDescent="0.25">
      <c r="A83" s="9" t="s">
        <v>65</v>
      </c>
      <c r="B83" s="2">
        <v>0.376</v>
      </c>
      <c r="C83" s="6">
        <v>0.11799999999999999</v>
      </c>
      <c r="D83" s="1">
        <f t="shared" si="3"/>
        <v>0.25800000000000001</v>
      </c>
      <c r="E83" s="5">
        <f t="shared" si="4"/>
        <v>80.416483200000002</v>
      </c>
    </row>
    <row r="84" spans="1:5" x14ac:dyDescent="0.25">
      <c r="A84" s="9" t="s">
        <v>66</v>
      </c>
      <c r="B84" s="2">
        <v>0.252</v>
      </c>
      <c r="C84" s="6">
        <v>0.11799999999999999</v>
      </c>
      <c r="D84" s="1">
        <f t="shared" si="3"/>
        <v>0.13400000000000001</v>
      </c>
      <c r="E84" s="5">
        <f t="shared" si="4"/>
        <v>45.3716528</v>
      </c>
    </row>
    <row r="85" spans="1:5" x14ac:dyDescent="0.25">
      <c r="A85" s="9" t="s">
        <v>67</v>
      </c>
      <c r="B85" s="2">
        <v>0.376</v>
      </c>
      <c r="C85" s="6">
        <v>0.11799999999999999</v>
      </c>
      <c r="D85" s="1">
        <f t="shared" si="3"/>
        <v>0.25800000000000001</v>
      </c>
      <c r="E85" s="5">
        <f t="shared" si="4"/>
        <v>80.416483200000002</v>
      </c>
    </row>
    <row r="86" spans="1:5" x14ac:dyDescent="0.25">
      <c r="A86" s="9" t="s">
        <v>68</v>
      </c>
      <c r="B86" s="2">
        <v>0.318</v>
      </c>
      <c r="C86" s="6">
        <v>0.11799999999999999</v>
      </c>
      <c r="D86" s="1">
        <f t="shared" si="3"/>
        <v>0.2</v>
      </c>
      <c r="E86" s="5">
        <f t="shared" si="4"/>
        <v>59.225000000000001</v>
      </c>
    </row>
    <row r="87" spans="1:5" x14ac:dyDescent="0.25">
      <c r="A87" s="9" t="s">
        <v>69</v>
      </c>
      <c r="B87" s="2">
        <v>0.32200000000000001</v>
      </c>
      <c r="C87" s="6">
        <v>0.11799999999999999</v>
      </c>
      <c r="D87" s="1">
        <f t="shared" si="3"/>
        <v>0.20400000000000001</v>
      </c>
      <c r="E87" s="5">
        <f t="shared" si="4"/>
        <v>60.415660800000005</v>
      </c>
    </row>
    <row r="88" spans="1:5" x14ac:dyDescent="0.25">
      <c r="A88" s="9" t="s">
        <v>70</v>
      </c>
      <c r="B88" s="2">
        <v>0.34500000000000003</v>
      </c>
      <c r="C88" s="6">
        <v>0.11799999999999999</v>
      </c>
      <c r="D88" s="1">
        <f t="shared" si="3"/>
        <v>0.22700000000000004</v>
      </c>
      <c r="E88" s="5">
        <f t="shared" si="4"/>
        <v>68.040570200000019</v>
      </c>
    </row>
    <row r="89" spans="1:5" x14ac:dyDescent="0.25">
      <c r="A89" s="9" t="s">
        <v>71</v>
      </c>
      <c r="B89" s="2">
        <v>0.34700000000000003</v>
      </c>
      <c r="C89" s="6">
        <v>0.11799999999999999</v>
      </c>
      <c r="D89" s="1">
        <f t="shared" si="3"/>
        <v>0.22900000000000004</v>
      </c>
      <c r="E89" s="5">
        <f t="shared" si="4"/>
        <v>68.766295800000009</v>
      </c>
    </row>
    <row r="90" spans="1:5" x14ac:dyDescent="0.25">
      <c r="A90" s="9" t="s">
        <v>72</v>
      </c>
      <c r="B90" s="2">
        <v>0.39400000000000002</v>
      </c>
      <c r="C90" s="6">
        <v>0.11799999999999999</v>
      </c>
      <c r="D90" s="1">
        <f t="shared" si="3"/>
        <v>0.27600000000000002</v>
      </c>
      <c r="E90" s="5">
        <f t="shared" si="4"/>
        <v>88.70834880000001</v>
      </c>
    </row>
    <row r="91" spans="1:5" x14ac:dyDescent="0.25">
      <c r="A91" s="9" t="s">
        <v>73</v>
      </c>
      <c r="B91" s="2">
        <v>0.19700000000000001</v>
      </c>
      <c r="C91" s="6">
        <v>0.11799999999999999</v>
      </c>
      <c r="D91" s="1">
        <f t="shared" si="3"/>
        <v>7.9000000000000015E-2</v>
      </c>
      <c r="E91" s="5">
        <f t="shared" si="4"/>
        <v>42.171235799999998</v>
      </c>
    </row>
    <row r="92" spans="1:5" x14ac:dyDescent="0.25">
      <c r="A92" s="9" t="s">
        <v>74</v>
      </c>
      <c r="B92" s="2">
        <v>0.309</v>
      </c>
      <c r="C92" s="6">
        <v>0.11799999999999999</v>
      </c>
      <c r="D92" s="1">
        <f t="shared" si="3"/>
        <v>0.191</v>
      </c>
      <c r="E92" s="5">
        <f t="shared" si="4"/>
        <v>56.692707800000001</v>
      </c>
    </row>
    <row r="93" spans="1:5" x14ac:dyDescent="0.25">
      <c r="A93" s="9" t="s">
        <v>75</v>
      </c>
      <c r="B93" s="2">
        <v>0.34800000000000003</v>
      </c>
      <c r="C93" s="6">
        <v>0.11799999999999999</v>
      </c>
      <c r="D93" s="1">
        <f t="shared" si="3"/>
        <v>0.23000000000000004</v>
      </c>
      <c r="E93" s="5">
        <f t="shared" si="4"/>
        <v>69.132920000000013</v>
      </c>
    </row>
  </sheetData>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0"/>
  <sheetViews>
    <sheetView tabSelected="1" workbookViewId="0">
      <selection activeCell="I11" sqref="I11"/>
    </sheetView>
  </sheetViews>
  <sheetFormatPr defaultRowHeight="15" x14ac:dyDescent="0.25"/>
  <cols>
    <col min="1" max="1" width="33" customWidth="1"/>
    <col min="2" max="2" width="14.85546875" customWidth="1"/>
    <col min="3" max="3" width="15.140625" customWidth="1"/>
    <col min="4" max="4" width="13.7109375" customWidth="1"/>
    <col min="5" max="5" width="19.140625" customWidth="1"/>
    <col min="6" max="6" width="14" customWidth="1"/>
    <col min="7" max="7" width="72.28515625" customWidth="1"/>
  </cols>
  <sheetData>
    <row r="1" spans="1:7" ht="16.5" thickTop="1" thickBot="1" x14ac:dyDescent="0.3">
      <c r="A1" s="11" t="s">
        <v>76</v>
      </c>
      <c r="B1" s="11" t="s">
        <v>77</v>
      </c>
      <c r="C1" s="11" t="s">
        <v>78</v>
      </c>
      <c r="D1" s="11" t="s">
        <v>79</v>
      </c>
      <c r="E1" s="11" t="s">
        <v>80</v>
      </c>
      <c r="F1" s="11" t="s">
        <v>81</v>
      </c>
      <c r="G1" s="11" t="s">
        <v>82</v>
      </c>
    </row>
    <row r="2" spans="1:7" ht="16.5" thickTop="1" thickBot="1" x14ac:dyDescent="0.3">
      <c r="A2" s="12" t="s">
        <v>88</v>
      </c>
      <c r="B2" s="13" t="s">
        <v>83</v>
      </c>
      <c r="C2" s="14" t="s">
        <v>84</v>
      </c>
      <c r="D2" s="14" t="s">
        <v>85</v>
      </c>
      <c r="E2" s="14" t="s">
        <v>89</v>
      </c>
      <c r="F2" s="14" t="s">
        <v>86</v>
      </c>
      <c r="G2" s="14" t="s">
        <v>87</v>
      </c>
    </row>
    <row r="3" spans="1:7" ht="15.75" thickTop="1" x14ac:dyDescent="0.25"/>
    <row r="73" spans="1:1" x14ac:dyDescent="0.25">
      <c r="A73" s="8" t="s">
        <v>93</v>
      </c>
    </row>
    <row r="74" spans="1:1" x14ac:dyDescent="0.25">
      <c r="A74" t="s">
        <v>94</v>
      </c>
    </row>
    <row r="75" spans="1:1" x14ac:dyDescent="0.25">
      <c r="A75" t="s">
        <v>90</v>
      </c>
    </row>
    <row r="76" spans="1:1" x14ac:dyDescent="0.25">
      <c r="A76" t="s">
        <v>95</v>
      </c>
    </row>
    <row r="77" spans="1:1" x14ac:dyDescent="0.25">
      <c r="A77" t="s">
        <v>91</v>
      </c>
    </row>
    <row r="78" spans="1:1" x14ac:dyDescent="0.25">
      <c r="A78" t="s">
        <v>96</v>
      </c>
    </row>
    <row r="79" spans="1:1" x14ac:dyDescent="0.25">
      <c r="A79" t="s">
        <v>92</v>
      </c>
    </row>
    <row r="80" spans="1:1" x14ac:dyDescent="0.25">
      <c r="A80" t="s">
        <v>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AMH</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2023-01-14T10:59:36Z</dcterms:created>
  <dcterms:modified xsi:type="dcterms:W3CDTF">2023-01-16T08:43:09Z</dcterms:modified>
</cp:coreProperties>
</file>