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Mega Tıp\04.02.2022\"/>
    </mc:Choice>
  </mc:AlternateContent>
  <xr:revisionPtr revIDLastSave="0" documentId="8_{02529AE3-AD6E-4318-BF8A-81F173727A8C}" xr6:coauthVersionLast="47" xr6:coauthVersionMax="47" xr10:uidLastSave="{00000000-0000-0000-0000-000000000000}"/>
  <bookViews>
    <workbookView xWindow="-110" yWindow="-110" windowWidth="21820" windowHeight="14020" activeTab="4" xr2:uid="{00000000-000D-0000-FFFF-FFFF00000000}"/>
  </bookViews>
  <sheets>
    <sheet name="CATALASE" sheetId="1" r:id="rId1"/>
    <sheet name="MDA" sheetId="3" r:id="rId2"/>
    <sheet name="GSH" sheetId="2" r:id="rId3"/>
    <sheet name="SOD" sheetId="4" r:id="rId4"/>
    <sheet name="Materyal-metod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3" l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D51" i="3"/>
  <c r="E51" i="3" s="1"/>
  <c r="D52" i="3"/>
  <c r="E52" i="3" s="1"/>
  <c r="D21" i="3"/>
  <c r="E21" i="3" s="1"/>
  <c r="C9" i="3"/>
  <c r="E9" i="3" s="1"/>
  <c r="C8" i="3"/>
  <c r="E8" i="3" s="1"/>
  <c r="E7" i="3"/>
  <c r="C7" i="3"/>
  <c r="C6" i="3"/>
  <c r="E6" i="3" s="1"/>
  <c r="C5" i="3"/>
  <c r="E5" i="3" s="1"/>
  <c r="C4" i="3"/>
  <c r="E4" i="3" s="1"/>
  <c r="C3" i="3"/>
  <c r="E3" i="3" s="1"/>
  <c r="D31" i="2" l="1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30" i="2"/>
  <c r="E30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29" i="1"/>
  <c r="E29" i="1" s="1"/>
  <c r="E10" i="1"/>
  <c r="C15" i="1"/>
  <c r="E15" i="1" s="1"/>
  <c r="C14" i="1"/>
  <c r="E14" i="1" s="1"/>
  <c r="C13" i="1"/>
  <c r="E13" i="1" s="1"/>
  <c r="C12" i="1"/>
  <c r="E12" i="1" s="1"/>
  <c r="C11" i="1"/>
  <c r="E11" i="1" s="1"/>
  <c r="C10" i="1"/>
</calcChain>
</file>

<file path=xl/sharedStrings.xml><?xml version="1.0" encoding="utf-8"?>
<sst xmlns="http://schemas.openxmlformats.org/spreadsheetml/2006/main" count="238" uniqueCount="104">
  <si>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</si>
  <si>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</si>
  <si>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</si>
  <si>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</si>
  <si>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</si>
  <si>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</si>
  <si>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</si>
  <si>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</si>
  <si>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</si>
  <si>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</si>
  <si>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</si>
  <si>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</si>
  <si>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</si>
  <si>
    <t>result(ng/ml)</t>
  </si>
  <si>
    <t>KONTROL-1</t>
  </si>
  <si>
    <t>KONTROL-2</t>
  </si>
  <si>
    <t>KONTROL-3</t>
  </si>
  <si>
    <t>KONTROL-4</t>
  </si>
  <si>
    <t>KONTROL-5</t>
  </si>
  <si>
    <t>KONTROL-6</t>
  </si>
  <si>
    <t>KONTROL-7</t>
  </si>
  <si>
    <t>KONTROL-8</t>
  </si>
  <si>
    <t>KİTOSAN-1</t>
  </si>
  <si>
    <t>KİTOSAN-2</t>
  </si>
  <si>
    <t>KİTOSAN-3</t>
  </si>
  <si>
    <t>KİTOSAN-4</t>
  </si>
  <si>
    <t>KİTOSAN-5</t>
  </si>
  <si>
    <t>KİTOSAN-6</t>
  </si>
  <si>
    <t>KİTOSAN-7</t>
  </si>
  <si>
    <t>KİTOSAN-8</t>
  </si>
  <si>
    <t>ARSENİK-1</t>
  </si>
  <si>
    <t>ARSENİK-2</t>
  </si>
  <si>
    <t>ARSENİK-3</t>
  </si>
  <si>
    <t>ARSENİK-4</t>
  </si>
  <si>
    <t>ARSENİK-5</t>
  </si>
  <si>
    <t>ARSENİK-6</t>
  </si>
  <si>
    <t>ARSENİK-7</t>
  </si>
  <si>
    <t>ARSENİK-8</t>
  </si>
  <si>
    <t>KİTOSAN+ARSENİK-1</t>
  </si>
  <si>
    <t>KİTOSAN+ARSENİK-2</t>
  </si>
  <si>
    <t>KİTOSAN+ARSENİK-3</t>
  </si>
  <si>
    <t>KİTOSAN+ARSENİK-4</t>
  </si>
  <si>
    <t>KİTOSAN+ARSENİK-5</t>
  </si>
  <si>
    <t>KİTOSAN+ARSENİK-6</t>
  </si>
  <si>
    <t>KİTOSAN+ARSENİK-7</t>
  </si>
  <si>
    <t>KİTOSAN+ARSENİK-8</t>
  </si>
  <si>
    <t>concentratıon (mg/L)</t>
  </si>
  <si>
    <t>result(mg/L))</t>
  </si>
  <si>
    <t>std6</t>
  </si>
  <si>
    <t>concentratıon (nmol/L)</t>
  </si>
  <si>
    <t>result(nmol/L)</t>
  </si>
  <si>
    <t>KİT ADI</t>
  </si>
  <si>
    <t>TÜR</t>
  </si>
  <si>
    <t>MARKA</t>
  </si>
  <si>
    <t>CAT. NO</t>
  </si>
  <si>
    <t>Yöntem</t>
  </si>
  <si>
    <t>Kullanılan Cihaz</t>
  </si>
  <si>
    <t>BT</t>
  </si>
  <si>
    <t>ELİSA</t>
  </si>
  <si>
    <t>Mıcroplate reader: BIO-TEK EL X 800-Aotu strıp washer:BIO TEK EL X 50</t>
  </si>
  <si>
    <t>MDA: Malondialdehit</t>
  </si>
  <si>
    <t>Universal</t>
  </si>
  <si>
    <t>Kolorimetrik</t>
  </si>
  <si>
    <t>REL BIOCHEM-REL ASSAY</t>
  </si>
  <si>
    <t>Rat</t>
  </si>
  <si>
    <t>Catalase</t>
  </si>
  <si>
    <t>Glutathione</t>
  </si>
  <si>
    <t>E1101Ra</t>
  </si>
  <si>
    <t>E0869Ra</t>
  </si>
  <si>
    <t>Numune Adı</t>
  </si>
  <si>
    <t>SOD (U/ml)</t>
  </si>
  <si>
    <t>SOD: Super Oxıde Dismutase</t>
  </si>
  <si>
    <t>REL ASSAY</t>
  </si>
  <si>
    <t>RLD0123</t>
  </si>
  <si>
    <t>MINDRAY-BS400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</si>
  <si>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</si>
  <si>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</si>
  <si>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</si>
  <si>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</si>
  <si>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</si>
  <si>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</si>
  <si>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</si>
  <si>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</si>
  <si>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</si>
  <si>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</si>
  <si>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</si>
  <si>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</si>
  <si>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</si>
  <si>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</si>
  <si>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</si>
  <si>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</si>
  <si>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</si>
  <si>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</si>
  <si>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</si>
  <si>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 xml:space="preserve"> The reaction is terminated by addition of acidic stop solution and absorbance is measured at 450 nm. </t>
  </si>
  <si>
    <t>CAT Assay Principle</t>
  </si>
  <si>
    <t>This kit is an Enzyme-Linked Immunosorbent Assay (ELISA). The plate has been pre-coated with Rat CAT antibody. CAT present in the sample is added and binds to antibodies coated on the wells.</t>
  </si>
  <si>
    <t>And then biotinylated Rat CAT Antibody is added and binds to CAT in the sample. Then Streptavidin-HRP is added and binds to the Biotinylated CAT antibody.</t>
  </si>
  <si>
    <t>After incubation unbound Streptavidin-HRP is washed away during a washing step. Substrate solution is then added and color develops in proportion to the amount of Rat CAT.</t>
  </si>
  <si>
    <t>Glutathione Assay Principle</t>
  </si>
  <si>
    <t>This kit is an Enzyme-Linked Immunosorbent Assay (ELISA). The plate has been pre-coated with Rat GSH antibody. GSH present in the sample is added and binds to antibodies coated on the wells.</t>
  </si>
  <si>
    <t>And then biotinylated Rat GSH Antibody is added and binds to GSH in the sample. Then Streptavidin-HRP is added and binds to the Biotinylated GSH antibody.</t>
  </si>
  <si>
    <t>After incubation unbound Streptavidin-HRP is washed away during a washing step. Substrate solution is then added and color develops in proportion to the amount of Rat GSH.</t>
  </si>
  <si>
    <t>RL0057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</si>
</sst>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/>
    <xf numFmtId="2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CATALASE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473097112860895"/>
                  <c:y val="0.17252296587926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CATALASE!$C$10:$C$15</c:f>
              <c:numCache>
                <c:formatCode>General</c:formatCode>
                <c:ptCount val="6"/>
                <c:pt idx="0">
                  <c:v>2.641</c:v>
                </c:pt>
                <c:pt idx="1">
                  <c:v>1.849</c:v>
                </c:pt>
                <c:pt idx="2">
                  <c:v>1.069</c:v>
                </c:pt>
                <c:pt idx="3">
                  <c:v>0.64300000000000002</c:v>
                </c:pt>
                <c:pt idx="4">
                  <c:v>0.45800000000000002</c:v>
                </c:pt>
                <c:pt idx="5">
                  <c:v>0</c:v>
                </c:pt>
              </c:numCache>
            </c:numRef>
          </c:xVal>
          <c:yVal>
            <c:numRef>
              <c:f>CATALASE!$D$10:$D$15</c:f>
              <c:numCache>
                <c:formatCode>General</c:formatCode>
                <c:ptCount val="6"/>
                <c:pt idx="0">
                  <c:v>160</c:v>
                </c:pt>
                <c:pt idx="1">
                  <c:v>80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4-423A-AB4A-11659EF53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45376"/>
        <c:axId val="394146032"/>
      </c:scatterChart>
      <c:valAx>
        <c:axId val="39414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146032"/>
        <c:crosses val="autoZero"/>
        <c:crossBetween val="midCat"/>
      </c:valAx>
      <c:valAx>
        <c:axId val="3941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414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A-429D-9746-7A198BD9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349125109361329"/>
                  <c:y val="0.1030803441236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GSH!$C$12:$C$17</c:f>
              <c:numCache>
                <c:formatCode>General</c:formatCode>
                <c:ptCount val="6"/>
                <c:pt idx="0">
                  <c:v>2.7440000000000002</c:v>
                </c:pt>
                <c:pt idx="1">
                  <c:v>1.798</c:v>
                </c:pt>
                <c:pt idx="2">
                  <c:v>1.071</c:v>
                </c:pt>
                <c:pt idx="3">
                  <c:v>0.751</c:v>
                </c:pt>
                <c:pt idx="4">
                  <c:v>0.36</c:v>
                </c:pt>
                <c:pt idx="5">
                  <c:v>0</c:v>
                </c:pt>
              </c:numCache>
            </c:numRef>
          </c:xVal>
          <c:yVal>
            <c:numRef>
              <c:f>GSH!$D$12:$D$17</c:f>
              <c:numCache>
                <c:formatCode>General</c:formatCode>
                <c:ptCount val="6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512-943C-127DE7FC2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22744"/>
        <c:axId val="388615856"/>
      </c:scatterChart>
      <c:valAx>
        <c:axId val="38862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8615856"/>
        <c:crosses val="autoZero"/>
        <c:crossBetween val="midCat"/>
      </c:valAx>
      <c:valAx>
        <c:axId val="3886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862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7</xdr:row>
      <xdr:rowOff>15240</xdr:rowOff>
    </xdr:from>
    <xdr:to>
      <xdr:col>14</xdr:col>
      <xdr:colOff>205740</xdr:colOff>
      <xdr:row>22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7</xdr:row>
      <xdr:rowOff>0</xdr:rowOff>
    </xdr:from>
    <xdr:to>
      <xdr:col>14</xdr:col>
      <xdr:colOff>533400</xdr:colOff>
      <xdr:row>22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167640</xdr:rowOff>
    </xdr:from>
    <xdr:to>
      <xdr:col>4</xdr:col>
      <xdr:colOff>1000265</xdr:colOff>
      <xdr:row>41</xdr:row>
      <xdr:rowOff>34040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58240"/>
          <a:ext cx="6159005" cy="6457700"/>
        </a:xfrm>
        <a:prstGeom prst="rect">
          <a:avLst/>
        </a:prstGeom>
      </xdr:spPr>
    </xdr:pic>
    <xdr:clientData/>
  </xdr:twoCellAnchor>
  <xdr:twoCellAnchor editAs="oneCell">
    <xdr:from>
      <xdr:col>4</xdr:col>
      <xdr:colOff>1003721</xdr:colOff>
      <xdr:row>5</xdr:row>
      <xdr:rowOff>164042</xdr:rowOff>
    </xdr:from>
    <xdr:to>
      <xdr:col>12</xdr:col>
      <xdr:colOff>434340</xdr:colOff>
      <xdr:row>40</xdr:row>
      <xdr:rowOff>175260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461" y="1154642"/>
          <a:ext cx="8521279" cy="64196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31882</xdr:rowOff>
    </xdr:from>
    <xdr:to>
      <xdr:col>5</xdr:col>
      <xdr:colOff>784860</xdr:colOff>
      <xdr:row>69</xdr:row>
      <xdr:rowOff>109423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13782"/>
          <a:ext cx="6949440" cy="5198181"/>
        </a:xfrm>
        <a:prstGeom prst="rect">
          <a:avLst/>
        </a:prstGeom>
      </xdr:spPr>
    </xdr:pic>
    <xdr:clientData/>
  </xdr:twoCellAnchor>
  <xdr:twoCellAnchor editAs="oneCell">
    <xdr:from>
      <xdr:col>5</xdr:col>
      <xdr:colOff>777239</xdr:colOff>
      <xdr:row>41</xdr:row>
      <xdr:rowOff>27798</xdr:rowOff>
    </xdr:from>
    <xdr:to>
      <xdr:col>11</xdr:col>
      <xdr:colOff>202316</xdr:colOff>
      <xdr:row>69</xdr:row>
      <xdr:rowOff>114300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1819" y="7609698"/>
          <a:ext cx="6900297" cy="520714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69</xdr:row>
      <xdr:rowOff>99060</xdr:rowOff>
    </xdr:from>
    <xdr:to>
      <xdr:col>5</xdr:col>
      <xdr:colOff>3901440</xdr:colOff>
      <xdr:row>110</xdr:row>
      <xdr:rowOff>124663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12801600"/>
          <a:ext cx="10058400" cy="7523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0"/>
  <sheetViews>
    <sheetView workbookViewId="0">
      <selection activeCell="P6" sqref="P6"/>
    </sheetView>
  </sheetViews>
  <sheetFormatPr defaultRowHeight="14.5" x14ac:dyDescent="0.35"/>
  <cols>
    <col min="1" max="1" width="21.1796875" customWidth="1"/>
    <col min="2" max="2" width="11.54296875" customWidth="1"/>
    <col min="3" max="3" width="10.54296875" customWidth="1"/>
    <col min="4" max="4" width="10.81640625" customWidth="1"/>
    <col min="5" max="5" width="14.08984375" customWidth="1"/>
  </cols>
  <sheetData>
    <row r="2" spans="1:10" x14ac:dyDescent="0.35">
      <c r="A2" s="2">
        <v>2.7130000000000001</v>
      </c>
      <c r="B2" s="2">
        <v>0.53</v>
      </c>
      <c r="C2" s="5">
        <v>1.0289999999999999</v>
      </c>
      <c r="D2" s="5">
        <v>0.95200000000000007</v>
      </c>
      <c r="E2" s="5">
        <v>1.002</v>
      </c>
      <c r="F2" s="5">
        <v>1.157</v>
      </c>
      <c r="G2" s="5">
        <v>1.0649999999999999</v>
      </c>
      <c r="H2" s="5">
        <v>1.0669999999999999</v>
      </c>
      <c r="I2" s="5">
        <v>1.1220000000000001</v>
      </c>
      <c r="J2" s="5">
        <v>0.95300000000000007</v>
      </c>
    </row>
    <row r="3" spans="1:10" x14ac:dyDescent="0.35">
      <c r="A3" s="2">
        <v>1.921</v>
      </c>
      <c r="B3" s="4">
        <v>7.2000000000000008E-2</v>
      </c>
      <c r="C3" s="5">
        <v>0.85599999999999998</v>
      </c>
      <c r="D3" s="5">
        <v>0.91</v>
      </c>
      <c r="E3" s="5">
        <v>0.98699999999999999</v>
      </c>
      <c r="F3" s="5">
        <v>1.014</v>
      </c>
      <c r="G3" s="5">
        <v>0.97499999999999998</v>
      </c>
      <c r="H3" s="5">
        <v>0.91</v>
      </c>
      <c r="I3" s="5">
        <v>0.90900000000000003</v>
      </c>
      <c r="J3" s="5">
        <v>0.93200000000000005</v>
      </c>
    </row>
    <row r="4" spans="1:10" x14ac:dyDescent="0.35">
      <c r="A4" s="2">
        <v>1.141</v>
      </c>
      <c r="B4" s="1">
        <v>6.9000000000000006E-2</v>
      </c>
      <c r="C4" s="5">
        <v>0.81500000000000006</v>
      </c>
      <c r="D4" s="5">
        <v>0.79900000000000004</v>
      </c>
      <c r="E4" s="5">
        <v>0.91800000000000004</v>
      </c>
      <c r="F4" s="5">
        <v>0.82600000000000007</v>
      </c>
      <c r="G4" s="5">
        <v>0.82500000000000007</v>
      </c>
      <c r="H4" s="5">
        <v>0.82300000000000006</v>
      </c>
      <c r="I4" s="5">
        <v>1.056</v>
      </c>
      <c r="J4" s="5">
        <v>1.1360000000000001</v>
      </c>
    </row>
    <row r="5" spans="1:10" x14ac:dyDescent="0.35">
      <c r="A5" s="2">
        <v>0.71499999999999997</v>
      </c>
      <c r="B5" s="1">
        <v>6.9000000000000006E-2</v>
      </c>
      <c r="C5" s="5">
        <v>0.83599999999999997</v>
      </c>
      <c r="D5" s="5">
        <v>0.91900000000000004</v>
      </c>
      <c r="E5" s="5">
        <v>1.1260000000000001</v>
      </c>
      <c r="F5" s="5">
        <v>1.012</v>
      </c>
      <c r="G5" s="5">
        <v>0.98499999999999999</v>
      </c>
      <c r="H5" s="5">
        <v>1.2570000000000001</v>
      </c>
      <c r="I5" s="5">
        <v>1.2949999999999999</v>
      </c>
      <c r="J5" s="5">
        <v>1.262</v>
      </c>
    </row>
    <row r="9" spans="1:10" x14ac:dyDescent="0.35">
      <c r="B9" s="8" t="s">
        <v>6</v>
      </c>
      <c r="C9" s="8" t="s">
        <v>7</v>
      </c>
      <c r="D9" s="8" t="s">
        <v>8</v>
      </c>
      <c r="E9" s="8" t="s">
        <v>9</v>
      </c>
    </row>
    <row r="10" spans="1:10" x14ac:dyDescent="0.35">
      <c r="A10" t="s">
        <v>0</v>
      </c>
      <c r="B10" s="2">
        <v>2.7130000000000001</v>
      </c>
      <c r="C10" s="1">
        <f>B10-B15</f>
        <v>2.641</v>
      </c>
      <c r="D10" s="1">
        <v>160</v>
      </c>
      <c r="E10" s="9">
        <f>(17.12*C10*C10)+(14.045*C10)+(1.3803)</f>
        <v>157.88310772000003</v>
      </c>
    </row>
    <row r="11" spans="1:10" x14ac:dyDescent="0.35">
      <c r="A11" t="s">
        <v>1</v>
      </c>
      <c r="B11" s="2">
        <v>1.921</v>
      </c>
      <c r="C11" s="1">
        <f>B11-B15</f>
        <v>1.849</v>
      </c>
      <c r="D11" s="1">
        <v>80</v>
      </c>
      <c r="E11" s="9">
        <f t="shared" ref="E11:E15" si="0">(17.12*C11*C11)+(14.045*C11)+(1.3803)</f>
        <v>85.879378120000013</v>
      </c>
    </row>
    <row r="12" spans="1:10" x14ac:dyDescent="0.35">
      <c r="A12" t="s">
        <v>2</v>
      </c>
      <c r="B12" s="2">
        <v>1.141</v>
      </c>
      <c r="C12" s="1">
        <f>B12-B15</f>
        <v>1.069</v>
      </c>
      <c r="D12" s="1">
        <v>40</v>
      </c>
      <c r="E12" s="9">
        <f t="shared" si="0"/>
        <v>35.958473319999996</v>
      </c>
    </row>
    <row r="13" spans="1:10" x14ac:dyDescent="0.35">
      <c r="A13" t="s">
        <v>3</v>
      </c>
      <c r="B13" s="2">
        <v>0.71499999999999997</v>
      </c>
      <c r="C13" s="1">
        <f>B13-B15</f>
        <v>0.64300000000000002</v>
      </c>
      <c r="D13" s="1">
        <v>20</v>
      </c>
      <c r="E13" s="9">
        <f t="shared" si="0"/>
        <v>17.48948188</v>
      </c>
    </row>
    <row r="14" spans="1:10" x14ac:dyDescent="0.35">
      <c r="A14" t="s">
        <v>4</v>
      </c>
      <c r="B14" s="2">
        <v>0.53</v>
      </c>
      <c r="C14" s="1">
        <f>B14-B15</f>
        <v>0.45800000000000002</v>
      </c>
      <c r="D14" s="1">
        <v>10</v>
      </c>
      <c r="E14" s="9">
        <f t="shared" si="0"/>
        <v>11.404069680000001</v>
      </c>
    </row>
    <row r="15" spans="1:10" x14ac:dyDescent="0.35">
      <c r="A15" t="s">
        <v>5</v>
      </c>
      <c r="B15" s="4">
        <v>7.2000000000000008E-2</v>
      </c>
      <c r="C15" s="1">
        <f>B15-B15</f>
        <v>0</v>
      </c>
      <c r="D15" s="1">
        <v>0</v>
      </c>
      <c r="E15" s="9">
        <f t="shared" si="0"/>
        <v>1.3803000000000001</v>
      </c>
    </row>
    <row r="23" spans="1:12" x14ac:dyDescent="0.35">
      <c r="J23" s="6" t="s">
        <v>10</v>
      </c>
      <c r="K23" s="6"/>
      <c r="L23" s="6"/>
    </row>
    <row r="28" spans="1:12" x14ac:dyDescent="0.35">
      <c r="A28" s="11" t="s">
        <v>11</v>
      </c>
      <c r="B28" s="5" t="s">
        <v>12</v>
      </c>
      <c r="C28" s="3" t="s">
        <v>5</v>
      </c>
      <c r="D28" s="1" t="s">
        <v>7</v>
      </c>
      <c r="E28" s="10" t="s">
        <v>13</v>
      </c>
    </row>
    <row r="29" spans="1:12" x14ac:dyDescent="0.35">
      <c r="A29" s="11" t="s">
        <v>14</v>
      </c>
      <c r="B29" s="5">
        <v>1.0289999999999999</v>
      </c>
      <c r="C29" s="4">
        <v>7.2000000000000008E-2</v>
      </c>
      <c r="D29" s="1">
        <f t="shared" ref="D29:D60" si="1">(B29-C29)</f>
        <v>0.95699999999999985</v>
      </c>
      <c r="E29" s="9">
        <f t="shared" ref="E29:E60" si="2">(17.12*D29*D29)+(14.045*D29)+(1.3803)</f>
        <v>30.500699879999992</v>
      </c>
    </row>
    <row r="30" spans="1:12" x14ac:dyDescent="0.35">
      <c r="A30" s="11" t="s">
        <v>15</v>
      </c>
      <c r="B30" s="5">
        <v>0.85599999999999998</v>
      </c>
      <c r="C30" s="4">
        <v>7.2000000000000008E-2</v>
      </c>
      <c r="D30" s="1">
        <f t="shared" si="1"/>
        <v>0.78400000000000003</v>
      </c>
      <c r="E30" s="9">
        <f t="shared" si="2"/>
        <v>22.914490720000003</v>
      </c>
    </row>
    <row r="31" spans="1:12" x14ac:dyDescent="0.35">
      <c r="A31" s="11" t="s">
        <v>16</v>
      </c>
      <c r="B31" s="5">
        <v>0.81500000000000006</v>
      </c>
      <c r="C31" s="4">
        <v>7.2000000000000008E-2</v>
      </c>
      <c r="D31" s="1">
        <f t="shared" si="1"/>
        <v>0.7430000000000001</v>
      </c>
      <c r="E31" s="9">
        <f t="shared" si="2"/>
        <v>21.266813880000001</v>
      </c>
    </row>
    <row r="32" spans="1:12" x14ac:dyDescent="0.35">
      <c r="A32" s="11" t="s">
        <v>17</v>
      </c>
      <c r="B32" s="5">
        <v>0.83599999999999997</v>
      </c>
      <c r="C32" s="4">
        <v>7.2000000000000008E-2</v>
      </c>
      <c r="D32" s="1">
        <f t="shared" si="1"/>
        <v>0.76400000000000001</v>
      </c>
      <c r="E32" s="9">
        <f t="shared" si="2"/>
        <v>22.10355552</v>
      </c>
    </row>
    <row r="33" spans="1:5" x14ac:dyDescent="0.35">
      <c r="A33" s="11" t="s">
        <v>18</v>
      </c>
      <c r="B33" s="5">
        <v>0.95200000000000007</v>
      </c>
      <c r="C33" s="4">
        <v>7.2000000000000008E-2</v>
      </c>
      <c r="D33" s="1">
        <f t="shared" si="1"/>
        <v>0.88000000000000012</v>
      </c>
      <c r="E33" s="9">
        <f t="shared" si="2"/>
        <v>26.997628000000006</v>
      </c>
    </row>
    <row r="34" spans="1:5" x14ac:dyDescent="0.35">
      <c r="A34" s="11" t="s">
        <v>19</v>
      </c>
      <c r="B34" s="5">
        <v>0.91</v>
      </c>
      <c r="C34" s="4">
        <v>7.2000000000000008E-2</v>
      </c>
      <c r="D34" s="1">
        <f t="shared" si="1"/>
        <v>0.83800000000000008</v>
      </c>
      <c r="E34" s="9">
        <f t="shared" si="2"/>
        <v>25.172427280000001</v>
      </c>
    </row>
    <row r="35" spans="1:5" x14ac:dyDescent="0.35">
      <c r="A35" s="11" t="s">
        <v>20</v>
      </c>
      <c r="B35" s="5">
        <v>0.79900000000000004</v>
      </c>
      <c r="C35" s="4">
        <v>7.2000000000000008E-2</v>
      </c>
      <c r="D35" s="1">
        <f t="shared" si="1"/>
        <v>0.72700000000000009</v>
      </c>
      <c r="E35" s="9">
        <f t="shared" si="2"/>
        <v>20.639431480000006</v>
      </c>
    </row>
    <row r="36" spans="1:5" x14ac:dyDescent="0.35">
      <c r="A36" s="11" t="s">
        <v>21</v>
      </c>
      <c r="B36" s="5">
        <v>0.91900000000000004</v>
      </c>
      <c r="C36" s="4">
        <v>7.2000000000000008E-2</v>
      </c>
      <c r="D36" s="1">
        <f t="shared" si="1"/>
        <v>0.84699999999999998</v>
      </c>
      <c r="E36" s="9">
        <f t="shared" si="2"/>
        <v>25.558457079999997</v>
      </c>
    </row>
    <row r="37" spans="1:5" x14ac:dyDescent="0.35">
      <c r="A37" s="11" t="s">
        <v>22</v>
      </c>
      <c r="B37" s="5">
        <v>1.002</v>
      </c>
      <c r="C37" s="4">
        <v>7.2000000000000008E-2</v>
      </c>
      <c r="D37" s="1">
        <f t="shared" si="1"/>
        <v>0.92999999999999994</v>
      </c>
      <c r="E37" s="9">
        <f t="shared" si="2"/>
        <v>29.249237999999998</v>
      </c>
    </row>
    <row r="38" spans="1:5" x14ac:dyDescent="0.35">
      <c r="A38" s="11" t="s">
        <v>23</v>
      </c>
      <c r="B38" s="5">
        <v>0.98699999999999999</v>
      </c>
      <c r="C38" s="4">
        <v>7.2000000000000008E-2</v>
      </c>
      <c r="D38" s="1">
        <f t="shared" si="1"/>
        <v>0.91500000000000004</v>
      </c>
      <c r="E38" s="9">
        <f t="shared" si="2"/>
        <v>28.564767000000003</v>
      </c>
    </row>
    <row r="39" spans="1:5" x14ac:dyDescent="0.35">
      <c r="A39" s="11" t="s">
        <v>24</v>
      </c>
      <c r="B39" s="5">
        <v>0.91800000000000004</v>
      </c>
      <c r="C39" s="4">
        <v>7.2000000000000008E-2</v>
      </c>
      <c r="D39" s="1">
        <f t="shared" si="1"/>
        <v>0.84600000000000009</v>
      </c>
      <c r="E39" s="9">
        <f t="shared" si="2"/>
        <v>25.51542792</v>
      </c>
    </row>
    <row r="40" spans="1:5" x14ac:dyDescent="0.35">
      <c r="A40" s="11" t="s">
        <v>25</v>
      </c>
      <c r="B40" s="5">
        <v>1.1260000000000001</v>
      </c>
      <c r="C40" s="4">
        <v>7.2000000000000008E-2</v>
      </c>
      <c r="D40" s="1">
        <f t="shared" si="1"/>
        <v>1.054</v>
      </c>
      <c r="E40" s="9">
        <f t="shared" si="2"/>
        <v>35.202611920000002</v>
      </c>
    </row>
    <row r="41" spans="1:5" x14ac:dyDescent="0.35">
      <c r="A41" s="11" t="s">
        <v>26</v>
      </c>
      <c r="B41" s="5">
        <v>1.157</v>
      </c>
      <c r="C41" s="4">
        <v>7.2000000000000008E-2</v>
      </c>
      <c r="D41" s="1">
        <f t="shared" si="1"/>
        <v>1.085</v>
      </c>
      <c r="E41" s="9">
        <f t="shared" si="2"/>
        <v>36.773216999999995</v>
      </c>
    </row>
    <row r="42" spans="1:5" x14ac:dyDescent="0.35">
      <c r="A42" s="11" t="s">
        <v>27</v>
      </c>
      <c r="B42" s="5">
        <v>1.014</v>
      </c>
      <c r="C42" s="4">
        <v>7.2000000000000008E-2</v>
      </c>
      <c r="D42" s="1">
        <f t="shared" si="1"/>
        <v>0.94199999999999995</v>
      </c>
      <c r="E42" s="9">
        <f t="shared" si="2"/>
        <v>29.802361679999997</v>
      </c>
    </row>
    <row r="43" spans="1:5" x14ac:dyDescent="0.35">
      <c r="A43" s="11" t="s">
        <v>28</v>
      </c>
      <c r="B43" s="5">
        <v>0.82600000000000007</v>
      </c>
      <c r="C43" s="4">
        <v>7.2000000000000008E-2</v>
      </c>
      <c r="D43" s="1">
        <f t="shared" si="1"/>
        <v>0.754</v>
      </c>
      <c r="E43" s="9">
        <f t="shared" si="2"/>
        <v>21.703223919999999</v>
      </c>
    </row>
    <row r="44" spans="1:5" x14ac:dyDescent="0.35">
      <c r="A44" s="11" t="s">
        <v>29</v>
      </c>
      <c r="B44" s="5">
        <v>1.012</v>
      </c>
      <c r="C44" s="4">
        <v>7.2000000000000008E-2</v>
      </c>
      <c r="D44" s="1">
        <f t="shared" si="1"/>
        <v>0.94</v>
      </c>
      <c r="E44" s="9">
        <f t="shared" si="2"/>
        <v>29.709831999999999</v>
      </c>
    </row>
    <row r="45" spans="1:5" x14ac:dyDescent="0.35">
      <c r="A45" s="11" t="s">
        <v>30</v>
      </c>
      <c r="B45" s="5">
        <v>1.0649999999999999</v>
      </c>
      <c r="C45" s="4">
        <v>7.2000000000000008E-2</v>
      </c>
      <c r="D45" s="1">
        <f t="shared" si="1"/>
        <v>0.99299999999999988</v>
      </c>
      <c r="E45" s="9">
        <f t="shared" si="2"/>
        <v>32.208143879999994</v>
      </c>
    </row>
    <row r="46" spans="1:5" x14ac:dyDescent="0.35">
      <c r="A46" s="11" t="s">
        <v>31</v>
      </c>
      <c r="B46" s="5">
        <v>0.97499999999999998</v>
      </c>
      <c r="C46" s="4">
        <v>7.2000000000000008E-2</v>
      </c>
      <c r="D46" s="1">
        <f t="shared" si="1"/>
        <v>0.90300000000000002</v>
      </c>
      <c r="E46" s="9">
        <f t="shared" si="2"/>
        <v>28.022737079999999</v>
      </c>
    </row>
    <row r="47" spans="1:5" x14ac:dyDescent="0.35">
      <c r="A47" s="11" t="s">
        <v>32</v>
      </c>
      <c r="B47" s="5">
        <v>0.82500000000000007</v>
      </c>
      <c r="C47" s="4">
        <v>7.2000000000000008E-2</v>
      </c>
      <c r="D47" s="1">
        <f t="shared" si="1"/>
        <v>0.75300000000000011</v>
      </c>
      <c r="E47" s="9">
        <f t="shared" si="2"/>
        <v>21.663379080000006</v>
      </c>
    </row>
    <row r="48" spans="1:5" x14ac:dyDescent="0.35">
      <c r="A48" s="11" t="s">
        <v>33</v>
      </c>
      <c r="B48" s="5">
        <v>0.98499999999999999</v>
      </c>
      <c r="C48" s="4">
        <v>7.2000000000000008E-2</v>
      </c>
      <c r="D48" s="1">
        <f t="shared" si="1"/>
        <v>0.91300000000000003</v>
      </c>
      <c r="E48" s="9">
        <f t="shared" si="2"/>
        <v>28.474086280000002</v>
      </c>
    </row>
    <row r="49" spans="1:5" x14ac:dyDescent="0.35">
      <c r="A49" s="11" t="s">
        <v>34</v>
      </c>
      <c r="B49" s="5">
        <v>1.0669999999999999</v>
      </c>
      <c r="C49" s="4">
        <v>7.2000000000000008E-2</v>
      </c>
      <c r="D49" s="1">
        <f t="shared" si="1"/>
        <v>0.99499999999999988</v>
      </c>
      <c r="E49" s="9">
        <f t="shared" si="2"/>
        <v>32.30430299999999</v>
      </c>
    </row>
    <row r="50" spans="1:5" x14ac:dyDescent="0.35">
      <c r="A50" s="11" t="s">
        <v>35</v>
      </c>
      <c r="B50" s="5">
        <v>0.91</v>
      </c>
      <c r="C50" s="4">
        <v>7.2000000000000008E-2</v>
      </c>
      <c r="D50" s="1">
        <f t="shared" si="1"/>
        <v>0.83800000000000008</v>
      </c>
      <c r="E50" s="9">
        <f t="shared" si="2"/>
        <v>25.172427280000001</v>
      </c>
    </row>
    <row r="51" spans="1:5" x14ac:dyDescent="0.35">
      <c r="A51" s="11" t="s">
        <v>36</v>
      </c>
      <c r="B51" s="5">
        <v>0.82300000000000006</v>
      </c>
      <c r="C51" s="4">
        <v>7.2000000000000008E-2</v>
      </c>
      <c r="D51" s="1">
        <f t="shared" si="1"/>
        <v>0.75100000000000011</v>
      </c>
      <c r="E51" s="9">
        <f t="shared" si="2"/>
        <v>21.583792120000005</v>
      </c>
    </row>
    <row r="52" spans="1:5" x14ac:dyDescent="0.35">
      <c r="A52" s="11" t="s">
        <v>37</v>
      </c>
      <c r="B52" s="5">
        <v>1.2570000000000001</v>
      </c>
      <c r="C52" s="4">
        <v>7.2000000000000008E-2</v>
      </c>
      <c r="D52" s="1">
        <f t="shared" si="1"/>
        <v>1.1850000000000001</v>
      </c>
      <c r="E52" s="9">
        <f t="shared" si="2"/>
        <v>42.063957000000002</v>
      </c>
    </row>
    <row r="53" spans="1:5" x14ac:dyDescent="0.35">
      <c r="A53" s="11" t="s">
        <v>38</v>
      </c>
      <c r="B53" s="5">
        <v>1.1220000000000001</v>
      </c>
      <c r="C53" s="4">
        <v>7.2000000000000008E-2</v>
      </c>
      <c r="D53" s="1">
        <f t="shared" si="1"/>
        <v>1.05</v>
      </c>
      <c r="E53" s="9">
        <f t="shared" si="2"/>
        <v>35.00235</v>
      </c>
    </row>
    <row r="54" spans="1:5" x14ac:dyDescent="0.35">
      <c r="A54" s="11" t="s">
        <v>39</v>
      </c>
      <c r="B54" s="5">
        <v>0.90900000000000003</v>
      </c>
      <c r="C54" s="4">
        <v>7.2000000000000008E-2</v>
      </c>
      <c r="D54" s="1">
        <f t="shared" si="1"/>
        <v>0.83699999999999997</v>
      </c>
      <c r="E54" s="9">
        <f t="shared" si="2"/>
        <v>25.129706280000001</v>
      </c>
    </row>
    <row r="55" spans="1:5" x14ac:dyDescent="0.35">
      <c r="A55" s="11" t="s">
        <v>40</v>
      </c>
      <c r="B55" s="5">
        <v>1.056</v>
      </c>
      <c r="C55" s="4">
        <v>7.2000000000000008E-2</v>
      </c>
      <c r="D55" s="1">
        <f t="shared" si="1"/>
        <v>0.98399999999999999</v>
      </c>
      <c r="E55" s="9">
        <f t="shared" si="2"/>
        <v>31.777122720000001</v>
      </c>
    </row>
    <row r="56" spans="1:5" x14ac:dyDescent="0.35">
      <c r="A56" s="11" t="s">
        <v>41</v>
      </c>
      <c r="B56" s="5">
        <v>1.2949999999999999</v>
      </c>
      <c r="C56" s="4">
        <v>7.2000000000000008E-2</v>
      </c>
      <c r="D56" s="1">
        <f t="shared" si="1"/>
        <v>1.2229999999999999</v>
      </c>
      <c r="E56" s="9">
        <f t="shared" si="2"/>
        <v>44.164215479999989</v>
      </c>
    </row>
    <row r="57" spans="1:5" x14ac:dyDescent="0.35">
      <c r="A57" s="11" t="s">
        <v>42</v>
      </c>
      <c r="B57" s="5">
        <v>0.95300000000000007</v>
      </c>
      <c r="C57" s="4">
        <v>7.2000000000000008E-2</v>
      </c>
      <c r="D57" s="1">
        <f t="shared" si="1"/>
        <v>0.88100000000000001</v>
      </c>
      <c r="E57" s="9">
        <f t="shared" si="2"/>
        <v>27.041821319999997</v>
      </c>
    </row>
    <row r="58" spans="1:5" x14ac:dyDescent="0.35">
      <c r="A58" s="11" t="s">
        <v>43</v>
      </c>
      <c r="B58" s="5">
        <v>0.93200000000000005</v>
      </c>
      <c r="C58" s="4">
        <v>7.2000000000000008E-2</v>
      </c>
      <c r="D58" s="1">
        <f t="shared" si="1"/>
        <v>0.8600000000000001</v>
      </c>
      <c r="E58" s="9">
        <f t="shared" si="2"/>
        <v>26.120952000000003</v>
      </c>
    </row>
    <row r="59" spans="1:5" x14ac:dyDescent="0.35">
      <c r="A59" s="11" t="s">
        <v>44</v>
      </c>
      <c r="B59" s="5">
        <v>1.1360000000000001</v>
      </c>
      <c r="C59" s="4">
        <v>7.2000000000000008E-2</v>
      </c>
      <c r="D59" s="1">
        <f t="shared" si="1"/>
        <v>1.0640000000000001</v>
      </c>
      <c r="E59" s="9">
        <f t="shared" si="2"/>
        <v>35.705663520000002</v>
      </c>
    </row>
    <row r="60" spans="1:5" x14ac:dyDescent="0.35">
      <c r="A60" s="11" t="s">
        <v>45</v>
      </c>
      <c r="B60" s="5">
        <v>1.262</v>
      </c>
      <c r="C60" s="4">
        <v>7.2000000000000008E-2</v>
      </c>
      <c r="D60" s="1">
        <f t="shared" si="1"/>
        <v>1.19</v>
      </c>
      <c r="E60" s="9">
        <f t="shared" si="2"/>
        <v>42.337482000000001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52"/>
  <sheetViews>
    <sheetView workbookViewId="0">
      <selection activeCell="M37" sqref="M37"/>
    </sheetView>
  </sheetViews>
  <sheetFormatPr defaultRowHeight="14.5" x14ac:dyDescent="0.35"/>
  <cols>
    <col min="1" max="1" width="26.54296875" customWidth="1"/>
    <col min="2" max="2" width="14.08984375" customWidth="1"/>
    <col min="3" max="3" width="13.54296875" customWidth="1"/>
    <col min="4" max="4" width="12.90625" customWidth="1"/>
    <col min="5" max="5" width="17.90625" customWidth="1"/>
  </cols>
  <sheetData>
    <row r="2" spans="1:12" x14ac:dyDescent="0.35">
      <c r="B2" s="8" t="s">
        <v>12</v>
      </c>
      <c r="C2" s="8" t="s">
        <v>7</v>
      </c>
      <c r="D2" s="8" t="s">
        <v>8</v>
      </c>
      <c r="E2" s="8" t="s">
        <v>9</v>
      </c>
    </row>
    <row r="3" spans="1:12" x14ac:dyDescent="0.35">
      <c r="A3" t="s">
        <v>0</v>
      </c>
      <c r="B3" s="1">
        <v>2.5110000000000001</v>
      </c>
      <c r="C3" s="1">
        <f>B3-B9</f>
        <v>2.4810000000000003</v>
      </c>
      <c r="D3" s="1">
        <v>100</v>
      </c>
      <c r="E3" s="7">
        <f>(11.04*C3*C3)+(11.948*C3)+(1.5134)</f>
        <v>99.111573440000015</v>
      </c>
    </row>
    <row r="4" spans="1:12" x14ac:dyDescent="0.35">
      <c r="A4" t="s">
        <v>1</v>
      </c>
      <c r="B4" s="1">
        <v>1.7030000000000001</v>
      </c>
      <c r="C4" s="1">
        <f>B4-B9</f>
        <v>1.673</v>
      </c>
      <c r="D4" s="1">
        <v>50</v>
      </c>
      <c r="E4" s="7">
        <f t="shared" ref="E4:E9" si="0">(11.04*C4*C4)+(11.948*C4)+(1.5134)</f>
        <v>52.402580159999992</v>
      </c>
    </row>
    <row r="5" spans="1:12" x14ac:dyDescent="0.35">
      <c r="A5" t="s">
        <v>2</v>
      </c>
      <c r="B5" s="1">
        <v>1.024</v>
      </c>
      <c r="C5" s="1">
        <f>B5-B9</f>
        <v>0.99399999999999999</v>
      </c>
      <c r="D5" s="1">
        <v>25</v>
      </c>
      <c r="E5" s="7">
        <f t="shared" si="0"/>
        <v>24.297629439999998</v>
      </c>
    </row>
    <row r="6" spans="1:12" x14ac:dyDescent="0.35">
      <c r="A6" t="s">
        <v>3</v>
      </c>
      <c r="B6" s="1">
        <v>0.54300000000000004</v>
      </c>
      <c r="C6" s="1">
        <f>B6-B9</f>
        <v>0.51300000000000001</v>
      </c>
      <c r="D6" s="1">
        <v>12.5</v>
      </c>
      <c r="E6" s="7">
        <f t="shared" si="0"/>
        <v>10.548109760000001</v>
      </c>
    </row>
    <row r="7" spans="1:12" x14ac:dyDescent="0.35">
      <c r="A7" t="s">
        <v>4</v>
      </c>
      <c r="B7" s="1">
        <v>0.318</v>
      </c>
      <c r="C7" s="1">
        <f>B7-B9</f>
        <v>0.28800000000000003</v>
      </c>
      <c r="D7" s="1">
        <v>6.25</v>
      </c>
      <c r="E7" s="7">
        <f t="shared" si="0"/>
        <v>5.8701257600000005</v>
      </c>
    </row>
    <row r="8" spans="1:12" x14ac:dyDescent="0.35">
      <c r="A8" t="s">
        <v>48</v>
      </c>
      <c r="B8" s="1">
        <v>0.152</v>
      </c>
      <c r="C8" s="1">
        <f>B8-B9</f>
        <v>0.122</v>
      </c>
      <c r="D8" s="1">
        <v>3.125</v>
      </c>
      <c r="E8" s="7">
        <f t="shared" si="0"/>
        <v>3.1353753600000003</v>
      </c>
    </row>
    <row r="9" spans="1:12" x14ac:dyDescent="0.35">
      <c r="A9" t="s">
        <v>5</v>
      </c>
      <c r="B9" s="1">
        <v>0.03</v>
      </c>
      <c r="C9" s="1">
        <f>B9-B9</f>
        <v>0</v>
      </c>
      <c r="D9" s="1">
        <v>0</v>
      </c>
      <c r="E9" s="7">
        <f t="shared" si="0"/>
        <v>1.5134000000000001</v>
      </c>
    </row>
    <row r="15" spans="1:12" x14ac:dyDescent="0.35">
      <c r="J15" s="6" t="s">
        <v>49</v>
      </c>
      <c r="K15" s="6"/>
      <c r="L15" s="6"/>
    </row>
    <row r="20" spans="1:5" x14ac:dyDescent="0.35">
      <c r="A20" s="8" t="s">
        <v>11</v>
      </c>
      <c r="B20" s="8" t="s">
        <v>12</v>
      </c>
      <c r="C20" s="8" t="s">
        <v>5</v>
      </c>
      <c r="D20" s="8" t="s">
        <v>7</v>
      </c>
      <c r="E20" s="8" t="s">
        <v>50</v>
      </c>
    </row>
    <row r="21" spans="1:5" x14ac:dyDescent="0.35">
      <c r="A21" s="11" t="s">
        <v>14</v>
      </c>
      <c r="B21" s="1">
        <v>2.036</v>
      </c>
      <c r="C21" s="1">
        <v>0.03</v>
      </c>
      <c r="D21" s="1">
        <f t="shared" ref="D21:D52" si="1">(B21-C21)</f>
        <v>2.0060000000000002</v>
      </c>
      <c r="E21" s="9">
        <f t="shared" ref="E21:E52" si="2">(11.04*D21*D21)+(11.948*D21)+(1.5134)</f>
        <v>69.906445440000013</v>
      </c>
    </row>
    <row r="22" spans="1:5" x14ac:dyDescent="0.35">
      <c r="A22" s="11" t="s">
        <v>15</v>
      </c>
      <c r="B22" s="1">
        <v>1.456</v>
      </c>
      <c r="C22" s="1">
        <v>0.03</v>
      </c>
      <c r="D22" s="1">
        <f t="shared" si="1"/>
        <v>1.4259999999999999</v>
      </c>
      <c r="E22" s="9">
        <f t="shared" si="2"/>
        <v>41.000823039999993</v>
      </c>
    </row>
    <row r="23" spans="1:5" x14ac:dyDescent="0.35">
      <c r="A23" s="11" t="s">
        <v>16</v>
      </c>
      <c r="B23" s="1">
        <v>0.58499999999999996</v>
      </c>
      <c r="C23" s="1">
        <v>0.03</v>
      </c>
      <c r="D23" s="1">
        <f t="shared" si="1"/>
        <v>0.55499999999999994</v>
      </c>
      <c r="E23" s="9">
        <f t="shared" si="2"/>
        <v>11.545135999999999</v>
      </c>
    </row>
    <row r="24" spans="1:5" x14ac:dyDescent="0.35">
      <c r="A24" s="11" t="s">
        <v>17</v>
      </c>
      <c r="B24" s="1">
        <v>0.63300000000000001</v>
      </c>
      <c r="C24" s="1">
        <v>0.03</v>
      </c>
      <c r="D24" s="1">
        <f t="shared" si="1"/>
        <v>0.60299999999999998</v>
      </c>
      <c r="E24" s="9">
        <f t="shared" si="2"/>
        <v>12.732287360000001</v>
      </c>
    </row>
    <row r="25" spans="1:5" x14ac:dyDescent="0.35">
      <c r="A25" s="11" t="s">
        <v>18</v>
      </c>
      <c r="B25" s="1">
        <v>0.39700000000000002</v>
      </c>
      <c r="C25" s="1">
        <v>0.03</v>
      </c>
      <c r="D25" s="1">
        <f t="shared" si="1"/>
        <v>0.36699999999999999</v>
      </c>
      <c r="E25" s="9">
        <f t="shared" si="2"/>
        <v>7.3852825600000003</v>
      </c>
    </row>
    <row r="26" spans="1:5" x14ac:dyDescent="0.35">
      <c r="A26" s="11" t="s">
        <v>19</v>
      </c>
      <c r="B26" s="1">
        <v>0.28799999999999998</v>
      </c>
      <c r="C26" s="1">
        <v>0.03</v>
      </c>
      <c r="D26" s="1">
        <f t="shared" si="1"/>
        <v>0.25800000000000001</v>
      </c>
      <c r="E26" s="9">
        <f t="shared" si="2"/>
        <v>5.33085056</v>
      </c>
    </row>
    <row r="27" spans="1:5" x14ac:dyDescent="0.35">
      <c r="A27" s="11" t="s">
        <v>20</v>
      </c>
      <c r="B27" s="1">
        <v>0.83299999999999996</v>
      </c>
      <c r="C27" s="1">
        <v>0.03</v>
      </c>
      <c r="D27" s="1">
        <f t="shared" si="1"/>
        <v>0.80299999999999994</v>
      </c>
      <c r="E27" s="9">
        <f t="shared" si="2"/>
        <v>18.22633536</v>
      </c>
    </row>
    <row r="28" spans="1:5" x14ac:dyDescent="0.35">
      <c r="A28" s="11" t="s">
        <v>21</v>
      </c>
      <c r="B28" s="1">
        <v>0.55900000000000005</v>
      </c>
      <c r="C28" s="1">
        <v>0.03</v>
      </c>
      <c r="D28" s="1">
        <f t="shared" si="1"/>
        <v>0.52900000000000003</v>
      </c>
      <c r="E28" s="9">
        <f t="shared" si="2"/>
        <v>10.923336640000002</v>
      </c>
    </row>
    <row r="29" spans="1:5" x14ac:dyDescent="0.35">
      <c r="A29" s="11" t="s">
        <v>22</v>
      </c>
      <c r="B29" s="1">
        <v>0.56499999999999995</v>
      </c>
      <c r="C29" s="1">
        <v>0.03</v>
      </c>
      <c r="D29" s="1">
        <f t="shared" si="1"/>
        <v>0.53499999999999992</v>
      </c>
      <c r="E29" s="9">
        <f t="shared" si="2"/>
        <v>11.065503999999999</v>
      </c>
    </row>
    <row r="30" spans="1:5" x14ac:dyDescent="0.35">
      <c r="A30" s="11" t="s">
        <v>23</v>
      </c>
      <c r="B30" s="1">
        <v>0.77600000000000002</v>
      </c>
      <c r="C30" s="1">
        <v>0.03</v>
      </c>
      <c r="D30" s="1">
        <f t="shared" si="1"/>
        <v>0.746</v>
      </c>
      <c r="E30" s="9">
        <f t="shared" si="2"/>
        <v>16.570544640000001</v>
      </c>
    </row>
    <row r="31" spans="1:5" x14ac:dyDescent="0.35">
      <c r="A31" s="11" t="s">
        <v>24</v>
      </c>
      <c r="B31" s="1">
        <v>0.72299999999999998</v>
      </c>
      <c r="C31" s="1">
        <v>0.03</v>
      </c>
      <c r="D31" s="1">
        <f t="shared" si="1"/>
        <v>0.69299999999999995</v>
      </c>
      <c r="E31" s="9">
        <f t="shared" si="2"/>
        <v>15.095312959999999</v>
      </c>
    </row>
    <row r="32" spans="1:5" x14ac:dyDescent="0.35">
      <c r="A32" s="11" t="s">
        <v>25</v>
      </c>
      <c r="B32" s="1">
        <v>1.1870000000000001</v>
      </c>
      <c r="C32" s="1">
        <v>0.03</v>
      </c>
      <c r="D32" s="1">
        <f t="shared" si="1"/>
        <v>1.157</v>
      </c>
      <c r="E32" s="9">
        <f t="shared" si="2"/>
        <v>30.11592096</v>
      </c>
    </row>
    <row r="33" spans="1:5" x14ac:dyDescent="0.35">
      <c r="A33" s="11" t="s">
        <v>26</v>
      </c>
      <c r="B33" s="1">
        <v>1.1950000000000001</v>
      </c>
      <c r="C33" s="1">
        <v>0.03</v>
      </c>
      <c r="D33" s="1">
        <f t="shared" si="1"/>
        <v>1.165</v>
      </c>
      <c r="E33" s="9">
        <f t="shared" si="2"/>
        <v>30.416584</v>
      </c>
    </row>
    <row r="34" spans="1:5" x14ac:dyDescent="0.35">
      <c r="A34" s="11" t="s">
        <v>27</v>
      </c>
      <c r="B34" s="1">
        <v>0.78700000000000003</v>
      </c>
      <c r="C34" s="1">
        <v>0.03</v>
      </c>
      <c r="D34" s="1">
        <f t="shared" si="1"/>
        <v>0.75700000000000001</v>
      </c>
      <c r="E34" s="9">
        <f t="shared" si="2"/>
        <v>16.88449696</v>
      </c>
    </row>
    <row r="35" spans="1:5" x14ac:dyDescent="0.35">
      <c r="A35" s="11" t="s">
        <v>28</v>
      </c>
      <c r="B35" s="1">
        <v>0.93899999999999995</v>
      </c>
      <c r="C35" s="1">
        <v>0.03</v>
      </c>
      <c r="D35" s="1">
        <f t="shared" si="1"/>
        <v>0.90899999999999992</v>
      </c>
      <c r="E35" s="9">
        <f t="shared" si="2"/>
        <v>21.496274239999998</v>
      </c>
    </row>
    <row r="36" spans="1:5" x14ac:dyDescent="0.35">
      <c r="A36" s="11" t="s">
        <v>29</v>
      </c>
      <c r="B36" s="1">
        <v>1.708</v>
      </c>
      <c r="C36" s="1">
        <v>0.03</v>
      </c>
      <c r="D36" s="1">
        <f t="shared" si="1"/>
        <v>1.6779999999999999</v>
      </c>
      <c r="E36" s="9">
        <f t="shared" si="2"/>
        <v>52.647295359999994</v>
      </c>
    </row>
    <row r="37" spans="1:5" x14ac:dyDescent="0.35">
      <c r="A37" s="11" t="s">
        <v>30</v>
      </c>
      <c r="B37" s="1">
        <v>1.7270000000000001</v>
      </c>
      <c r="C37" s="1">
        <v>0.03</v>
      </c>
      <c r="D37" s="1">
        <f t="shared" si="1"/>
        <v>1.6970000000000001</v>
      </c>
      <c r="E37" s="9">
        <f t="shared" si="2"/>
        <v>53.582247360000004</v>
      </c>
    </row>
    <row r="38" spans="1:5" x14ac:dyDescent="0.35">
      <c r="A38" s="11" t="s">
        <v>31</v>
      </c>
      <c r="B38" s="1">
        <v>1.4039999999999999</v>
      </c>
      <c r="C38" s="1">
        <v>0.03</v>
      </c>
      <c r="D38" s="1">
        <f t="shared" si="1"/>
        <v>1.3739999999999999</v>
      </c>
      <c r="E38" s="9">
        <f t="shared" si="2"/>
        <v>38.772103039999998</v>
      </c>
    </row>
    <row r="39" spans="1:5" x14ac:dyDescent="0.35">
      <c r="A39" s="11" t="s">
        <v>32</v>
      </c>
      <c r="B39" s="1">
        <v>1.042</v>
      </c>
      <c r="C39" s="1">
        <v>0.03</v>
      </c>
      <c r="D39" s="1">
        <f t="shared" si="1"/>
        <v>1.012</v>
      </c>
      <c r="E39" s="9">
        <f t="shared" si="2"/>
        <v>24.91132576</v>
      </c>
    </row>
    <row r="40" spans="1:5" x14ac:dyDescent="0.35">
      <c r="A40" s="11" t="s">
        <v>33</v>
      </c>
      <c r="B40" s="1">
        <v>0.69899999999999995</v>
      </c>
      <c r="C40" s="1">
        <v>0.03</v>
      </c>
      <c r="D40" s="1">
        <f t="shared" si="1"/>
        <v>0.66899999999999993</v>
      </c>
      <c r="E40" s="9">
        <f t="shared" si="2"/>
        <v>14.447685439999999</v>
      </c>
    </row>
    <row r="41" spans="1:5" x14ac:dyDescent="0.35">
      <c r="A41" s="11" t="s">
        <v>34</v>
      </c>
      <c r="B41" s="1">
        <v>1.0409999999999999</v>
      </c>
      <c r="C41" s="1">
        <v>0.03</v>
      </c>
      <c r="D41" s="1">
        <f t="shared" si="1"/>
        <v>1.0109999999999999</v>
      </c>
      <c r="E41" s="9">
        <f t="shared" si="2"/>
        <v>24.877043839999995</v>
      </c>
    </row>
    <row r="42" spans="1:5" x14ac:dyDescent="0.35">
      <c r="A42" s="11" t="s">
        <v>35</v>
      </c>
      <c r="B42" s="1">
        <v>0.55800000000000005</v>
      </c>
      <c r="C42" s="1">
        <v>0.03</v>
      </c>
      <c r="D42" s="1">
        <f t="shared" si="1"/>
        <v>0.52800000000000002</v>
      </c>
      <c r="E42" s="9">
        <f t="shared" si="2"/>
        <v>10.899719360000001</v>
      </c>
    </row>
    <row r="43" spans="1:5" x14ac:dyDescent="0.35">
      <c r="A43" s="11" t="s">
        <v>36</v>
      </c>
      <c r="B43" s="1">
        <v>0.68600000000000005</v>
      </c>
      <c r="C43" s="1">
        <v>0.03</v>
      </c>
      <c r="D43" s="1">
        <f t="shared" si="1"/>
        <v>0.65600000000000003</v>
      </c>
      <c r="E43" s="9">
        <f t="shared" si="2"/>
        <v>14.102197440000001</v>
      </c>
    </row>
    <row r="44" spans="1:5" x14ac:dyDescent="0.35">
      <c r="A44" s="11" t="s">
        <v>37</v>
      </c>
      <c r="B44" s="1">
        <v>0.30199999999999999</v>
      </c>
      <c r="C44" s="1">
        <v>0.03</v>
      </c>
      <c r="D44" s="1">
        <f t="shared" si="1"/>
        <v>0.27200000000000002</v>
      </c>
      <c r="E44" s="9">
        <f t="shared" si="2"/>
        <v>5.5800393599999998</v>
      </c>
    </row>
    <row r="45" spans="1:5" x14ac:dyDescent="0.35">
      <c r="A45" s="11" t="s">
        <v>38</v>
      </c>
      <c r="B45" s="1">
        <v>0.85</v>
      </c>
      <c r="C45" s="1">
        <v>0.03</v>
      </c>
      <c r="D45" s="1">
        <f t="shared" si="1"/>
        <v>0.82</v>
      </c>
      <c r="E45" s="9">
        <f t="shared" si="2"/>
        <v>18.734055999999999</v>
      </c>
    </row>
    <row r="46" spans="1:5" x14ac:dyDescent="0.35">
      <c r="A46" s="11" t="s">
        <v>39</v>
      </c>
      <c r="B46" s="1">
        <v>0.47099999999999997</v>
      </c>
      <c r="C46" s="1">
        <v>0.03</v>
      </c>
      <c r="D46" s="1">
        <f t="shared" si="1"/>
        <v>0.44099999999999995</v>
      </c>
      <c r="E46" s="9">
        <f t="shared" si="2"/>
        <v>8.9295382399999994</v>
      </c>
    </row>
    <row r="47" spans="1:5" x14ac:dyDescent="0.35">
      <c r="A47" s="11" t="s">
        <v>40</v>
      </c>
      <c r="B47" s="1">
        <v>0.68700000000000006</v>
      </c>
      <c r="C47" s="1">
        <v>0.03</v>
      </c>
      <c r="D47" s="1">
        <f t="shared" si="1"/>
        <v>0.65700000000000003</v>
      </c>
      <c r="E47" s="9">
        <f t="shared" si="2"/>
        <v>14.128640960000002</v>
      </c>
    </row>
    <row r="48" spans="1:5" x14ac:dyDescent="0.35">
      <c r="A48" s="11" t="s">
        <v>41</v>
      </c>
      <c r="B48" s="1">
        <v>0.65300000000000002</v>
      </c>
      <c r="C48" s="1">
        <v>0.03</v>
      </c>
      <c r="D48" s="1">
        <f t="shared" si="1"/>
        <v>0.623</v>
      </c>
      <c r="E48" s="9">
        <f t="shared" si="2"/>
        <v>13.24194816</v>
      </c>
    </row>
    <row r="49" spans="1:5" x14ac:dyDescent="0.35">
      <c r="A49" s="11" t="s">
        <v>42</v>
      </c>
      <c r="B49" s="1">
        <v>0.49399999999999999</v>
      </c>
      <c r="C49" s="1">
        <v>0.03</v>
      </c>
      <c r="D49" s="1">
        <f t="shared" si="1"/>
        <v>0.46399999999999997</v>
      </c>
      <c r="E49" s="9">
        <f t="shared" si="2"/>
        <v>9.4341398400000003</v>
      </c>
    </row>
    <row r="50" spans="1:5" x14ac:dyDescent="0.35">
      <c r="A50" s="11" t="s">
        <v>43</v>
      </c>
      <c r="B50" s="1">
        <v>0.95899999999999996</v>
      </c>
      <c r="C50" s="1">
        <v>0.03</v>
      </c>
      <c r="D50" s="1">
        <f t="shared" si="1"/>
        <v>0.92899999999999994</v>
      </c>
      <c r="E50" s="9">
        <f t="shared" si="2"/>
        <v>22.14106464</v>
      </c>
    </row>
    <row r="51" spans="1:5" x14ac:dyDescent="0.35">
      <c r="A51" s="11" t="s">
        <v>44</v>
      </c>
      <c r="B51" s="1">
        <v>2.0259999999999998</v>
      </c>
      <c r="C51" s="1">
        <v>0.03</v>
      </c>
      <c r="D51" s="1">
        <f t="shared" si="1"/>
        <v>1.9959999999999998</v>
      </c>
      <c r="E51" s="9">
        <f t="shared" si="2"/>
        <v>69.345144639999987</v>
      </c>
    </row>
    <row r="52" spans="1:5" x14ac:dyDescent="0.35">
      <c r="A52" s="11" t="s">
        <v>45</v>
      </c>
      <c r="B52" s="1">
        <v>0.40400000000000003</v>
      </c>
      <c r="C52" s="1">
        <v>0.03</v>
      </c>
      <c r="D52" s="1">
        <f t="shared" si="1"/>
        <v>0.374</v>
      </c>
      <c r="E52" s="9">
        <f t="shared" si="2"/>
        <v>7.5261830399999994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61"/>
  <sheetViews>
    <sheetView workbookViewId="0">
      <selection activeCell="Q7" sqref="Q7"/>
    </sheetView>
  </sheetViews>
  <sheetFormatPr defaultRowHeight="14.5" x14ac:dyDescent="0.35"/>
  <cols>
    <col min="1" max="1" width="25" customWidth="1"/>
    <col min="2" max="2" width="11.6328125" customWidth="1"/>
    <col min="3" max="3" width="12.08984375" customWidth="1"/>
    <col min="4" max="4" width="11.36328125" customWidth="1"/>
    <col min="5" max="5" width="14.6328125" customWidth="1"/>
  </cols>
  <sheetData>
    <row r="2" spans="1:10" x14ac:dyDescent="0.35">
      <c r="A2" s="2">
        <v>2.8170000000000002</v>
      </c>
      <c r="B2" s="2">
        <v>0.433</v>
      </c>
      <c r="C2" s="5">
        <v>0.996</v>
      </c>
      <c r="D2" s="5">
        <v>0.97799999999999998</v>
      </c>
      <c r="E2" s="5">
        <v>1.087</v>
      </c>
      <c r="F2" s="5">
        <v>0.95000000000000007</v>
      </c>
      <c r="G2" s="5">
        <v>0.89500000000000002</v>
      </c>
      <c r="H2" s="5">
        <v>1.0010000000000001</v>
      </c>
      <c r="I2" s="5">
        <v>1.0489999999999999</v>
      </c>
      <c r="J2" s="5">
        <v>0.98699999999999999</v>
      </c>
    </row>
    <row r="3" spans="1:10" x14ac:dyDescent="0.35">
      <c r="A3" s="2">
        <v>1.871</v>
      </c>
      <c r="B3" s="4">
        <v>7.2999999999999995E-2</v>
      </c>
      <c r="C3" s="5">
        <v>0.97</v>
      </c>
      <c r="D3" s="5">
        <v>0.95900000000000007</v>
      </c>
      <c r="E3" s="5">
        <v>1.1020000000000001</v>
      </c>
      <c r="F3" s="5">
        <v>1.016</v>
      </c>
      <c r="G3" s="5">
        <v>1.1000000000000001</v>
      </c>
      <c r="H3" s="5">
        <v>1.177</v>
      </c>
      <c r="I3" s="5">
        <v>1.2410000000000001</v>
      </c>
      <c r="J3" s="5">
        <v>1.2090000000000001</v>
      </c>
    </row>
    <row r="4" spans="1:10" x14ac:dyDescent="0.35">
      <c r="A4" s="2">
        <v>1.1439999999999999</v>
      </c>
      <c r="B4" s="1">
        <v>6.5000000000000002E-2</v>
      </c>
      <c r="C4" s="5">
        <v>1.19</v>
      </c>
      <c r="D4" s="5">
        <v>1.131</v>
      </c>
      <c r="E4" s="5">
        <v>1.286</v>
      </c>
      <c r="F4" s="5">
        <v>1.1599999999999999</v>
      </c>
      <c r="G4" s="5">
        <v>1.1879999999999999</v>
      </c>
      <c r="H4" s="5">
        <v>1.254</v>
      </c>
      <c r="I4" s="5">
        <v>1.351</v>
      </c>
      <c r="J4" s="5">
        <v>1.52</v>
      </c>
    </row>
    <row r="5" spans="1:10" x14ac:dyDescent="0.35">
      <c r="A5" s="2">
        <v>0.82399999999999995</v>
      </c>
      <c r="B5" s="1">
        <v>6.6000000000000003E-2</v>
      </c>
      <c r="C5" s="5">
        <v>1.044</v>
      </c>
      <c r="D5" s="5">
        <v>0.99399999999999999</v>
      </c>
      <c r="E5" s="5">
        <v>1.258</v>
      </c>
      <c r="F5" s="5">
        <v>1.417</v>
      </c>
      <c r="G5" s="5">
        <v>1.345</v>
      </c>
      <c r="H5" s="5">
        <v>1.599</v>
      </c>
      <c r="I5" s="5">
        <v>1.61</v>
      </c>
      <c r="J5" s="5">
        <v>1.4359999999999999</v>
      </c>
    </row>
    <row r="11" spans="1:10" x14ac:dyDescent="0.35">
      <c r="B11" s="8" t="s">
        <v>6</v>
      </c>
      <c r="C11" s="8" t="s">
        <v>7</v>
      </c>
      <c r="D11" s="8" t="s">
        <v>8</v>
      </c>
      <c r="E11" s="8" t="s">
        <v>9</v>
      </c>
    </row>
    <row r="12" spans="1:10" x14ac:dyDescent="0.35">
      <c r="A12" t="s">
        <v>0</v>
      </c>
      <c r="B12" s="2">
        <v>2.8170000000000002</v>
      </c>
      <c r="C12" s="1">
        <f>B12-B17</f>
        <v>2.7440000000000002</v>
      </c>
      <c r="D12" s="1">
        <v>1000</v>
      </c>
      <c r="E12" s="9">
        <f>(87.884*C12*C12)+(122.58*C12)+(0.9453)</f>
        <v>999.03056182400007</v>
      </c>
    </row>
    <row r="13" spans="1:10" x14ac:dyDescent="0.35">
      <c r="A13" t="s">
        <v>1</v>
      </c>
      <c r="B13" s="2">
        <v>1.871</v>
      </c>
      <c r="C13" s="1">
        <f>B13-B17</f>
        <v>1.798</v>
      </c>
      <c r="D13" s="1">
        <v>500</v>
      </c>
      <c r="E13" s="9">
        <f t="shared" ref="E13:E17" si="0">(87.884*C13*C13)+(122.58*C13)+(0.9453)</f>
        <v>505.45588673599997</v>
      </c>
    </row>
    <row r="14" spans="1:10" x14ac:dyDescent="0.35">
      <c r="A14" t="s">
        <v>2</v>
      </c>
      <c r="B14" s="2">
        <v>1.1439999999999999</v>
      </c>
      <c r="C14" s="1">
        <f>B14-B17</f>
        <v>1.071</v>
      </c>
      <c r="D14" s="1">
        <v>250</v>
      </c>
      <c r="E14" s="9">
        <f t="shared" si="0"/>
        <v>233.03503124399998</v>
      </c>
    </row>
    <row r="15" spans="1:10" x14ac:dyDescent="0.35">
      <c r="A15" t="s">
        <v>3</v>
      </c>
      <c r="B15" s="2">
        <v>0.82399999999999995</v>
      </c>
      <c r="C15" s="1">
        <f>B15-B17</f>
        <v>0.751</v>
      </c>
      <c r="D15" s="1">
        <v>125</v>
      </c>
      <c r="E15" s="9">
        <f t="shared" si="0"/>
        <v>142.56954388400001</v>
      </c>
    </row>
    <row r="16" spans="1:10" x14ac:dyDescent="0.35">
      <c r="A16" t="s">
        <v>4</v>
      </c>
      <c r="B16" s="2">
        <v>0.433</v>
      </c>
      <c r="C16" s="1">
        <f>B16-B17</f>
        <v>0.36</v>
      </c>
      <c r="D16" s="1">
        <v>62.5</v>
      </c>
      <c r="E16" s="9">
        <f t="shared" si="0"/>
        <v>56.463866400000001</v>
      </c>
    </row>
    <row r="17" spans="1:13" x14ac:dyDescent="0.35">
      <c r="A17" t="s">
        <v>5</v>
      </c>
      <c r="B17" s="4">
        <v>7.2999999999999995E-2</v>
      </c>
      <c r="C17" s="1">
        <f>B17-B17</f>
        <v>0</v>
      </c>
      <c r="D17" s="1">
        <v>0</v>
      </c>
      <c r="E17" s="9">
        <f t="shared" si="0"/>
        <v>0.94530000000000003</v>
      </c>
    </row>
    <row r="23" spans="1:13" x14ac:dyDescent="0.35">
      <c r="K23" s="6" t="s">
        <v>46</v>
      </c>
      <c r="L23" s="6"/>
      <c r="M23" s="6"/>
    </row>
    <row r="29" spans="1:13" x14ac:dyDescent="0.35">
      <c r="A29" s="11" t="s">
        <v>11</v>
      </c>
      <c r="B29" s="5" t="s">
        <v>12</v>
      </c>
      <c r="C29" s="3" t="s">
        <v>5</v>
      </c>
      <c r="D29" s="1" t="s">
        <v>7</v>
      </c>
      <c r="E29" s="10" t="s">
        <v>47</v>
      </c>
    </row>
    <row r="30" spans="1:13" x14ac:dyDescent="0.35">
      <c r="A30" s="11" t="s">
        <v>14</v>
      </c>
      <c r="B30" s="5">
        <v>0.996</v>
      </c>
      <c r="C30" s="4">
        <v>7.2999999999999995E-2</v>
      </c>
      <c r="D30" s="1">
        <f t="shared" ref="D30:D61" si="1">(B30-C30)</f>
        <v>0.92300000000000004</v>
      </c>
      <c r="E30" s="9">
        <f t="shared" ref="E30:E61" si="2">(87.884*D30*D30)+(122.58*D30)+(0.9453)</f>
        <v>188.95756823600001</v>
      </c>
    </row>
    <row r="31" spans="1:13" x14ac:dyDescent="0.35">
      <c r="A31" s="11" t="s">
        <v>15</v>
      </c>
      <c r="B31" s="5">
        <v>0.97</v>
      </c>
      <c r="C31" s="4">
        <v>7.2999999999999995E-2</v>
      </c>
      <c r="D31" s="1">
        <f t="shared" si="1"/>
        <v>0.89700000000000002</v>
      </c>
      <c r="E31" s="9">
        <f t="shared" si="2"/>
        <v>181.61181735599999</v>
      </c>
    </row>
    <row r="32" spans="1:13" x14ac:dyDescent="0.35">
      <c r="A32" s="11" t="s">
        <v>16</v>
      </c>
      <c r="B32" s="5">
        <v>1.19</v>
      </c>
      <c r="C32" s="4">
        <v>7.2999999999999995E-2</v>
      </c>
      <c r="D32" s="1">
        <f t="shared" si="1"/>
        <v>1.117</v>
      </c>
      <c r="E32" s="9">
        <f t="shared" si="2"/>
        <v>247.51906007599999</v>
      </c>
    </row>
    <row r="33" spans="1:5" x14ac:dyDescent="0.35">
      <c r="A33" s="11" t="s">
        <v>17</v>
      </c>
      <c r="B33" s="5">
        <v>1.044</v>
      </c>
      <c r="C33" s="4">
        <v>7.2999999999999995E-2</v>
      </c>
      <c r="D33" s="1">
        <f t="shared" si="1"/>
        <v>0.97100000000000009</v>
      </c>
      <c r="E33" s="9">
        <f t="shared" si="2"/>
        <v>202.83111844400003</v>
      </c>
    </row>
    <row r="34" spans="1:5" x14ac:dyDescent="0.35">
      <c r="A34" s="11" t="s">
        <v>18</v>
      </c>
      <c r="B34" s="5">
        <v>0.97799999999999998</v>
      </c>
      <c r="C34" s="4">
        <v>7.2999999999999995E-2</v>
      </c>
      <c r="D34" s="1">
        <f t="shared" si="1"/>
        <v>0.90500000000000003</v>
      </c>
      <c r="E34" s="9">
        <f t="shared" si="2"/>
        <v>183.85939310000001</v>
      </c>
    </row>
    <row r="35" spans="1:5" x14ac:dyDescent="0.35">
      <c r="A35" s="11" t="s">
        <v>19</v>
      </c>
      <c r="B35" s="5">
        <v>0.95900000000000007</v>
      </c>
      <c r="C35" s="4">
        <v>7.2999999999999995E-2</v>
      </c>
      <c r="D35" s="1">
        <f t="shared" si="1"/>
        <v>0.88600000000000012</v>
      </c>
      <c r="E35" s="9">
        <f t="shared" si="2"/>
        <v>178.53976846400005</v>
      </c>
    </row>
    <row r="36" spans="1:5" x14ac:dyDescent="0.35">
      <c r="A36" s="11" t="s">
        <v>20</v>
      </c>
      <c r="B36" s="5">
        <v>1.131</v>
      </c>
      <c r="C36" s="4">
        <v>7.2999999999999995E-2</v>
      </c>
      <c r="D36" s="1">
        <f t="shared" si="1"/>
        <v>1.0580000000000001</v>
      </c>
      <c r="E36" s="9">
        <f t="shared" si="2"/>
        <v>229.00912577599999</v>
      </c>
    </row>
    <row r="37" spans="1:5" x14ac:dyDescent="0.35">
      <c r="A37" s="11" t="s">
        <v>21</v>
      </c>
      <c r="B37" s="5">
        <v>0.99399999999999999</v>
      </c>
      <c r="C37" s="4">
        <v>7.2999999999999995E-2</v>
      </c>
      <c r="D37" s="1">
        <f t="shared" si="1"/>
        <v>0.92100000000000004</v>
      </c>
      <c r="E37" s="9">
        <f t="shared" si="2"/>
        <v>188.388292044</v>
      </c>
    </row>
    <row r="38" spans="1:5" x14ac:dyDescent="0.35">
      <c r="A38" s="11" t="s">
        <v>22</v>
      </c>
      <c r="B38" s="5">
        <v>1.087</v>
      </c>
      <c r="C38" s="4">
        <v>7.2999999999999995E-2</v>
      </c>
      <c r="D38" s="1">
        <f t="shared" si="1"/>
        <v>1.014</v>
      </c>
      <c r="E38" s="9">
        <f t="shared" si="2"/>
        <v>215.60339726399999</v>
      </c>
    </row>
    <row r="39" spans="1:5" x14ac:dyDescent="0.35">
      <c r="A39" s="11" t="s">
        <v>23</v>
      </c>
      <c r="B39" s="5">
        <v>1.1020000000000001</v>
      </c>
      <c r="C39" s="4">
        <v>7.2999999999999995E-2</v>
      </c>
      <c r="D39" s="1">
        <f t="shared" si="1"/>
        <v>1.0290000000000001</v>
      </c>
      <c r="E39" s="9">
        <f t="shared" si="2"/>
        <v>220.13530244400005</v>
      </c>
    </row>
    <row r="40" spans="1:5" x14ac:dyDescent="0.35">
      <c r="A40" s="11" t="s">
        <v>24</v>
      </c>
      <c r="B40" s="5">
        <v>1.286</v>
      </c>
      <c r="C40" s="4">
        <v>7.2999999999999995E-2</v>
      </c>
      <c r="D40" s="1">
        <f t="shared" si="1"/>
        <v>1.2130000000000001</v>
      </c>
      <c r="E40" s="9">
        <f t="shared" si="2"/>
        <v>278.94463319599998</v>
      </c>
    </row>
    <row r="41" spans="1:5" x14ac:dyDescent="0.35">
      <c r="A41" s="11" t="s">
        <v>25</v>
      </c>
      <c r="B41" s="5">
        <v>1.258</v>
      </c>
      <c r="C41" s="4">
        <v>7.2999999999999995E-2</v>
      </c>
      <c r="D41" s="1">
        <f t="shared" si="1"/>
        <v>1.1850000000000001</v>
      </c>
      <c r="E41" s="9">
        <f t="shared" si="2"/>
        <v>269.61150989999999</v>
      </c>
    </row>
    <row r="42" spans="1:5" x14ac:dyDescent="0.35">
      <c r="A42" s="11" t="s">
        <v>26</v>
      </c>
      <c r="B42" s="5">
        <v>0.95000000000000007</v>
      </c>
      <c r="C42" s="4">
        <v>7.2999999999999995E-2</v>
      </c>
      <c r="D42" s="1">
        <f t="shared" si="1"/>
        <v>0.87700000000000011</v>
      </c>
      <c r="E42" s="9">
        <f t="shared" si="2"/>
        <v>176.04209303600001</v>
      </c>
    </row>
    <row r="43" spans="1:5" x14ac:dyDescent="0.35">
      <c r="A43" s="11" t="s">
        <v>27</v>
      </c>
      <c r="B43" s="5">
        <v>1.016</v>
      </c>
      <c r="C43" s="4">
        <v>7.2999999999999995E-2</v>
      </c>
      <c r="D43" s="1">
        <f t="shared" si="1"/>
        <v>0.94300000000000006</v>
      </c>
      <c r="E43" s="9">
        <f t="shared" si="2"/>
        <v>194.68899911600002</v>
      </c>
    </row>
    <row r="44" spans="1:5" x14ac:dyDescent="0.35">
      <c r="A44" s="11" t="s">
        <v>28</v>
      </c>
      <c r="B44" s="5">
        <v>1.1599999999999999</v>
      </c>
      <c r="C44" s="4">
        <v>7.2999999999999995E-2</v>
      </c>
      <c r="D44" s="1">
        <f t="shared" si="1"/>
        <v>1.087</v>
      </c>
      <c r="E44" s="9">
        <f t="shared" si="2"/>
        <v>238.03076999599998</v>
      </c>
    </row>
    <row r="45" spans="1:5" x14ac:dyDescent="0.35">
      <c r="A45" s="11" t="s">
        <v>29</v>
      </c>
      <c r="B45" s="5">
        <v>1.417</v>
      </c>
      <c r="C45" s="4">
        <v>7.2999999999999995E-2</v>
      </c>
      <c r="D45" s="1">
        <f t="shared" si="1"/>
        <v>1.3440000000000001</v>
      </c>
      <c r="E45" s="9">
        <f t="shared" si="2"/>
        <v>324.44085302400003</v>
      </c>
    </row>
    <row r="46" spans="1:5" x14ac:dyDescent="0.35">
      <c r="A46" s="11" t="s">
        <v>30</v>
      </c>
      <c r="B46" s="5">
        <v>0.89500000000000002</v>
      </c>
      <c r="C46" s="4">
        <v>7.2999999999999995E-2</v>
      </c>
      <c r="D46" s="1">
        <f t="shared" si="1"/>
        <v>0.82200000000000006</v>
      </c>
      <c r="E46" s="9">
        <f t="shared" si="2"/>
        <v>161.08787265600003</v>
      </c>
    </row>
    <row r="47" spans="1:5" x14ac:dyDescent="0.35">
      <c r="A47" s="11" t="s">
        <v>31</v>
      </c>
      <c r="B47" s="5">
        <v>1.1000000000000001</v>
      </c>
      <c r="C47" s="4">
        <v>7.2999999999999995E-2</v>
      </c>
      <c r="D47" s="1">
        <f t="shared" si="1"/>
        <v>1.0270000000000001</v>
      </c>
      <c r="E47" s="9">
        <f t="shared" si="2"/>
        <v>219.52876343600005</v>
      </c>
    </row>
    <row r="48" spans="1:5" x14ac:dyDescent="0.35">
      <c r="A48" s="11" t="s">
        <v>32</v>
      </c>
      <c r="B48" s="5">
        <v>1.1879999999999999</v>
      </c>
      <c r="C48" s="4">
        <v>7.2999999999999995E-2</v>
      </c>
      <c r="D48" s="1">
        <f t="shared" si="1"/>
        <v>1.115</v>
      </c>
      <c r="E48" s="9">
        <f t="shared" si="2"/>
        <v>246.88158590000003</v>
      </c>
    </row>
    <row r="49" spans="1:5" x14ac:dyDescent="0.35">
      <c r="A49" s="11" t="s">
        <v>33</v>
      </c>
      <c r="B49" s="5">
        <v>1.345</v>
      </c>
      <c r="C49" s="4">
        <v>7.2999999999999995E-2</v>
      </c>
      <c r="D49" s="1">
        <f t="shared" si="1"/>
        <v>1.272</v>
      </c>
      <c r="E49" s="9">
        <f t="shared" si="2"/>
        <v>299.06196585599997</v>
      </c>
    </row>
    <row r="50" spans="1:5" x14ac:dyDescent="0.35">
      <c r="A50" s="11" t="s">
        <v>34</v>
      </c>
      <c r="B50" s="5">
        <v>1.0010000000000001</v>
      </c>
      <c r="C50" s="4">
        <v>7.2999999999999995E-2</v>
      </c>
      <c r="D50" s="1">
        <f t="shared" si="1"/>
        <v>0.92800000000000016</v>
      </c>
      <c r="E50" s="9">
        <f t="shared" si="2"/>
        <v>190.38383465600006</v>
      </c>
    </row>
    <row r="51" spans="1:5" x14ac:dyDescent="0.35">
      <c r="A51" s="11" t="s">
        <v>35</v>
      </c>
      <c r="B51" s="5">
        <v>1.177</v>
      </c>
      <c r="C51" s="4">
        <v>7.2999999999999995E-2</v>
      </c>
      <c r="D51" s="1">
        <f t="shared" si="1"/>
        <v>1.1040000000000001</v>
      </c>
      <c r="E51" s="9">
        <f t="shared" si="2"/>
        <v>243.38804534400003</v>
      </c>
    </row>
    <row r="52" spans="1:5" x14ac:dyDescent="0.35">
      <c r="A52" s="11" t="s">
        <v>36</v>
      </c>
      <c r="B52" s="5">
        <v>1.254</v>
      </c>
      <c r="C52" s="4">
        <v>7.2999999999999995E-2</v>
      </c>
      <c r="D52" s="1">
        <f t="shared" si="1"/>
        <v>1.181</v>
      </c>
      <c r="E52" s="9">
        <f t="shared" si="2"/>
        <v>268.28945572399999</v>
      </c>
    </row>
    <row r="53" spans="1:5" x14ac:dyDescent="0.35">
      <c r="A53" s="11" t="s">
        <v>37</v>
      </c>
      <c r="B53" s="5">
        <v>1.599</v>
      </c>
      <c r="C53" s="4">
        <v>7.2999999999999995E-2</v>
      </c>
      <c r="D53" s="1">
        <f t="shared" si="1"/>
        <v>1.526</v>
      </c>
      <c r="E53" s="9">
        <f t="shared" si="2"/>
        <v>392.655741584</v>
      </c>
    </row>
    <row r="54" spans="1:5" x14ac:dyDescent="0.35">
      <c r="A54" s="11" t="s">
        <v>38</v>
      </c>
      <c r="B54" s="5">
        <v>1.0489999999999999</v>
      </c>
      <c r="C54" s="4">
        <v>7.2999999999999995E-2</v>
      </c>
      <c r="D54" s="1">
        <f t="shared" si="1"/>
        <v>0.97599999999999998</v>
      </c>
      <c r="E54" s="9">
        <f t="shared" si="2"/>
        <v>204.29956918400001</v>
      </c>
    </row>
    <row r="55" spans="1:5" x14ac:dyDescent="0.35">
      <c r="A55" s="11" t="s">
        <v>39</v>
      </c>
      <c r="B55" s="5">
        <v>1.2410000000000001</v>
      </c>
      <c r="C55" s="4">
        <v>7.2999999999999995E-2</v>
      </c>
      <c r="D55" s="1">
        <f t="shared" si="1"/>
        <v>1.1680000000000001</v>
      </c>
      <c r="E55" s="9">
        <f t="shared" si="2"/>
        <v>264.01220201600006</v>
      </c>
    </row>
    <row r="56" spans="1:5" x14ac:dyDescent="0.35">
      <c r="A56" s="11" t="s">
        <v>40</v>
      </c>
      <c r="B56" s="5">
        <v>1.351</v>
      </c>
      <c r="C56" s="4">
        <v>7.2999999999999995E-2</v>
      </c>
      <c r="D56" s="1">
        <f t="shared" si="1"/>
        <v>1.278</v>
      </c>
      <c r="E56" s="9">
        <f t="shared" si="2"/>
        <v>301.14207105599996</v>
      </c>
    </row>
    <row r="57" spans="1:5" x14ac:dyDescent="0.35">
      <c r="A57" s="11" t="s">
        <v>41</v>
      </c>
      <c r="B57" s="5">
        <v>1.61</v>
      </c>
      <c r="C57" s="4">
        <v>7.2999999999999995E-2</v>
      </c>
      <c r="D57" s="1">
        <f t="shared" si="1"/>
        <v>1.5370000000000001</v>
      </c>
      <c r="E57" s="9">
        <f t="shared" si="2"/>
        <v>396.96519719599996</v>
      </c>
    </row>
    <row r="58" spans="1:5" x14ac:dyDescent="0.35">
      <c r="A58" s="11" t="s">
        <v>42</v>
      </c>
      <c r="B58" s="5">
        <v>0.98699999999999999</v>
      </c>
      <c r="C58" s="4">
        <v>7.2999999999999995E-2</v>
      </c>
      <c r="D58" s="1">
        <f t="shared" si="1"/>
        <v>0.91400000000000003</v>
      </c>
      <c r="E58" s="9">
        <f t="shared" si="2"/>
        <v>186.40136206400001</v>
      </c>
    </row>
    <row r="59" spans="1:5" x14ac:dyDescent="0.35">
      <c r="A59" s="11" t="s">
        <v>43</v>
      </c>
      <c r="B59" s="5">
        <v>1.2090000000000001</v>
      </c>
      <c r="C59" s="4">
        <v>7.2999999999999995E-2</v>
      </c>
      <c r="D59" s="1">
        <f t="shared" si="1"/>
        <v>1.1360000000000001</v>
      </c>
      <c r="E59" s="9">
        <f t="shared" si="2"/>
        <v>253.61013046400004</v>
      </c>
    </row>
    <row r="60" spans="1:5" x14ac:dyDescent="0.35">
      <c r="A60" s="11" t="s">
        <v>44</v>
      </c>
      <c r="B60" s="5">
        <v>1.52</v>
      </c>
      <c r="C60" s="4">
        <v>7.2999999999999995E-2</v>
      </c>
      <c r="D60" s="1">
        <f t="shared" si="1"/>
        <v>1.4470000000000001</v>
      </c>
      <c r="E60" s="9">
        <f t="shared" si="2"/>
        <v>362.330870156</v>
      </c>
    </row>
    <row r="61" spans="1:5" x14ac:dyDescent="0.35">
      <c r="A61" s="11" t="s">
        <v>45</v>
      </c>
      <c r="B61" s="5">
        <v>1.4359999999999999</v>
      </c>
      <c r="C61" s="4">
        <v>7.2999999999999995E-2</v>
      </c>
      <c r="D61" s="1">
        <f t="shared" si="1"/>
        <v>1.363</v>
      </c>
      <c r="E61" s="9">
        <f t="shared" si="2"/>
        <v>331.29001079599993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"/>
  <sheetViews>
    <sheetView workbookViewId="0">
      <selection activeCell="E27" sqref="E27"/>
    </sheetView>
  </sheetViews>
  <sheetFormatPr defaultRowHeight="14.5" x14ac:dyDescent="0.35"/>
  <cols>
    <col min="1" max="1" width="25.90625" customWidth="1"/>
    <col min="2" max="2" width="16.36328125" customWidth="1"/>
  </cols>
  <sheetData>
    <row r="1" spans="1:2" x14ac:dyDescent="0.35">
      <c r="A1" s="8" t="s">
        <v>69</v>
      </c>
      <c r="B1" s="8" t="s">
        <v>70</v>
      </c>
    </row>
    <row r="2" spans="1:2" x14ac:dyDescent="0.35">
      <c r="A2" s="16" t="s">
        <v>14</v>
      </c>
      <c r="B2" s="22">
        <v>165</v>
      </c>
    </row>
    <row r="3" spans="1:2" x14ac:dyDescent="0.35">
      <c r="A3" s="16" t="s">
        <v>15</v>
      </c>
      <c r="B3" s="22">
        <v>179</v>
      </c>
    </row>
    <row r="4" spans="1:2" x14ac:dyDescent="0.35">
      <c r="A4" s="16" t="s">
        <v>16</v>
      </c>
      <c r="B4" s="22">
        <v>135</v>
      </c>
    </row>
    <row r="5" spans="1:2" x14ac:dyDescent="0.35">
      <c r="A5" s="16" t="s">
        <v>17</v>
      </c>
      <c r="B5" s="22">
        <v>197</v>
      </c>
    </row>
    <row r="6" spans="1:2" x14ac:dyDescent="0.35">
      <c r="A6" s="16" t="s">
        <v>18</v>
      </c>
      <c r="B6" s="22">
        <v>184</v>
      </c>
    </row>
    <row r="7" spans="1:2" x14ac:dyDescent="0.35">
      <c r="A7" s="16" t="s">
        <v>19</v>
      </c>
      <c r="B7" s="22">
        <v>168</v>
      </c>
    </row>
    <row r="8" spans="1:2" x14ac:dyDescent="0.35">
      <c r="A8" s="16" t="s">
        <v>20</v>
      </c>
      <c r="B8" s="22">
        <v>180</v>
      </c>
    </row>
    <row r="9" spans="1:2" x14ac:dyDescent="0.35">
      <c r="A9" s="16" t="s">
        <v>21</v>
      </c>
      <c r="B9" s="22">
        <v>192</v>
      </c>
    </row>
    <row r="10" spans="1:2" x14ac:dyDescent="0.35">
      <c r="A10" s="16" t="s">
        <v>22</v>
      </c>
      <c r="B10" s="22">
        <v>221</v>
      </c>
    </row>
    <row r="11" spans="1:2" x14ac:dyDescent="0.35">
      <c r="A11" s="16" t="s">
        <v>23</v>
      </c>
      <c r="B11" s="22">
        <v>264</v>
      </c>
    </row>
    <row r="12" spans="1:2" x14ac:dyDescent="0.35">
      <c r="A12" s="16" t="s">
        <v>24</v>
      </c>
      <c r="B12" s="22">
        <v>267</v>
      </c>
    </row>
    <row r="13" spans="1:2" x14ac:dyDescent="0.35">
      <c r="A13" s="16" t="s">
        <v>25</v>
      </c>
      <c r="B13" s="22">
        <v>178</v>
      </c>
    </row>
    <row r="14" spans="1:2" x14ac:dyDescent="0.35">
      <c r="A14" s="16" t="s">
        <v>26</v>
      </c>
      <c r="B14" s="22">
        <v>215</v>
      </c>
    </row>
    <row r="15" spans="1:2" x14ac:dyDescent="0.35">
      <c r="A15" s="16" t="s">
        <v>27</v>
      </c>
      <c r="B15" s="22">
        <v>249</v>
      </c>
    </row>
    <row r="16" spans="1:2" x14ac:dyDescent="0.35">
      <c r="A16" s="16" t="s">
        <v>28</v>
      </c>
      <c r="B16" s="22">
        <v>143</v>
      </c>
    </row>
    <row r="17" spans="1:2" x14ac:dyDescent="0.35">
      <c r="A17" s="16" t="s">
        <v>29</v>
      </c>
      <c r="B17" s="22">
        <v>203</v>
      </c>
    </row>
    <row r="18" spans="1:2" x14ac:dyDescent="0.35">
      <c r="A18" s="16" t="s">
        <v>30</v>
      </c>
      <c r="B18" s="22">
        <v>144</v>
      </c>
    </row>
    <row r="19" spans="1:2" x14ac:dyDescent="0.35">
      <c r="A19" s="16" t="s">
        <v>31</v>
      </c>
      <c r="B19" s="22">
        <v>188</v>
      </c>
    </row>
    <row r="20" spans="1:2" x14ac:dyDescent="0.35">
      <c r="A20" s="16" t="s">
        <v>32</v>
      </c>
      <c r="B20" s="22">
        <v>207</v>
      </c>
    </row>
    <row r="21" spans="1:2" x14ac:dyDescent="0.35">
      <c r="A21" s="16" t="s">
        <v>33</v>
      </c>
      <c r="B21" s="22">
        <v>194</v>
      </c>
    </row>
    <row r="22" spans="1:2" x14ac:dyDescent="0.35">
      <c r="A22" s="16" t="s">
        <v>34</v>
      </c>
      <c r="B22" s="22">
        <v>176</v>
      </c>
    </row>
    <row r="23" spans="1:2" x14ac:dyDescent="0.35">
      <c r="A23" s="16" t="s">
        <v>35</v>
      </c>
      <c r="B23" s="22">
        <v>206</v>
      </c>
    </row>
    <row r="24" spans="1:2" x14ac:dyDescent="0.35">
      <c r="A24" s="16" t="s">
        <v>36</v>
      </c>
      <c r="B24" s="22">
        <v>168</v>
      </c>
    </row>
    <row r="25" spans="1:2" x14ac:dyDescent="0.35">
      <c r="A25" s="16" t="s">
        <v>37</v>
      </c>
      <c r="B25" s="22">
        <v>204</v>
      </c>
    </row>
    <row r="26" spans="1:2" x14ac:dyDescent="0.35">
      <c r="A26" s="16" t="s">
        <v>38</v>
      </c>
      <c r="B26" s="22">
        <v>194</v>
      </c>
    </row>
    <row r="27" spans="1:2" x14ac:dyDescent="0.35">
      <c r="A27" s="16" t="s">
        <v>39</v>
      </c>
      <c r="B27" s="22">
        <v>171</v>
      </c>
    </row>
    <row r="28" spans="1:2" x14ac:dyDescent="0.35">
      <c r="A28" s="16" t="s">
        <v>40</v>
      </c>
      <c r="B28" s="22">
        <v>189</v>
      </c>
    </row>
    <row r="29" spans="1:2" x14ac:dyDescent="0.35">
      <c r="A29" s="16" t="s">
        <v>41</v>
      </c>
      <c r="B29" s="22">
        <v>135</v>
      </c>
    </row>
    <row r="30" spans="1:2" x14ac:dyDescent="0.35">
      <c r="A30" s="16" t="s">
        <v>42</v>
      </c>
      <c r="B30" s="22">
        <v>198</v>
      </c>
    </row>
    <row r="31" spans="1:2" x14ac:dyDescent="0.35">
      <c r="A31" s="16" t="s">
        <v>43</v>
      </c>
      <c r="B31" s="22">
        <v>156</v>
      </c>
    </row>
    <row r="32" spans="1:2" x14ac:dyDescent="0.35">
      <c r="A32" s="16" t="s">
        <v>44</v>
      </c>
      <c r="B32" s="22">
        <v>122</v>
      </c>
    </row>
    <row r="33" spans="1:2" x14ac:dyDescent="0.35">
      <c r="A33" s="16" t="s">
        <v>45</v>
      </c>
      <c r="B33" s="22">
        <v>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7"/>
  <sheetViews>
    <sheetView tabSelected="1" workbookViewId="0">
      <selection activeCell="I3" sqref="I3"/>
    </sheetView>
  </sheetViews>
  <sheetFormatPr defaultRowHeight="14.5" x14ac:dyDescent="0.35"/>
  <cols>
    <col min="1" max="1" width="29.6328125" customWidth="1"/>
    <col min="2" max="2" width="15.36328125" customWidth="1"/>
    <col min="3" max="3" width="14.6328125" customWidth="1"/>
    <col min="4" max="4" width="15.54296875" customWidth="1"/>
    <col min="5" max="5" width="14.6328125" customWidth="1"/>
    <col min="6" max="6" width="64.54296875" customWidth="1"/>
  </cols>
  <sheetData>
    <row r="1" spans="1:6" ht="15.5" thickTop="1" thickBot="1" x14ac:dyDescent="0.4">
      <c r="A1" s="12" t="s">
        <v>51</v>
      </c>
      <c r="B1" s="12" t="s">
        <v>52</v>
      </c>
      <c r="C1" s="12" t="s">
        <v>53</v>
      </c>
      <c r="D1" s="12" t="s">
        <v>54</v>
      </c>
      <c r="E1" s="12" t="s">
        <v>55</v>
      </c>
      <c r="F1" s="12" t="s">
        <v>56</v>
      </c>
    </row>
    <row r="2" spans="1:6" ht="15.5" thickTop="1" thickBot="1" x14ac:dyDescent="0.4">
      <c r="A2" s="13" t="s">
        <v>65</v>
      </c>
      <c r="B2" s="14" t="s">
        <v>64</v>
      </c>
      <c r="C2" s="15" t="s">
        <v>57</v>
      </c>
      <c r="D2" s="15" t="s">
        <v>68</v>
      </c>
      <c r="E2" s="15" t="s">
        <v>58</v>
      </c>
      <c r="F2" s="15" t="s">
        <v>59</v>
      </c>
    </row>
    <row r="3" spans="1:6" ht="15.5" thickTop="1" thickBot="1" x14ac:dyDescent="0.4">
      <c r="A3" s="13" t="s">
        <v>66</v>
      </c>
      <c r="B3" s="14" t="s">
        <v>64</v>
      </c>
      <c r="C3" s="15" t="s">
        <v>57</v>
      </c>
      <c r="D3" s="15" t="s">
        <v>67</v>
      </c>
      <c r="E3" s="15" t="s">
        <v>58</v>
      </c>
      <c r="F3" s="15" t="s">
        <v>59</v>
      </c>
    </row>
    <row r="4" spans="1:6" ht="15.5" thickTop="1" thickBot="1" x14ac:dyDescent="0.4">
      <c r="A4" s="13" t="s">
        <v>60</v>
      </c>
      <c r="B4" s="14" t="s">
        <v>61</v>
      </c>
      <c r="C4" s="15" t="s">
        <v>72</v>
      </c>
      <c r="D4" s="15" t="s">
        <v>103</v>
      </c>
      <c r="E4" s="15" t="s">
        <v>62</v>
      </c>
      <c r="F4" s="15" t="s">
        <v>63</v>
      </c>
    </row>
    <row r="5" spans="1:6" ht="15.5" thickTop="1" thickBot="1" x14ac:dyDescent="0.4">
      <c r="A5" s="13" t="s">
        <v>71</v>
      </c>
      <c r="B5" s="14" t="s">
        <v>61</v>
      </c>
      <c r="C5" s="15" t="s">
        <v>72</v>
      </c>
      <c r="D5" s="15" t="s">
        <v>73</v>
      </c>
      <c r="E5" s="15" t="s">
        <v>62</v>
      </c>
      <c r="F5" s="15" t="s">
        <v>74</v>
      </c>
    </row>
    <row r="6" spans="1:6" ht="15" thickTop="1" x14ac:dyDescent="0.35"/>
    <row r="117" spans="1:3" ht="15.5" x14ac:dyDescent="0.35">
      <c r="A117" s="17" t="s">
        <v>75</v>
      </c>
      <c r="B117" s="18"/>
      <c r="C117" s="18"/>
    </row>
    <row r="118" spans="1:3" ht="15.5" x14ac:dyDescent="0.35">
      <c r="A118" s="18" t="s">
        <v>76</v>
      </c>
      <c r="B118" s="18"/>
      <c r="C118" s="18"/>
    </row>
    <row r="119" spans="1:3" ht="15.5" x14ac:dyDescent="0.35">
      <c r="A119" s="18" t="s">
        <v>77</v>
      </c>
      <c r="B119" s="18"/>
      <c r="C119" s="18"/>
    </row>
    <row r="120" spans="1:3" ht="15.5" x14ac:dyDescent="0.35">
      <c r="A120" s="18" t="s">
        <v>78</v>
      </c>
      <c r="B120" s="18"/>
      <c r="C120" s="18"/>
    </row>
    <row r="121" spans="1:3" ht="15.5" x14ac:dyDescent="0.35">
      <c r="A121" s="18" t="s">
        <v>79</v>
      </c>
      <c r="B121" s="18"/>
      <c r="C121" s="18"/>
    </row>
    <row r="122" spans="1:3" ht="15.5" x14ac:dyDescent="0.35">
      <c r="A122" s="18" t="s">
        <v>80</v>
      </c>
      <c r="B122" s="18"/>
      <c r="C122" s="18"/>
    </row>
    <row r="123" spans="1:3" ht="15.5" x14ac:dyDescent="0.35">
      <c r="A123" s="18" t="s">
        <v>81</v>
      </c>
      <c r="B123" s="18"/>
      <c r="C123" s="18"/>
    </row>
    <row r="124" spans="1:3" ht="15.5" x14ac:dyDescent="0.35">
      <c r="A124" s="18" t="s">
        <v>82</v>
      </c>
      <c r="B124" s="18"/>
      <c r="C124" s="18"/>
    </row>
    <row r="125" spans="1:3" ht="15.5" x14ac:dyDescent="0.35">
      <c r="A125" s="18" t="s">
        <v>83</v>
      </c>
      <c r="B125" s="18"/>
      <c r="C125" s="18"/>
    </row>
    <row r="126" spans="1:3" ht="15.5" x14ac:dyDescent="0.35">
      <c r="A126" s="18" t="s">
        <v>84</v>
      </c>
      <c r="B126" s="18"/>
      <c r="C126" s="18"/>
    </row>
    <row r="127" spans="1:3" ht="15.5" x14ac:dyDescent="0.35">
      <c r="A127" s="18" t="s">
        <v>85</v>
      </c>
      <c r="B127" s="18"/>
      <c r="C127" s="18"/>
    </row>
    <row r="128" spans="1:3" ht="15.5" x14ac:dyDescent="0.35">
      <c r="A128" s="18" t="s">
        <v>86</v>
      </c>
      <c r="B128" s="18"/>
      <c r="C128" s="18"/>
    </row>
    <row r="129" spans="1:4" ht="15.5" x14ac:dyDescent="0.35">
      <c r="A129" s="18" t="s">
        <v>87</v>
      </c>
      <c r="B129" s="18"/>
      <c r="C129" s="18"/>
    </row>
    <row r="133" spans="1:4" ht="15.5" x14ac:dyDescent="0.35">
      <c r="A133" s="19" t="s">
        <v>88</v>
      </c>
      <c r="B133" s="18"/>
      <c r="C133" s="18"/>
      <c r="D133" s="18"/>
    </row>
    <row r="134" spans="1:4" ht="15.5" x14ac:dyDescent="0.35">
      <c r="A134" s="20" t="s">
        <v>89</v>
      </c>
      <c r="B134" s="18"/>
      <c r="C134" s="18"/>
      <c r="D134" s="18"/>
    </row>
    <row r="135" spans="1:4" ht="15.5" x14ac:dyDescent="0.35">
      <c r="A135" s="18" t="s">
        <v>90</v>
      </c>
      <c r="B135" s="18"/>
      <c r="C135" s="18"/>
      <c r="D135" s="18"/>
    </row>
    <row r="136" spans="1:4" ht="15.5" x14ac:dyDescent="0.35">
      <c r="A136" s="18" t="s">
        <v>91</v>
      </c>
      <c r="B136" s="18"/>
      <c r="C136" s="18"/>
      <c r="D136" s="18"/>
    </row>
    <row r="137" spans="1:4" ht="15.5" x14ac:dyDescent="0.35">
      <c r="A137" s="18" t="s">
        <v>92</v>
      </c>
      <c r="B137" s="18"/>
      <c r="C137" s="18"/>
      <c r="D137" s="18"/>
    </row>
    <row r="138" spans="1:4" ht="15.5" x14ac:dyDescent="0.35">
      <c r="A138" s="18" t="s">
        <v>93</v>
      </c>
      <c r="B138" s="18"/>
      <c r="C138" s="18"/>
      <c r="D138" s="18"/>
    </row>
    <row r="144" spans="1:4" x14ac:dyDescent="0.35">
      <c r="A144" s="21" t="s">
        <v>95</v>
      </c>
    </row>
    <row r="145" spans="1:1" x14ac:dyDescent="0.35">
      <c r="A145" t="s">
        <v>96</v>
      </c>
    </row>
    <row r="146" spans="1:1" x14ac:dyDescent="0.35">
      <c r="A146" t="s">
        <v>97</v>
      </c>
    </row>
    <row r="147" spans="1:1" x14ac:dyDescent="0.35">
      <c r="A147" t="s">
        <v>98</v>
      </c>
    </row>
    <row r="148" spans="1:1" x14ac:dyDescent="0.35">
      <c r="A148" t="s">
        <v>94</v>
      </c>
    </row>
    <row r="153" spans="1:1" x14ac:dyDescent="0.35">
      <c r="A153" s="21" t="s">
        <v>99</v>
      </c>
    </row>
    <row r="154" spans="1:1" x14ac:dyDescent="0.35">
      <c r="A154" t="s">
        <v>100</v>
      </c>
    </row>
    <row r="155" spans="1:1" x14ac:dyDescent="0.35">
      <c r="A155" t="s">
        <v>101</v>
      </c>
    </row>
    <row r="156" spans="1:1" x14ac:dyDescent="0.35">
      <c r="A156" t="s">
        <v>102</v>
      </c>
    </row>
    <row r="157" spans="1:1" x14ac:dyDescent="0.35">
      <c r="A157" t="s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CATALASE</vt:lpstr>
      <vt:lpstr>MDA</vt:lpstr>
      <vt:lpstr>GSH</vt:lpstr>
      <vt:lpstr>SOD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2022-02-03T12:46:18Z</dcterms:created>
  <dcterms:modified xsi:type="dcterms:W3CDTF">2022-02-04T14:31:00Z</dcterms:modified>
</cp:coreProperties>
</file>