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MErlab Konya\2022.12.30\"/>
    </mc:Choice>
  </mc:AlternateContent>
  <xr:revisionPtr revIDLastSave="0" documentId="13_ncr:1_{F9439D04-E0A0-4AC0-98C4-2401E8EC85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lorimetric" sheetId="1" r:id="rId1"/>
    <sheet name="MDA" sheetId="4" r:id="rId2"/>
    <sheet name="Materyal-metod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91" i="4" l="1"/>
  <c r="E91" i="4" s="1"/>
  <c r="D88" i="4"/>
  <c r="E88" i="4" s="1"/>
  <c r="D89" i="4"/>
  <c r="E89" i="4" s="1"/>
  <c r="D90" i="4"/>
  <c r="E90" i="4" s="1"/>
  <c r="D73" i="4"/>
  <c r="E73" i="4"/>
  <c r="D74" i="4"/>
  <c r="E74" i="4" s="1"/>
  <c r="D75" i="4"/>
  <c r="E75" i="4" s="1"/>
  <c r="D76" i="4"/>
  <c r="E76" i="4" s="1"/>
  <c r="D77" i="4"/>
  <c r="E77" i="4"/>
  <c r="D78" i="4"/>
  <c r="E78" i="4" s="1"/>
  <c r="D79" i="4"/>
  <c r="E79" i="4" s="1"/>
  <c r="D80" i="4"/>
  <c r="E80" i="4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45" i="4"/>
  <c r="E45" i="4" s="1"/>
  <c r="D46" i="4"/>
  <c r="E46" i="4"/>
  <c r="D47" i="4"/>
  <c r="E47" i="4" s="1"/>
  <c r="D48" i="4"/>
  <c r="E48" i="4" s="1"/>
  <c r="D49" i="4"/>
  <c r="E49" i="4" s="1"/>
  <c r="D50" i="4"/>
  <c r="E50" i="4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44" i="4" l="1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C9" i="4"/>
  <c r="E9" i="4" s="1"/>
  <c r="C8" i="4"/>
  <c r="E8" i="4" s="1"/>
  <c r="C7" i="4"/>
  <c r="E7" i="4" s="1"/>
  <c r="C6" i="4"/>
  <c r="E6" i="4" s="1"/>
  <c r="C5" i="4"/>
  <c r="E5" i="4" s="1"/>
  <c r="C4" i="4"/>
  <c r="E4" i="4" s="1"/>
  <c r="C3" i="4"/>
  <c r="E3" i="4" s="1"/>
  <c r="D2" i="1" l="1"/>
</calcChain>
</file>

<file path=xl/sharedStrings.xml><?xml version="1.0" encoding="utf-8"?>
<sst xmlns="http://schemas.openxmlformats.org/spreadsheetml/2006/main" count="268" uniqueCount="174">
  <si>
    <t>Numune Adı</t>
  </si>
  <si>
    <t>OSI</t>
  </si>
  <si>
    <t>TAS(mmol/L)</t>
  </si>
  <si>
    <t>TOS (µmol/L)</t>
  </si>
  <si>
    <t>KİT ADI</t>
  </si>
  <si>
    <t>TÜR</t>
  </si>
  <si>
    <t>MARKA</t>
  </si>
  <si>
    <t>CAT. NO</t>
  </si>
  <si>
    <t>Yöntem</t>
  </si>
  <si>
    <t>TAS(Total Antioxidant Status)</t>
  </si>
  <si>
    <t>Universal</t>
  </si>
  <si>
    <t>REL ASSAY</t>
  </si>
  <si>
    <t>RL0017</t>
  </si>
  <si>
    <t>Kolorimetrik</t>
  </si>
  <si>
    <t>TOS(Total Oxidant Status)</t>
  </si>
  <si>
    <t>RL0024</t>
  </si>
  <si>
    <t>Kullanılan Cihaz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</si>
  <si>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</si>
  <si>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</si>
  <si>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</si>
  <si>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</si>
  <si>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</si>
  <si>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</si>
  <si>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</si>
  <si>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</si>
  <si>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</si>
  <si>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</si>
  <si>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</si>
  <si>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</si>
  <si>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</si>
  <si>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</si>
  <si>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</si>
  <si>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</si>
  <si>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</si>
  <si>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</si>
  <si>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</si>
  <si>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</si>
  <si>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</si>
  <si>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</si>
  <si>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</si>
  <si>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</si>
  <si>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</si>
  <si>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</si>
  <si>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</si>
  <si>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</si>
  <si>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</si>
  <si>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</si>
  <si>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</si>
  <si>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</si>
  <si>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REL BIOCHEM-REL ASSAY</t>
  </si>
  <si>
    <t>SOD (U/ml)</t>
  </si>
  <si>
    <t>GPX (U/L)</t>
  </si>
  <si>
    <t>SOD: Super Oxıde Dismutase</t>
  </si>
  <si>
    <t>Otto Scientific</t>
  </si>
  <si>
    <t>Otto3047</t>
  </si>
  <si>
    <t>MINDRAY-BS400</t>
  </si>
  <si>
    <t>GPx: Glutathione Peroxidase</t>
  </si>
  <si>
    <t>Otto2085</t>
  </si>
  <si>
    <t>MDA: Malondialdehit</t>
  </si>
  <si>
    <t>Otto1001</t>
  </si>
  <si>
    <t>absorbans</t>
  </si>
  <si>
    <t>abs-blank</t>
  </si>
  <si>
    <t>expected</t>
  </si>
  <si>
    <t>result</t>
  </si>
  <si>
    <t>std1</t>
  </si>
  <si>
    <t>std2</t>
  </si>
  <si>
    <t>std3</t>
  </si>
  <si>
    <t>std4</t>
  </si>
  <si>
    <t>std5</t>
  </si>
  <si>
    <t>std6</t>
  </si>
  <si>
    <t>blank</t>
  </si>
  <si>
    <t>concentratıon (nmol/L)</t>
  </si>
  <si>
    <t>Numune</t>
  </si>
  <si>
    <t>result(nmol/L)</t>
  </si>
  <si>
    <t>The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</si>
  <si>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</si>
  <si>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</si>
  <si>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</si>
  <si>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</si>
  <si>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</si>
  <si>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</si>
  <si>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</si>
  <si>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</si>
  <si>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</si>
  <si>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</si>
  <si>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 xml:space="preserve">cooling, the absorbance was read at 532 nm. 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</si>
  <si>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</si>
  <si>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</si>
  <si>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</si>
  <si>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</si>
  <si>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</si>
  <si>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</si>
  <si>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</si>
  <si>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</si>
  <si>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</si>
  <si>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</si>
  <si>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</si>
  <si>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</si>
  <si>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</si>
  <si>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</si>
  <si>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</si>
  <si>
    <t>Numune Türü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</si>
  <si>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</si>
  <si>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Plazma</t>
  </si>
  <si>
    <t>13.KAN-1</t>
  </si>
  <si>
    <t>13.KAN-2</t>
  </si>
  <si>
    <t>13.KAN-3</t>
  </si>
  <si>
    <t>13.KAN-4</t>
  </si>
  <si>
    <t>43.KAN-1</t>
  </si>
  <si>
    <t>43.KAN-2</t>
  </si>
  <si>
    <t>9983 -22.KAN-3</t>
  </si>
  <si>
    <t>9983 -22.KAN-4</t>
  </si>
  <si>
    <t>28.KAN-1</t>
  </si>
  <si>
    <t>28.KAN-2</t>
  </si>
  <si>
    <t>28.KAN-3</t>
  </si>
  <si>
    <t>28.KAN-4</t>
  </si>
  <si>
    <t>18.KAN-1</t>
  </si>
  <si>
    <t>18.KAN-2</t>
  </si>
  <si>
    <t>9987.10.KAN-3</t>
  </si>
  <si>
    <t>9987.10.KAN-4</t>
  </si>
  <si>
    <t>33.KAN-1</t>
  </si>
  <si>
    <t>33.KAN-2</t>
  </si>
  <si>
    <t>9907.3.KAN-3</t>
  </si>
  <si>
    <t>9907.3.KAN-4</t>
  </si>
  <si>
    <t>40.KAN-1</t>
  </si>
  <si>
    <t>40.KAN-2</t>
  </si>
  <si>
    <t>9990.15.KAN-3</t>
  </si>
  <si>
    <t>9990.15.KAN-4</t>
  </si>
  <si>
    <t>64.KAN-1</t>
  </si>
  <si>
    <t>64.KAN-2</t>
  </si>
  <si>
    <t>47.9914.KAN-3</t>
  </si>
  <si>
    <t>47.9914.KAN-4</t>
  </si>
  <si>
    <t>100.KAN-1</t>
  </si>
  <si>
    <t>100.KAN-2</t>
  </si>
  <si>
    <t>9986.30.KAN-3</t>
  </si>
  <si>
    <t>9986.30.KAN-4</t>
  </si>
  <si>
    <t>20.KAN-3</t>
  </si>
  <si>
    <t>20.KAN-4</t>
  </si>
  <si>
    <t>20.KAN-2</t>
  </si>
  <si>
    <t>20.KAN-1</t>
  </si>
  <si>
    <t>97.KAN-1</t>
  </si>
  <si>
    <t>97.KAN-2</t>
  </si>
  <si>
    <t>59.9913.KAN-3</t>
  </si>
  <si>
    <t>59.9913.KAN-4</t>
  </si>
  <si>
    <t>2.70.KAN-1</t>
  </si>
  <si>
    <t>33.KAN-3</t>
  </si>
  <si>
    <t>33.KAN-4</t>
  </si>
  <si>
    <t>73.KAN-1</t>
  </si>
  <si>
    <t>31.9947.KAN-2</t>
  </si>
  <si>
    <t>31.9947.KAN-3</t>
  </si>
  <si>
    <t>31.9947.KAN-4</t>
  </si>
  <si>
    <t>25.KAN-1</t>
  </si>
  <si>
    <t>25.KAN-2</t>
  </si>
  <si>
    <t>25.KAN-3</t>
  </si>
  <si>
    <t>25.KAN-4</t>
  </si>
  <si>
    <t>47.KAN-1</t>
  </si>
  <si>
    <t>47.KAN-2</t>
  </si>
  <si>
    <t>9994.56.KAN-3</t>
  </si>
  <si>
    <t>9994.56.KAN-4</t>
  </si>
  <si>
    <t>39.KAN-1</t>
  </si>
  <si>
    <t>39.KAN-2</t>
  </si>
  <si>
    <t>39.KAN-3</t>
  </si>
  <si>
    <t>39.KAN-4</t>
  </si>
  <si>
    <t>1.1.KAN</t>
  </si>
  <si>
    <t>4.9908.KAN-3</t>
  </si>
  <si>
    <t>4.9908.KAN-4</t>
  </si>
  <si>
    <t>NUM.2.KAN-2</t>
  </si>
  <si>
    <t>67.KAN-1</t>
  </si>
  <si>
    <t>67.KAN-2</t>
  </si>
  <si>
    <t>46.9912.KAN-3</t>
  </si>
  <si>
    <t>46.9912.KAN-4</t>
  </si>
  <si>
    <t>63.KAN-1</t>
  </si>
  <si>
    <t>9935.KAN-2</t>
  </si>
  <si>
    <t>9935.KAN-3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</si>
</sst>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2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296391076115485"/>
                  <c:y val="-0.20237386993292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[1]MDA!$C$4:$C$10</c:f>
              <c:numCache>
                <c:formatCode>General</c:formatCode>
                <c:ptCount val="7"/>
                <c:pt idx="0">
                  <c:v>2.4810000000000003</c:v>
                </c:pt>
                <c:pt idx="1">
                  <c:v>1.673</c:v>
                </c:pt>
                <c:pt idx="2">
                  <c:v>0.99399999999999999</c:v>
                </c:pt>
                <c:pt idx="3">
                  <c:v>0.51300000000000001</c:v>
                </c:pt>
                <c:pt idx="4">
                  <c:v>0.28800000000000003</c:v>
                </c:pt>
                <c:pt idx="5">
                  <c:v>0.122</c:v>
                </c:pt>
                <c:pt idx="6">
                  <c:v>0</c:v>
                </c:pt>
              </c:numCache>
            </c:numRef>
          </c:xVal>
          <c:yVal>
            <c:numRef>
              <c:f>[1]MDA!$D$4:$D$10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5-43FE-83B9-D08DE87B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32672"/>
        <c:axId val="1018928928"/>
      </c:scatterChart>
      <c:valAx>
        <c:axId val="10189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18928928"/>
        <c:crosses val="autoZero"/>
        <c:crossBetween val="midCat"/>
      </c:valAx>
      <c:valAx>
        <c:axId val="10189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189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0</xdr:row>
      <xdr:rowOff>133350</xdr:rowOff>
    </xdr:from>
    <xdr:to>
      <xdr:col>14</xdr:col>
      <xdr:colOff>104775</xdr:colOff>
      <xdr:row>14</xdr:row>
      <xdr:rowOff>19050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5</xdr:col>
      <xdr:colOff>274320</xdr:colOff>
      <xdr:row>52</xdr:row>
      <xdr:rowOff>166799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9220"/>
          <a:ext cx="7665720" cy="83963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K%20LAB\Desktop\2020-SONU&#199;LAR\Gamze%20hoca-mda-ne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FA"/>
      <sheetName val="MDA"/>
    </sheetNames>
    <sheetDataSet>
      <sheetData sheetId="0"/>
      <sheetData sheetId="1">
        <row r="4">
          <cell r="C4">
            <v>2.4810000000000003</v>
          </cell>
          <cell r="D4">
            <v>100</v>
          </cell>
        </row>
        <row r="5">
          <cell r="C5">
            <v>1.673</v>
          </cell>
          <cell r="D5">
            <v>50</v>
          </cell>
        </row>
        <row r="6">
          <cell r="C6">
            <v>0.99399999999999999</v>
          </cell>
          <cell r="D6">
            <v>25</v>
          </cell>
        </row>
        <row r="7">
          <cell r="C7">
            <v>0.51300000000000001</v>
          </cell>
          <cell r="D7">
            <v>12.5</v>
          </cell>
        </row>
        <row r="8">
          <cell r="C8">
            <v>0.28800000000000003</v>
          </cell>
          <cell r="D8">
            <v>6.25</v>
          </cell>
        </row>
        <row r="9">
          <cell r="C9">
            <v>0.122</v>
          </cell>
          <cell r="D9">
            <v>3.125</v>
          </cell>
        </row>
        <row r="10">
          <cell r="C10">
            <v>0</v>
          </cell>
          <cell r="D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workbookViewId="0">
      <selection activeCell="G3" sqref="G3"/>
    </sheetView>
  </sheetViews>
  <sheetFormatPr defaultRowHeight="15" x14ac:dyDescent="0.25"/>
  <cols>
    <col min="1" max="1" width="23.85546875" customWidth="1"/>
    <col min="2" max="2" width="14.5703125" style="1" customWidth="1"/>
    <col min="3" max="3" width="17.42578125" style="1" customWidth="1"/>
    <col min="4" max="4" width="14.7109375" style="1" customWidth="1"/>
    <col min="5" max="5" width="16.5703125" style="1" customWidth="1"/>
    <col min="6" max="6" width="17.7109375" style="1" customWidth="1"/>
    <col min="7" max="7" width="15" style="1" customWidth="1"/>
    <col min="8" max="8" width="14.42578125" style="1" customWidth="1"/>
    <col min="9" max="9" width="14.5703125" style="1" customWidth="1"/>
    <col min="10" max="10" width="16.28515625" style="1" customWidth="1"/>
    <col min="11" max="11" width="15.7109375" style="1" customWidth="1"/>
    <col min="12" max="12" width="17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50</v>
      </c>
      <c r="F1" s="2" t="s">
        <v>51</v>
      </c>
      <c r="G1"/>
      <c r="H1"/>
      <c r="I1"/>
      <c r="J1"/>
      <c r="K1"/>
    </row>
    <row r="2" spans="1:11" x14ac:dyDescent="0.25">
      <c r="A2" s="3" t="s">
        <v>104</v>
      </c>
      <c r="B2" s="4">
        <v>0.7</v>
      </c>
      <c r="C2" s="4">
        <v>4.5999999999999996</v>
      </c>
      <c r="D2" s="5">
        <f t="shared" ref="D2:D65" si="0">(C2/(B2*1000))*100</f>
        <v>0.65714285714285714</v>
      </c>
      <c r="E2" s="4">
        <v>364</v>
      </c>
      <c r="F2" s="4">
        <v>528</v>
      </c>
      <c r="G2"/>
      <c r="H2"/>
      <c r="I2"/>
      <c r="J2"/>
      <c r="K2"/>
    </row>
    <row r="3" spans="1:11" x14ac:dyDescent="0.25">
      <c r="A3" s="3" t="s">
        <v>105</v>
      </c>
      <c r="B3" s="4">
        <v>0.96</v>
      </c>
      <c r="C3" s="4">
        <v>3.86</v>
      </c>
      <c r="D3" s="5">
        <f t="shared" si="0"/>
        <v>0.40208333333333329</v>
      </c>
      <c r="E3" s="4">
        <v>3380</v>
      </c>
      <c r="F3" s="4">
        <v>353</v>
      </c>
      <c r="G3"/>
      <c r="H3"/>
      <c r="I3"/>
      <c r="J3"/>
      <c r="K3"/>
    </row>
    <row r="4" spans="1:11" x14ac:dyDescent="0.25">
      <c r="A4" s="3" t="s">
        <v>106</v>
      </c>
      <c r="B4" s="4">
        <v>1.18</v>
      </c>
      <c r="C4" s="4">
        <v>5.63</v>
      </c>
      <c r="D4" s="5">
        <f t="shared" si="0"/>
        <v>0.47711864406779658</v>
      </c>
      <c r="E4" s="4">
        <v>404</v>
      </c>
      <c r="F4" s="4">
        <v>429</v>
      </c>
      <c r="G4"/>
      <c r="H4"/>
      <c r="I4"/>
      <c r="J4"/>
      <c r="K4"/>
    </row>
    <row r="5" spans="1:11" x14ac:dyDescent="0.25">
      <c r="A5" s="3" t="s">
        <v>107</v>
      </c>
      <c r="B5" s="4">
        <v>1.06</v>
      </c>
      <c r="C5" s="4">
        <v>3.5</v>
      </c>
      <c r="D5" s="5">
        <f t="shared" si="0"/>
        <v>0.33018867924528306</v>
      </c>
      <c r="E5" s="4">
        <v>395</v>
      </c>
      <c r="F5" s="4">
        <v>288</v>
      </c>
      <c r="G5"/>
      <c r="H5"/>
      <c r="I5"/>
      <c r="J5"/>
      <c r="K5"/>
    </row>
    <row r="6" spans="1:11" x14ac:dyDescent="0.25">
      <c r="A6" s="3" t="s">
        <v>108</v>
      </c>
      <c r="B6" s="4">
        <v>0.91</v>
      </c>
      <c r="C6" s="4">
        <v>3.45</v>
      </c>
      <c r="D6" s="5">
        <f t="shared" si="0"/>
        <v>0.37912087912087916</v>
      </c>
      <c r="E6" s="4">
        <v>416</v>
      </c>
      <c r="F6" s="4">
        <v>449</v>
      </c>
      <c r="G6"/>
      <c r="H6"/>
      <c r="I6"/>
      <c r="J6"/>
      <c r="K6"/>
    </row>
    <row r="7" spans="1:11" x14ac:dyDescent="0.25">
      <c r="A7" s="3" t="s">
        <v>109</v>
      </c>
      <c r="B7" s="4">
        <v>0.93</v>
      </c>
      <c r="C7" s="4">
        <v>2.42</v>
      </c>
      <c r="D7" s="5">
        <f t="shared" si="0"/>
        <v>0.26021505376344084</v>
      </c>
      <c r="E7" s="4">
        <v>472</v>
      </c>
      <c r="F7" s="4">
        <v>254</v>
      </c>
      <c r="G7"/>
      <c r="H7"/>
      <c r="I7"/>
      <c r="J7"/>
      <c r="K7"/>
    </row>
    <row r="8" spans="1:11" x14ac:dyDescent="0.25">
      <c r="A8" s="3" t="s">
        <v>110</v>
      </c>
      <c r="B8" s="4">
        <v>1.1200000000000001</v>
      </c>
      <c r="C8" s="4">
        <v>11.4</v>
      </c>
      <c r="D8" s="5">
        <f t="shared" si="0"/>
        <v>1.017857142857143</v>
      </c>
      <c r="E8" s="4">
        <v>468</v>
      </c>
      <c r="F8" s="4">
        <v>521</v>
      </c>
      <c r="G8"/>
      <c r="H8"/>
      <c r="I8"/>
      <c r="J8"/>
      <c r="K8"/>
    </row>
    <row r="9" spans="1:11" x14ac:dyDescent="0.25">
      <c r="A9" s="3" t="s">
        <v>111</v>
      </c>
      <c r="B9" s="4">
        <v>0.84</v>
      </c>
      <c r="C9" s="4">
        <v>6.05</v>
      </c>
      <c r="D9" s="5">
        <f t="shared" si="0"/>
        <v>0.72023809523809523</v>
      </c>
      <c r="E9" s="4">
        <v>437</v>
      </c>
      <c r="F9" s="4">
        <v>379</v>
      </c>
      <c r="G9"/>
      <c r="H9"/>
      <c r="I9"/>
      <c r="J9"/>
      <c r="K9"/>
    </row>
    <row r="10" spans="1:11" x14ac:dyDescent="0.25">
      <c r="A10" s="3" t="s">
        <v>112</v>
      </c>
      <c r="B10" s="4">
        <v>0.96</v>
      </c>
      <c r="C10" s="4">
        <v>3.85</v>
      </c>
      <c r="D10" s="5">
        <f t="shared" si="0"/>
        <v>0.40104166666666663</v>
      </c>
      <c r="E10" s="4">
        <v>491</v>
      </c>
      <c r="F10" s="4">
        <v>587</v>
      </c>
      <c r="G10"/>
      <c r="H10"/>
      <c r="I10"/>
      <c r="J10"/>
      <c r="K10"/>
    </row>
    <row r="11" spans="1:11" x14ac:dyDescent="0.25">
      <c r="A11" s="3" t="s">
        <v>113</v>
      </c>
      <c r="B11" s="4">
        <v>0.95</v>
      </c>
      <c r="C11" s="4">
        <v>6.28</v>
      </c>
      <c r="D11" s="5">
        <f t="shared" si="0"/>
        <v>0.66105263157894734</v>
      </c>
      <c r="E11" s="4">
        <v>464</v>
      </c>
      <c r="F11" s="4">
        <v>285</v>
      </c>
      <c r="G11"/>
      <c r="H11"/>
      <c r="I11"/>
      <c r="J11"/>
      <c r="K11"/>
    </row>
    <row r="12" spans="1:11" x14ac:dyDescent="0.25">
      <c r="A12" s="3" t="s">
        <v>114</v>
      </c>
      <c r="B12" s="4">
        <v>1.1399999999999999</v>
      </c>
      <c r="C12" s="4">
        <v>5.94</v>
      </c>
      <c r="D12" s="5">
        <f t="shared" si="0"/>
        <v>0.52105263157894732</v>
      </c>
      <c r="E12" s="4">
        <v>503</v>
      </c>
      <c r="F12" s="4">
        <v>405</v>
      </c>
      <c r="G12"/>
      <c r="H12"/>
      <c r="I12"/>
      <c r="J12"/>
      <c r="K12"/>
    </row>
    <row r="13" spans="1:11" x14ac:dyDescent="0.25">
      <c r="A13" s="3" t="s">
        <v>115</v>
      </c>
      <c r="B13" s="4">
        <v>0.87</v>
      </c>
      <c r="C13" s="4">
        <v>2.7</v>
      </c>
      <c r="D13" s="5">
        <f t="shared" si="0"/>
        <v>0.31034482758620691</v>
      </c>
      <c r="E13" s="4">
        <v>212</v>
      </c>
      <c r="F13" s="4">
        <v>337</v>
      </c>
      <c r="G13"/>
      <c r="H13"/>
      <c r="I13"/>
      <c r="J13"/>
      <c r="K13"/>
    </row>
    <row r="14" spans="1:11" x14ac:dyDescent="0.25">
      <c r="A14" s="3" t="s">
        <v>116</v>
      </c>
      <c r="B14" s="4">
        <v>1.03</v>
      </c>
      <c r="C14" s="4">
        <v>5</v>
      </c>
      <c r="D14" s="5">
        <f t="shared" si="0"/>
        <v>0.48543689320388345</v>
      </c>
      <c r="E14" s="4">
        <v>475</v>
      </c>
      <c r="F14" s="4">
        <v>687</v>
      </c>
      <c r="G14"/>
      <c r="H14"/>
      <c r="I14"/>
      <c r="J14"/>
      <c r="K14"/>
    </row>
    <row r="15" spans="1:11" x14ac:dyDescent="0.25">
      <c r="A15" s="3" t="s">
        <v>117</v>
      </c>
      <c r="B15" s="4">
        <v>1.05</v>
      </c>
      <c r="C15" s="4">
        <v>3.26</v>
      </c>
      <c r="D15" s="5">
        <f t="shared" si="0"/>
        <v>0.31047619047619046</v>
      </c>
      <c r="E15" s="4">
        <v>450</v>
      </c>
      <c r="F15" s="4">
        <v>541</v>
      </c>
      <c r="G15"/>
      <c r="H15"/>
      <c r="I15"/>
      <c r="J15"/>
      <c r="K15"/>
    </row>
    <row r="16" spans="1:11" x14ac:dyDescent="0.25">
      <c r="A16" s="3" t="s">
        <v>118</v>
      </c>
      <c r="B16" s="4">
        <v>1.2</v>
      </c>
      <c r="C16" s="4">
        <v>2.62</v>
      </c>
      <c r="D16" s="5">
        <f t="shared" si="0"/>
        <v>0.21833333333333335</v>
      </c>
      <c r="E16" s="4">
        <v>474</v>
      </c>
      <c r="F16" s="4">
        <v>537</v>
      </c>
      <c r="G16"/>
      <c r="H16"/>
      <c r="I16"/>
      <c r="J16"/>
      <c r="K16"/>
    </row>
    <row r="17" spans="1:11" x14ac:dyDescent="0.25">
      <c r="A17" s="3" t="s">
        <v>119</v>
      </c>
      <c r="B17" s="4">
        <v>1.05</v>
      </c>
      <c r="C17" s="4">
        <v>3.47</v>
      </c>
      <c r="D17" s="5">
        <f t="shared" si="0"/>
        <v>0.33047619047619048</v>
      </c>
      <c r="E17" s="4">
        <v>498</v>
      </c>
      <c r="F17" s="4">
        <v>364</v>
      </c>
      <c r="G17"/>
      <c r="H17"/>
      <c r="I17"/>
      <c r="J17"/>
      <c r="K17"/>
    </row>
    <row r="18" spans="1:11" x14ac:dyDescent="0.25">
      <c r="A18" s="3" t="s">
        <v>120</v>
      </c>
      <c r="B18" s="4">
        <v>1.07</v>
      </c>
      <c r="C18" s="4">
        <v>4.45</v>
      </c>
      <c r="D18" s="5">
        <f t="shared" si="0"/>
        <v>0.41588785046728977</v>
      </c>
      <c r="E18" s="4">
        <v>497</v>
      </c>
      <c r="F18" s="4">
        <v>234</v>
      </c>
      <c r="G18"/>
      <c r="H18"/>
      <c r="I18"/>
      <c r="J18"/>
      <c r="K18"/>
    </row>
    <row r="19" spans="1:11" x14ac:dyDescent="0.25">
      <c r="A19" s="3" t="s">
        <v>121</v>
      </c>
      <c r="B19" s="4">
        <v>1.31</v>
      </c>
      <c r="C19" s="4">
        <v>2.13</v>
      </c>
      <c r="D19" s="5">
        <f t="shared" si="0"/>
        <v>0.16259541984732823</v>
      </c>
      <c r="E19" s="4">
        <v>446</v>
      </c>
      <c r="F19" s="4">
        <v>444</v>
      </c>
      <c r="G19"/>
      <c r="H19"/>
      <c r="I19"/>
      <c r="J19"/>
      <c r="K19"/>
    </row>
    <row r="20" spans="1:11" x14ac:dyDescent="0.25">
      <c r="A20" s="3" t="s">
        <v>122</v>
      </c>
      <c r="B20" s="4">
        <v>1.31</v>
      </c>
      <c r="C20" s="4">
        <v>2.29</v>
      </c>
      <c r="D20" s="5">
        <f t="shared" si="0"/>
        <v>0.17480916030534352</v>
      </c>
      <c r="E20" s="4">
        <v>397</v>
      </c>
      <c r="F20" s="4">
        <v>414</v>
      </c>
      <c r="G20"/>
      <c r="H20"/>
      <c r="I20"/>
      <c r="J20"/>
      <c r="K20"/>
    </row>
    <row r="21" spans="1:11" x14ac:dyDescent="0.25">
      <c r="A21" s="3" t="s">
        <v>123</v>
      </c>
      <c r="B21" s="4">
        <v>1.02</v>
      </c>
      <c r="C21" s="4">
        <v>3.11</v>
      </c>
      <c r="D21" s="5">
        <f t="shared" si="0"/>
        <v>0.3049019607843137</v>
      </c>
      <c r="E21" s="4">
        <v>489</v>
      </c>
      <c r="F21" s="4">
        <v>458</v>
      </c>
      <c r="G21"/>
      <c r="H21"/>
      <c r="I21"/>
      <c r="J21"/>
      <c r="K21"/>
    </row>
    <row r="22" spans="1:11" x14ac:dyDescent="0.25">
      <c r="A22" s="3" t="s">
        <v>124</v>
      </c>
      <c r="B22" s="4">
        <v>1.07</v>
      </c>
      <c r="C22" s="4">
        <v>3.14</v>
      </c>
      <c r="D22" s="5">
        <f t="shared" si="0"/>
        <v>0.29345794392523367</v>
      </c>
      <c r="E22" s="4">
        <v>472</v>
      </c>
      <c r="F22" s="4">
        <v>250</v>
      </c>
      <c r="G22"/>
      <c r="H22"/>
      <c r="I22"/>
      <c r="J22"/>
      <c r="K22"/>
    </row>
    <row r="23" spans="1:11" x14ac:dyDescent="0.25">
      <c r="A23" s="3" t="s">
        <v>125</v>
      </c>
      <c r="B23" s="4">
        <v>1.1299999999999999</v>
      </c>
      <c r="C23" s="4">
        <v>3.85</v>
      </c>
      <c r="D23" s="5">
        <f t="shared" si="0"/>
        <v>0.34070796460176994</v>
      </c>
      <c r="E23" s="4">
        <v>434</v>
      </c>
      <c r="F23" s="4">
        <v>334</v>
      </c>
      <c r="G23"/>
      <c r="H23"/>
      <c r="I23"/>
      <c r="J23"/>
      <c r="K23"/>
    </row>
    <row r="24" spans="1:11" x14ac:dyDescent="0.25">
      <c r="A24" s="3" t="s">
        <v>126</v>
      </c>
      <c r="B24" s="4">
        <v>1.1499999999999999</v>
      </c>
      <c r="C24" s="4">
        <v>4.1500000000000004</v>
      </c>
      <c r="D24" s="5">
        <f t="shared" si="0"/>
        <v>0.36086956521739133</v>
      </c>
      <c r="E24" s="4">
        <v>419</v>
      </c>
      <c r="F24" s="4">
        <v>419</v>
      </c>
      <c r="G24"/>
      <c r="H24"/>
      <c r="I24"/>
      <c r="J24"/>
      <c r="K24"/>
    </row>
    <row r="25" spans="1:11" x14ac:dyDescent="0.25">
      <c r="A25" s="3" t="s">
        <v>127</v>
      </c>
      <c r="B25" s="4">
        <v>1.1499999999999999</v>
      </c>
      <c r="C25" s="4">
        <v>3.95</v>
      </c>
      <c r="D25" s="5">
        <f t="shared" si="0"/>
        <v>0.34347826086956523</v>
      </c>
      <c r="E25" s="4">
        <v>444</v>
      </c>
      <c r="F25" s="4">
        <v>371</v>
      </c>
      <c r="G25"/>
      <c r="H25"/>
      <c r="I25"/>
      <c r="J25"/>
      <c r="K25"/>
    </row>
    <row r="26" spans="1:11" x14ac:dyDescent="0.25">
      <c r="A26" s="3" t="s">
        <v>128</v>
      </c>
      <c r="B26" s="4">
        <v>1.04</v>
      </c>
      <c r="C26" s="4">
        <v>3.02</v>
      </c>
      <c r="D26" s="5">
        <f t="shared" si="0"/>
        <v>0.29038461538461541</v>
      </c>
      <c r="E26" s="4">
        <v>439</v>
      </c>
      <c r="F26" s="4">
        <v>214</v>
      </c>
      <c r="G26"/>
      <c r="H26"/>
      <c r="I26"/>
      <c r="J26"/>
      <c r="K26"/>
    </row>
    <row r="27" spans="1:11" x14ac:dyDescent="0.25">
      <c r="A27" s="3" t="s">
        <v>129</v>
      </c>
      <c r="B27" s="4">
        <v>0.84</v>
      </c>
      <c r="C27" s="4">
        <v>5.1100000000000003</v>
      </c>
      <c r="D27" s="5">
        <f t="shared" si="0"/>
        <v>0.60833333333333339</v>
      </c>
      <c r="E27" s="4">
        <v>263</v>
      </c>
      <c r="F27" s="4">
        <v>381</v>
      </c>
      <c r="G27"/>
      <c r="H27"/>
      <c r="I27"/>
      <c r="J27"/>
      <c r="K27"/>
    </row>
    <row r="28" spans="1:11" x14ac:dyDescent="0.25">
      <c r="A28" s="3" t="s">
        <v>130</v>
      </c>
      <c r="B28" s="4">
        <v>1.29</v>
      </c>
      <c r="C28" s="4">
        <v>3.3</v>
      </c>
      <c r="D28" s="5">
        <f t="shared" si="0"/>
        <v>0.25581395348837205</v>
      </c>
      <c r="E28" s="4">
        <v>418</v>
      </c>
      <c r="F28" s="4">
        <v>274</v>
      </c>
      <c r="G28"/>
      <c r="H28"/>
      <c r="I28"/>
      <c r="J28"/>
      <c r="K28"/>
    </row>
    <row r="29" spans="1:11" x14ac:dyDescent="0.25">
      <c r="A29" s="3" t="s">
        <v>131</v>
      </c>
      <c r="B29" s="4">
        <v>1.1200000000000001</v>
      </c>
      <c r="C29" s="4">
        <v>7.2</v>
      </c>
      <c r="D29" s="5">
        <f t="shared" si="0"/>
        <v>0.64285714285714279</v>
      </c>
      <c r="E29" s="4">
        <v>496</v>
      </c>
      <c r="F29" s="4">
        <v>498</v>
      </c>
      <c r="G29"/>
      <c r="H29"/>
      <c r="I29"/>
      <c r="J29"/>
      <c r="K29"/>
    </row>
    <row r="30" spans="1:11" x14ac:dyDescent="0.25">
      <c r="A30" s="3" t="s">
        <v>132</v>
      </c>
      <c r="B30" s="4">
        <v>0.75</v>
      </c>
      <c r="C30" s="4">
        <v>3.22</v>
      </c>
      <c r="D30" s="5">
        <f t="shared" si="0"/>
        <v>0.4293333333333334</v>
      </c>
      <c r="E30" s="4">
        <v>236</v>
      </c>
      <c r="F30" s="4">
        <v>226</v>
      </c>
      <c r="G30"/>
      <c r="H30"/>
      <c r="I30"/>
      <c r="J30"/>
      <c r="K30"/>
    </row>
    <row r="31" spans="1:11" x14ac:dyDescent="0.25">
      <c r="A31" s="3" t="s">
        <v>133</v>
      </c>
      <c r="B31" s="4">
        <v>1.45</v>
      </c>
      <c r="C31" s="4">
        <v>4.18</v>
      </c>
      <c r="D31" s="5">
        <f t="shared" si="0"/>
        <v>0.28827586206896549</v>
      </c>
      <c r="E31" s="4">
        <v>414</v>
      </c>
      <c r="F31" s="4">
        <v>529</v>
      </c>
      <c r="G31"/>
      <c r="H31"/>
      <c r="I31"/>
      <c r="J31"/>
      <c r="K31"/>
    </row>
    <row r="32" spans="1:11" x14ac:dyDescent="0.25">
      <c r="A32" s="3" t="s">
        <v>134</v>
      </c>
      <c r="B32" s="4">
        <v>1.2</v>
      </c>
      <c r="C32" s="4">
        <v>6.76</v>
      </c>
      <c r="D32" s="5">
        <f t="shared" si="0"/>
        <v>0.56333333333333335</v>
      </c>
      <c r="E32" s="4">
        <v>437</v>
      </c>
      <c r="F32" s="4">
        <v>487</v>
      </c>
      <c r="G32"/>
      <c r="H32"/>
      <c r="I32"/>
      <c r="J32"/>
      <c r="K32"/>
    </row>
    <row r="33" spans="1:11" x14ac:dyDescent="0.25">
      <c r="A33" s="3" t="s">
        <v>135</v>
      </c>
      <c r="B33" s="4">
        <v>1.08</v>
      </c>
      <c r="C33" s="4">
        <v>3.52</v>
      </c>
      <c r="D33" s="5">
        <f t="shared" si="0"/>
        <v>0.32592592592592595</v>
      </c>
      <c r="E33" s="4">
        <v>449</v>
      </c>
      <c r="F33" s="4">
        <v>301</v>
      </c>
      <c r="G33"/>
      <c r="H33"/>
      <c r="I33"/>
      <c r="J33"/>
      <c r="K33"/>
    </row>
    <row r="34" spans="1:11" x14ac:dyDescent="0.25">
      <c r="A34" s="3" t="s">
        <v>139</v>
      </c>
      <c r="B34" s="4">
        <v>1.1200000000000001</v>
      </c>
      <c r="C34" s="4">
        <v>4.1100000000000003</v>
      </c>
      <c r="D34" s="5">
        <f t="shared" si="0"/>
        <v>0.36696428571428574</v>
      </c>
      <c r="E34" s="4">
        <v>641</v>
      </c>
      <c r="F34" s="4">
        <v>246</v>
      </c>
      <c r="G34"/>
      <c r="H34"/>
      <c r="I34"/>
      <c r="J34"/>
      <c r="K34"/>
    </row>
    <row r="35" spans="1:11" x14ac:dyDescent="0.25">
      <c r="A35" s="3" t="s">
        <v>138</v>
      </c>
      <c r="B35" s="4">
        <v>1.1000000000000001</v>
      </c>
      <c r="C35" s="4">
        <v>4.07</v>
      </c>
      <c r="D35" s="5">
        <f t="shared" si="0"/>
        <v>0.37</v>
      </c>
      <c r="E35" s="4">
        <v>492</v>
      </c>
      <c r="F35" s="4">
        <v>425</v>
      </c>
      <c r="G35"/>
      <c r="H35"/>
      <c r="I35"/>
      <c r="J35"/>
      <c r="K35"/>
    </row>
    <row r="36" spans="1:11" x14ac:dyDescent="0.25">
      <c r="A36" s="3" t="s">
        <v>136</v>
      </c>
      <c r="B36" s="4">
        <v>1.1599999999999999</v>
      </c>
      <c r="C36" s="4">
        <v>2.9</v>
      </c>
      <c r="D36" s="5">
        <f t="shared" si="0"/>
        <v>0.25</v>
      </c>
      <c r="E36" s="4">
        <v>454</v>
      </c>
      <c r="F36" s="4">
        <v>355</v>
      </c>
      <c r="G36"/>
      <c r="H36"/>
      <c r="I36"/>
      <c r="J36"/>
      <c r="K36"/>
    </row>
    <row r="37" spans="1:11" x14ac:dyDescent="0.25">
      <c r="A37" s="3" t="s">
        <v>137</v>
      </c>
      <c r="B37" s="4">
        <v>1.05</v>
      </c>
      <c r="C37" s="4">
        <v>7.46</v>
      </c>
      <c r="D37" s="5">
        <f t="shared" si="0"/>
        <v>0.71047619047619048</v>
      </c>
      <c r="E37" s="4">
        <v>462</v>
      </c>
      <c r="F37" s="4">
        <v>347</v>
      </c>
      <c r="G37"/>
      <c r="H37"/>
      <c r="I37"/>
      <c r="J37"/>
      <c r="K37"/>
    </row>
    <row r="38" spans="1:11" x14ac:dyDescent="0.25">
      <c r="A38" s="3" t="s">
        <v>140</v>
      </c>
      <c r="B38" s="4">
        <v>0.85</v>
      </c>
      <c r="C38" s="4">
        <v>4.47</v>
      </c>
      <c r="D38" s="5">
        <f t="shared" si="0"/>
        <v>0.52588235294117647</v>
      </c>
      <c r="E38" s="4">
        <v>477</v>
      </c>
      <c r="F38" s="4">
        <v>293</v>
      </c>
      <c r="G38"/>
      <c r="H38"/>
      <c r="I38"/>
      <c r="J38"/>
      <c r="K38"/>
    </row>
    <row r="39" spans="1:11" x14ac:dyDescent="0.25">
      <c r="A39" s="3" t="s">
        <v>141</v>
      </c>
      <c r="B39" s="4">
        <v>1.08</v>
      </c>
      <c r="C39" s="4">
        <v>3.77</v>
      </c>
      <c r="D39" s="5">
        <f t="shared" si="0"/>
        <v>0.34907407407407409</v>
      </c>
      <c r="E39" s="4">
        <v>484</v>
      </c>
      <c r="F39" s="4">
        <v>401</v>
      </c>
      <c r="G39"/>
      <c r="H39"/>
      <c r="I39"/>
      <c r="J39"/>
      <c r="K39"/>
    </row>
    <row r="40" spans="1:11" x14ac:dyDescent="0.25">
      <c r="A40" s="3" t="s">
        <v>142</v>
      </c>
      <c r="B40" s="4">
        <v>1.0900000000000001</v>
      </c>
      <c r="C40" s="4">
        <v>2.06</v>
      </c>
      <c r="D40" s="5">
        <f t="shared" si="0"/>
        <v>0.1889908256880734</v>
      </c>
      <c r="E40" s="4">
        <v>501</v>
      </c>
      <c r="F40" s="4">
        <v>290</v>
      </c>
      <c r="G40"/>
      <c r="H40"/>
      <c r="I40"/>
      <c r="J40"/>
      <c r="K40"/>
    </row>
    <row r="41" spans="1:11" x14ac:dyDescent="0.25">
      <c r="A41" s="3" t="s">
        <v>143</v>
      </c>
      <c r="B41" s="4">
        <v>0.98</v>
      </c>
      <c r="C41" s="4">
        <v>3.63</v>
      </c>
      <c r="D41" s="5">
        <f t="shared" si="0"/>
        <v>0.37040816326530612</v>
      </c>
      <c r="E41" s="4">
        <v>478</v>
      </c>
      <c r="F41" s="4">
        <v>302</v>
      </c>
      <c r="G41"/>
      <c r="H41"/>
      <c r="I41"/>
      <c r="J41"/>
      <c r="K41"/>
    </row>
    <row r="42" spans="1:11" x14ac:dyDescent="0.25">
      <c r="A42" s="3" t="s">
        <v>144</v>
      </c>
      <c r="B42" s="4">
        <v>1.0900000000000001</v>
      </c>
      <c r="C42" s="4">
        <v>4.5999999999999996</v>
      </c>
      <c r="D42" s="5">
        <f t="shared" si="0"/>
        <v>0.42201834862385318</v>
      </c>
      <c r="E42" s="4">
        <v>504</v>
      </c>
      <c r="F42" s="4">
        <v>224</v>
      </c>
      <c r="G42"/>
      <c r="H42"/>
      <c r="I42"/>
      <c r="J42"/>
      <c r="K42"/>
    </row>
    <row r="43" spans="1:11" x14ac:dyDescent="0.25">
      <c r="A43" s="3" t="s">
        <v>121</v>
      </c>
      <c r="B43" s="4">
        <v>1.01</v>
      </c>
      <c r="C43" s="4">
        <v>5.23</v>
      </c>
      <c r="D43" s="5">
        <f t="shared" si="0"/>
        <v>0.51782178217821784</v>
      </c>
      <c r="E43" s="4">
        <v>491</v>
      </c>
      <c r="F43" s="4">
        <v>401</v>
      </c>
      <c r="G43"/>
      <c r="H43"/>
      <c r="I43"/>
      <c r="J43"/>
      <c r="K43"/>
    </row>
    <row r="44" spans="1:11" x14ac:dyDescent="0.25">
      <c r="A44" s="3" t="s">
        <v>145</v>
      </c>
      <c r="B44" s="4">
        <v>1.01</v>
      </c>
      <c r="C44" s="4">
        <v>3.74</v>
      </c>
      <c r="D44" s="5">
        <f t="shared" si="0"/>
        <v>0.37029702970297035</v>
      </c>
      <c r="E44" s="4">
        <v>482</v>
      </c>
      <c r="F44" s="4">
        <v>431</v>
      </c>
      <c r="G44"/>
      <c r="H44"/>
      <c r="I44"/>
      <c r="J44"/>
      <c r="K44"/>
    </row>
    <row r="45" spans="1:11" x14ac:dyDescent="0.25">
      <c r="A45" s="3" t="s">
        <v>146</v>
      </c>
      <c r="B45" s="4">
        <v>0.87</v>
      </c>
      <c r="C45" s="4">
        <v>3.16</v>
      </c>
      <c r="D45" s="5">
        <f t="shared" si="0"/>
        <v>0.36321839080459772</v>
      </c>
      <c r="E45" s="4">
        <v>494</v>
      </c>
      <c r="F45" s="4">
        <v>458</v>
      </c>
      <c r="G45"/>
      <c r="H45"/>
      <c r="I45"/>
      <c r="J45"/>
      <c r="K45"/>
    </row>
    <row r="46" spans="1:11" x14ac:dyDescent="0.25">
      <c r="A46" s="3" t="s">
        <v>147</v>
      </c>
      <c r="B46" s="4">
        <v>0.93</v>
      </c>
      <c r="C46" s="4">
        <v>3.34</v>
      </c>
      <c r="D46" s="5">
        <f t="shared" si="0"/>
        <v>0.35913978494623655</v>
      </c>
      <c r="E46" s="4">
        <v>508</v>
      </c>
      <c r="F46" s="4">
        <v>237</v>
      </c>
      <c r="G46"/>
      <c r="H46"/>
      <c r="I46"/>
      <c r="J46"/>
      <c r="K46"/>
    </row>
    <row r="47" spans="1:11" x14ac:dyDescent="0.25">
      <c r="A47" s="3" t="s">
        <v>148</v>
      </c>
      <c r="B47" s="4">
        <v>1.08</v>
      </c>
      <c r="C47" s="4">
        <v>2.25</v>
      </c>
      <c r="D47" s="5">
        <f t="shared" si="0"/>
        <v>0.20833333333333334</v>
      </c>
      <c r="E47" s="4">
        <v>419</v>
      </c>
      <c r="F47" s="4">
        <v>310</v>
      </c>
      <c r="G47"/>
      <c r="H47"/>
      <c r="I47"/>
      <c r="J47"/>
      <c r="K47"/>
    </row>
    <row r="48" spans="1:11" x14ac:dyDescent="0.25">
      <c r="A48" s="3" t="s">
        <v>149</v>
      </c>
      <c r="B48" s="4">
        <v>0.87</v>
      </c>
      <c r="C48" s="4">
        <v>1.32</v>
      </c>
      <c r="D48" s="5">
        <f t="shared" si="0"/>
        <v>0.15172413793103451</v>
      </c>
      <c r="E48" s="4">
        <v>234</v>
      </c>
      <c r="F48" s="4">
        <v>377</v>
      </c>
      <c r="G48"/>
      <c r="H48"/>
      <c r="I48"/>
      <c r="J48"/>
      <c r="K48"/>
    </row>
    <row r="49" spans="1:11" x14ac:dyDescent="0.25">
      <c r="A49" s="3" t="s">
        <v>150</v>
      </c>
      <c r="B49" s="4">
        <v>0.83</v>
      </c>
      <c r="C49" s="4">
        <v>3.25</v>
      </c>
      <c r="D49" s="5">
        <f t="shared" si="0"/>
        <v>0.391566265060241</v>
      </c>
      <c r="E49" s="4">
        <v>458</v>
      </c>
      <c r="F49" s="4">
        <v>625</v>
      </c>
      <c r="G49"/>
      <c r="H49"/>
      <c r="I49"/>
      <c r="J49"/>
      <c r="K49"/>
    </row>
    <row r="50" spans="1:11" x14ac:dyDescent="0.25">
      <c r="A50" s="3" t="s">
        <v>151</v>
      </c>
      <c r="B50" s="4">
        <v>0.83</v>
      </c>
      <c r="C50" s="4">
        <v>2.5</v>
      </c>
      <c r="D50" s="5">
        <f t="shared" si="0"/>
        <v>0.30120481927710846</v>
      </c>
      <c r="E50" s="4">
        <v>445</v>
      </c>
      <c r="F50" s="4">
        <v>241</v>
      </c>
      <c r="G50"/>
      <c r="H50"/>
      <c r="I50"/>
      <c r="J50"/>
      <c r="K50"/>
    </row>
    <row r="51" spans="1:11" x14ac:dyDescent="0.25">
      <c r="A51" s="3" t="s">
        <v>152</v>
      </c>
      <c r="B51" s="4">
        <v>1.1499999999999999</v>
      </c>
      <c r="C51" s="4">
        <v>4.18</v>
      </c>
      <c r="D51" s="5">
        <f t="shared" si="0"/>
        <v>0.3634782608695652</v>
      </c>
      <c r="E51" s="4">
        <v>219</v>
      </c>
      <c r="F51" s="4">
        <v>344</v>
      </c>
      <c r="G51"/>
      <c r="H51"/>
      <c r="I51"/>
      <c r="J51"/>
      <c r="K51"/>
    </row>
    <row r="52" spans="1:11" x14ac:dyDescent="0.25">
      <c r="A52" s="3" t="s">
        <v>153</v>
      </c>
      <c r="B52" s="4">
        <v>1.21</v>
      </c>
      <c r="C52" s="4">
        <v>2.5299999999999998</v>
      </c>
      <c r="D52" s="5">
        <f t="shared" si="0"/>
        <v>0.20909090909090908</v>
      </c>
      <c r="E52" s="4">
        <v>428</v>
      </c>
      <c r="F52" s="4">
        <v>454</v>
      </c>
      <c r="G52"/>
      <c r="H52"/>
      <c r="I52"/>
      <c r="J52"/>
      <c r="K52"/>
    </row>
    <row r="53" spans="1:11" x14ac:dyDescent="0.25">
      <c r="A53" s="3" t="s">
        <v>154</v>
      </c>
      <c r="B53" s="4">
        <v>1.04</v>
      </c>
      <c r="C53" s="4">
        <v>5.0999999999999996</v>
      </c>
      <c r="D53" s="5">
        <f t="shared" si="0"/>
        <v>0.49038461538461536</v>
      </c>
      <c r="E53" s="4">
        <v>511</v>
      </c>
      <c r="F53" s="4">
        <v>479</v>
      </c>
      <c r="G53"/>
      <c r="H53"/>
      <c r="I53"/>
      <c r="J53"/>
      <c r="K53"/>
    </row>
    <row r="54" spans="1:11" x14ac:dyDescent="0.25">
      <c r="A54" s="3" t="s">
        <v>155</v>
      </c>
      <c r="B54" s="4">
        <v>0.99</v>
      </c>
      <c r="C54" s="4">
        <v>5.41</v>
      </c>
      <c r="D54" s="5">
        <f t="shared" si="0"/>
        <v>0.54646464646464643</v>
      </c>
      <c r="E54" s="4">
        <v>441</v>
      </c>
      <c r="F54" s="4">
        <v>343</v>
      </c>
      <c r="G54"/>
      <c r="H54"/>
      <c r="I54"/>
      <c r="J54"/>
      <c r="K54"/>
    </row>
    <row r="55" spans="1:11" x14ac:dyDescent="0.25">
      <c r="A55" s="3" t="s">
        <v>156</v>
      </c>
      <c r="B55" s="4">
        <v>0.8</v>
      </c>
      <c r="C55" s="4">
        <v>4.67</v>
      </c>
      <c r="D55" s="5">
        <f t="shared" si="0"/>
        <v>0.58374999999999999</v>
      </c>
      <c r="E55" s="4">
        <v>605</v>
      </c>
      <c r="F55" s="4">
        <v>358</v>
      </c>
      <c r="G55"/>
      <c r="H55"/>
      <c r="I55"/>
      <c r="J55"/>
      <c r="K55"/>
    </row>
    <row r="56" spans="1:11" x14ac:dyDescent="0.25">
      <c r="A56" s="3" t="s">
        <v>157</v>
      </c>
      <c r="B56" s="4">
        <v>0.9</v>
      </c>
      <c r="C56" s="4">
        <v>3.41</v>
      </c>
      <c r="D56" s="5">
        <f t="shared" si="0"/>
        <v>0.37888888888888889</v>
      </c>
      <c r="E56" s="4">
        <v>434</v>
      </c>
      <c r="F56" s="4">
        <v>346</v>
      </c>
      <c r="G56"/>
      <c r="H56"/>
      <c r="I56"/>
      <c r="J56"/>
      <c r="K56"/>
    </row>
    <row r="57" spans="1:11" x14ac:dyDescent="0.25">
      <c r="A57" s="3" t="s">
        <v>158</v>
      </c>
      <c r="B57" s="4">
        <v>0.82</v>
      </c>
      <c r="C57" s="4">
        <v>2.83</v>
      </c>
      <c r="D57" s="5">
        <f t="shared" si="0"/>
        <v>0.34512195121951222</v>
      </c>
      <c r="E57" s="4">
        <v>421</v>
      </c>
      <c r="F57" s="4">
        <v>246</v>
      </c>
      <c r="G57"/>
      <c r="H57"/>
      <c r="I57"/>
      <c r="J57"/>
      <c r="K57"/>
    </row>
    <row r="58" spans="1:11" x14ac:dyDescent="0.25">
      <c r="A58" s="3" t="s">
        <v>159</v>
      </c>
      <c r="B58" s="4">
        <v>0.96</v>
      </c>
      <c r="C58" s="4">
        <v>3.89</v>
      </c>
      <c r="D58" s="5">
        <f t="shared" si="0"/>
        <v>0.40520833333333339</v>
      </c>
      <c r="E58" s="4">
        <v>426</v>
      </c>
      <c r="F58" s="4">
        <v>315</v>
      </c>
      <c r="G58"/>
      <c r="H58"/>
      <c r="I58"/>
      <c r="J58"/>
      <c r="K58"/>
    </row>
    <row r="59" spans="1:11" x14ac:dyDescent="0.25">
      <c r="A59" s="3" t="s">
        <v>160</v>
      </c>
      <c r="B59" s="4">
        <v>0.48</v>
      </c>
      <c r="C59" s="4">
        <v>1.73</v>
      </c>
      <c r="D59" s="5">
        <f t="shared" si="0"/>
        <v>0.36041666666666666</v>
      </c>
      <c r="E59" s="4">
        <v>221</v>
      </c>
      <c r="F59" s="4">
        <v>389</v>
      </c>
      <c r="G59"/>
      <c r="H59"/>
      <c r="I59"/>
      <c r="J59"/>
      <c r="K59"/>
    </row>
    <row r="60" spans="1:11" x14ac:dyDescent="0.25">
      <c r="A60" s="3" t="s">
        <v>161</v>
      </c>
      <c r="B60" s="4">
        <v>0.99</v>
      </c>
      <c r="C60" s="4">
        <v>2.08</v>
      </c>
      <c r="D60" s="5">
        <f t="shared" si="0"/>
        <v>0.21010101010101012</v>
      </c>
      <c r="E60" s="4">
        <v>399</v>
      </c>
      <c r="F60" s="4">
        <v>340</v>
      </c>
      <c r="G60"/>
      <c r="H60"/>
      <c r="I60"/>
      <c r="J60"/>
      <c r="K60"/>
    </row>
    <row r="61" spans="1:11" x14ac:dyDescent="0.25">
      <c r="A61" s="3" t="s">
        <v>162</v>
      </c>
      <c r="B61" s="4">
        <v>1.07</v>
      </c>
      <c r="C61" s="4">
        <v>4.78</v>
      </c>
      <c r="D61" s="5">
        <f t="shared" si="0"/>
        <v>0.44672897196261685</v>
      </c>
      <c r="E61" s="4">
        <v>436</v>
      </c>
      <c r="F61" s="4">
        <v>640</v>
      </c>
      <c r="G61"/>
      <c r="H61"/>
      <c r="I61"/>
      <c r="J61"/>
      <c r="K61"/>
    </row>
    <row r="62" spans="1:11" x14ac:dyDescent="0.25">
      <c r="A62" s="3" t="s">
        <v>163</v>
      </c>
      <c r="B62" s="4">
        <v>1.04</v>
      </c>
      <c r="C62" s="4">
        <v>5.53</v>
      </c>
      <c r="D62" s="5">
        <f t="shared" si="0"/>
        <v>0.53173076923076923</v>
      </c>
      <c r="E62" s="4">
        <v>444</v>
      </c>
      <c r="F62" s="4">
        <v>344</v>
      </c>
      <c r="G62"/>
      <c r="H62"/>
      <c r="I62"/>
      <c r="J62"/>
      <c r="K62"/>
    </row>
    <row r="63" spans="1:11" x14ac:dyDescent="0.25">
      <c r="A63" s="3" t="s">
        <v>166</v>
      </c>
      <c r="B63" s="4">
        <v>0.87</v>
      </c>
      <c r="C63" s="4">
        <v>3.5</v>
      </c>
      <c r="D63" s="5">
        <f t="shared" si="0"/>
        <v>0.40229885057471265</v>
      </c>
      <c r="E63" s="4">
        <v>494</v>
      </c>
      <c r="F63" s="4">
        <v>633</v>
      </c>
      <c r="G63"/>
      <c r="H63"/>
      <c r="I63"/>
      <c r="J63"/>
      <c r="K63"/>
    </row>
    <row r="64" spans="1:11" x14ac:dyDescent="0.25">
      <c r="A64" s="3" t="s">
        <v>164</v>
      </c>
      <c r="B64" s="4">
        <v>1.1200000000000001</v>
      </c>
      <c r="C64" s="4">
        <v>2.5499999999999998</v>
      </c>
      <c r="D64" s="5">
        <f t="shared" si="0"/>
        <v>0.22767857142857142</v>
      </c>
      <c r="E64" s="4">
        <v>430</v>
      </c>
      <c r="F64" s="4">
        <v>409</v>
      </c>
      <c r="G64"/>
      <c r="H64"/>
      <c r="I64"/>
      <c r="J64"/>
      <c r="K64"/>
    </row>
    <row r="65" spans="1:11" x14ac:dyDescent="0.25">
      <c r="A65" s="3" t="s">
        <v>165</v>
      </c>
      <c r="B65" s="4">
        <v>1.0900000000000001</v>
      </c>
      <c r="C65" s="4">
        <v>8.76</v>
      </c>
      <c r="D65" s="5">
        <f t="shared" si="0"/>
        <v>0.80366972477064225</v>
      </c>
      <c r="E65" s="4">
        <v>373</v>
      </c>
      <c r="F65" s="4">
        <v>545</v>
      </c>
      <c r="K65"/>
    </row>
    <row r="66" spans="1:11" x14ac:dyDescent="0.25">
      <c r="A66" s="3" t="s">
        <v>167</v>
      </c>
      <c r="B66" s="4">
        <v>0.59</v>
      </c>
      <c r="C66" s="4">
        <v>3.48</v>
      </c>
      <c r="D66" s="5">
        <f t="shared" ref="D66:D72" si="1">(C66/(B66*1000))*100</f>
        <v>0.5898305084745763</v>
      </c>
      <c r="E66" s="4">
        <v>209</v>
      </c>
      <c r="F66" s="4">
        <v>253</v>
      </c>
      <c r="G66"/>
      <c r="H66"/>
      <c r="I66"/>
      <c r="J66"/>
      <c r="K66"/>
    </row>
    <row r="67" spans="1:11" x14ac:dyDescent="0.25">
      <c r="A67" s="3" t="s">
        <v>168</v>
      </c>
      <c r="B67" s="4">
        <v>1.06</v>
      </c>
      <c r="C67" s="4">
        <v>5.88</v>
      </c>
      <c r="D67" s="5">
        <f t="shared" si="1"/>
        <v>0.55471698113207546</v>
      </c>
      <c r="E67" s="4">
        <v>359</v>
      </c>
      <c r="F67" s="4">
        <v>292</v>
      </c>
      <c r="G67"/>
      <c r="H67"/>
      <c r="I67"/>
      <c r="J67"/>
      <c r="K67"/>
    </row>
    <row r="68" spans="1:11" x14ac:dyDescent="0.25">
      <c r="A68" s="3" t="s">
        <v>169</v>
      </c>
      <c r="B68" s="4">
        <v>0.57999999999999996</v>
      </c>
      <c r="C68" s="4">
        <v>3.47</v>
      </c>
      <c r="D68" s="5">
        <f t="shared" si="1"/>
        <v>0.59827586206896555</v>
      </c>
      <c r="E68" s="4">
        <v>244</v>
      </c>
      <c r="F68" s="4">
        <v>341</v>
      </c>
      <c r="G68"/>
      <c r="H68"/>
      <c r="I68"/>
      <c r="J68"/>
      <c r="K68"/>
    </row>
    <row r="69" spans="1:11" x14ac:dyDescent="0.25">
      <c r="A69" s="3" t="s">
        <v>170</v>
      </c>
      <c r="B69" s="4">
        <v>0.76</v>
      </c>
      <c r="C69" s="4">
        <v>2.78</v>
      </c>
      <c r="D69" s="5">
        <f t="shared" si="1"/>
        <v>0.3657894736842105</v>
      </c>
      <c r="E69" s="4">
        <v>272</v>
      </c>
      <c r="F69" s="4">
        <v>318</v>
      </c>
      <c r="G69"/>
      <c r="H69"/>
      <c r="I69"/>
      <c r="J69"/>
      <c r="K69"/>
    </row>
    <row r="70" spans="1:11" x14ac:dyDescent="0.25">
      <c r="A70" s="3" t="s">
        <v>171</v>
      </c>
      <c r="B70" s="4">
        <v>1.1000000000000001</v>
      </c>
      <c r="C70" s="4">
        <v>1.79</v>
      </c>
      <c r="D70" s="5">
        <f t="shared" si="1"/>
        <v>0.16272727272727272</v>
      </c>
      <c r="E70" s="4">
        <v>406</v>
      </c>
      <c r="F70" s="4">
        <v>209</v>
      </c>
      <c r="G70"/>
      <c r="H70"/>
      <c r="I70"/>
      <c r="J70"/>
      <c r="K70"/>
    </row>
    <row r="71" spans="1:11" x14ac:dyDescent="0.25">
      <c r="A71" s="3" t="s">
        <v>172</v>
      </c>
      <c r="B71" s="4">
        <v>1.04</v>
      </c>
      <c r="C71" s="4">
        <v>2.8</v>
      </c>
      <c r="D71" s="5">
        <f t="shared" si="1"/>
        <v>0.26923076923076922</v>
      </c>
      <c r="E71" s="4">
        <v>440</v>
      </c>
      <c r="F71" s="4">
        <v>274</v>
      </c>
      <c r="G71"/>
      <c r="H71"/>
      <c r="I71"/>
      <c r="J71"/>
      <c r="K71"/>
    </row>
    <row r="72" spans="1:11" x14ac:dyDescent="0.25">
      <c r="A72" s="3" t="s">
        <v>173</v>
      </c>
      <c r="B72" s="4">
        <v>1.28</v>
      </c>
      <c r="C72" s="4">
        <v>2.99</v>
      </c>
      <c r="D72" s="5">
        <f t="shared" si="1"/>
        <v>0.23359375000000004</v>
      </c>
      <c r="E72" s="4">
        <v>631</v>
      </c>
      <c r="F72" s="4">
        <v>358</v>
      </c>
      <c r="G72"/>
      <c r="H72"/>
      <c r="I72"/>
      <c r="J72"/>
      <c r="K72"/>
    </row>
    <row r="73" spans="1:11" x14ac:dyDescent="0.25">
      <c r="A73" s="1"/>
      <c r="C73"/>
      <c r="D73"/>
      <c r="E73"/>
      <c r="F73"/>
      <c r="G73"/>
      <c r="H73"/>
      <c r="I73"/>
      <c r="J73"/>
      <c r="K73"/>
    </row>
    <row r="74" spans="1:11" x14ac:dyDescent="0.25">
      <c r="A74" s="1"/>
      <c r="C74"/>
      <c r="D74"/>
      <c r="E74"/>
      <c r="F74"/>
      <c r="G74"/>
      <c r="H74"/>
      <c r="I74"/>
      <c r="J74"/>
      <c r="K74"/>
    </row>
    <row r="75" spans="1:11" x14ac:dyDescent="0.25">
      <c r="A75" s="1"/>
      <c r="C75"/>
      <c r="D75"/>
      <c r="E75"/>
      <c r="F75"/>
      <c r="G75"/>
      <c r="H75"/>
      <c r="I75"/>
      <c r="J75"/>
      <c r="K75"/>
    </row>
    <row r="76" spans="1:11" x14ac:dyDescent="0.25">
      <c r="A76" s="1"/>
      <c r="C76"/>
      <c r="D76"/>
      <c r="E76"/>
      <c r="F76"/>
      <c r="G76"/>
      <c r="H76"/>
      <c r="I76"/>
      <c r="J76"/>
      <c r="K76"/>
    </row>
    <row r="77" spans="1:11" x14ac:dyDescent="0.25">
      <c r="A77" s="1"/>
      <c r="C77"/>
      <c r="D77"/>
      <c r="E77"/>
      <c r="F77"/>
      <c r="G77"/>
      <c r="H77"/>
      <c r="I77"/>
      <c r="J77"/>
      <c r="K77"/>
    </row>
    <row r="78" spans="1:11" x14ac:dyDescent="0.25">
      <c r="A78" s="1"/>
      <c r="C78"/>
      <c r="D78"/>
      <c r="E78"/>
      <c r="F78"/>
      <c r="G78"/>
      <c r="H78"/>
      <c r="I78"/>
      <c r="J78"/>
      <c r="K78"/>
    </row>
    <row r="79" spans="1:11" x14ac:dyDescent="0.25">
      <c r="A79" s="1"/>
      <c r="D79"/>
      <c r="E79"/>
      <c r="F79"/>
      <c r="G79"/>
      <c r="H79"/>
      <c r="I79"/>
      <c r="J79"/>
      <c r="K79"/>
    </row>
    <row r="80" spans="1:11" x14ac:dyDescent="0.25">
      <c r="A80" s="1"/>
      <c r="F80"/>
    </row>
    <row r="81" spans="1:11" x14ac:dyDescent="0.25">
      <c r="A81" s="1"/>
      <c r="F81"/>
    </row>
    <row r="82" spans="1:11" x14ac:dyDescent="0.25">
      <c r="A82" s="1"/>
      <c r="F82"/>
    </row>
    <row r="83" spans="1:11" x14ac:dyDescent="0.25">
      <c r="A83" s="1"/>
      <c r="F83"/>
      <c r="G83"/>
      <c r="H83"/>
    </row>
    <row r="84" spans="1:11" x14ac:dyDescent="0.25">
      <c r="A84" s="1"/>
      <c r="G84"/>
      <c r="H84"/>
      <c r="I84"/>
      <c r="J84"/>
      <c r="K84"/>
    </row>
    <row r="85" spans="1:11" x14ac:dyDescent="0.25">
      <c r="G85"/>
      <c r="H85"/>
      <c r="I85"/>
      <c r="J85"/>
      <c r="K85"/>
    </row>
    <row r="86" spans="1:11" x14ac:dyDescent="0.25">
      <c r="G86"/>
      <c r="H86"/>
      <c r="I86"/>
      <c r="J86"/>
      <c r="K86"/>
    </row>
    <row r="87" spans="1:11" x14ac:dyDescent="0.25">
      <c r="G87"/>
      <c r="H87"/>
      <c r="I87"/>
      <c r="J87"/>
      <c r="K87"/>
    </row>
    <row r="88" spans="1:11" x14ac:dyDescent="0.25">
      <c r="G88"/>
      <c r="H88"/>
      <c r="I88"/>
      <c r="J88"/>
      <c r="K88"/>
    </row>
    <row r="89" spans="1:11" x14ac:dyDescent="0.25">
      <c r="I89"/>
      <c r="J89"/>
      <c r="K8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1"/>
  <sheetViews>
    <sheetView workbookViewId="0">
      <selection activeCell="R3" sqref="R3"/>
    </sheetView>
  </sheetViews>
  <sheetFormatPr defaultRowHeight="15" x14ac:dyDescent="0.25"/>
  <cols>
    <col min="1" max="1" width="19" customWidth="1"/>
    <col min="2" max="2" width="12.42578125" customWidth="1"/>
    <col min="3" max="3" width="11.42578125" customWidth="1"/>
    <col min="4" max="4" width="12.5703125" customWidth="1"/>
    <col min="5" max="5" width="21.28515625" customWidth="1"/>
  </cols>
  <sheetData>
    <row r="2" spans="1:12" x14ac:dyDescent="0.25">
      <c r="B2" s="2" t="s">
        <v>60</v>
      </c>
      <c r="C2" s="2" t="s">
        <v>61</v>
      </c>
      <c r="D2" s="2" t="s">
        <v>62</v>
      </c>
      <c r="E2" s="2" t="s">
        <v>63</v>
      </c>
    </row>
    <row r="3" spans="1:12" x14ac:dyDescent="0.25">
      <c r="A3" t="s">
        <v>64</v>
      </c>
      <c r="B3" s="13">
        <v>2.5110000000000001</v>
      </c>
      <c r="C3" s="13">
        <f>B3-B9</f>
        <v>2.4810000000000003</v>
      </c>
      <c r="D3" s="13">
        <v>100</v>
      </c>
      <c r="E3" s="14">
        <f>(11.04*C3*C3)+(11.948*C3)+(1.5134)</f>
        <v>99.111573440000015</v>
      </c>
    </row>
    <row r="4" spans="1:12" x14ac:dyDescent="0.25">
      <c r="A4" t="s">
        <v>65</v>
      </c>
      <c r="B4" s="13">
        <v>1.7030000000000001</v>
      </c>
      <c r="C4" s="13">
        <f>B4-B9</f>
        <v>1.673</v>
      </c>
      <c r="D4" s="13">
        <v>50</v>
      </c>
      <c r="E4" s="14">
        <f t="shared" ref="E4:E9" si="0">(11.04*C4*C4)+(11.948*C4)+(1.5134)</f>
        <v>52.402580159999992</v>
      </c>
    </row>
    <row r="5" spans="1:12" x14ac:dyDescent="0.25">
      <c r="A5" t="s">
        <v>66</v>
      </c>
      <c r="B5" s="13">
        <v>1.024</v>
      </c>
      <c r="C5" s="13">
        <f>B5-B9</f>
        <v>0.99399999999999999</v>
      </c>
      <c r="D5" s="13">
        <v>25</v>
      </c>
      <c r="E5" s="14">
        <f t="shared" si="0"/>
        <v>24.297629439999998</v>
      </c>
    </row>
    <row r="6" spans="1:12" x14ac:dyDescent="0.25">
      <c r="A6" t="s">
        <v>67</v>
      </c>
      <c r="B6" s="13">
        <v>0.54300000000000004</v>
      </c>
      <c r="C6" s="13">
        <f>B6-B9</f>
        <v>0.51300000000000001</v>
      </c>
      <c r="D6" s="13">
        <v>12.5</v>
      </c>
      <c r="E6" s="14">
        <f t="shared" si="0"/>
        <v>10.548109760000001</v>
      </c>
    </row>
    <row r="7" spans="1:12" x14ac:dyDescent="0.25">
      <c r="A7" t="s">
        <v>68</v>
      </c>
      <c r="B7" s="13">
        <v>0.318</v>
      </c>
      <c r="C7" s="13">
        <f>B7-B9</f>
        <v>0.28800000000000003</v>
      </c>
      <c r="D7" s="13">
        <v>6.25</v>
      </c>
      <c r="E7" s="14">
        <f t="shared" si="0"/>
        <v>5.8701257600000005</v>
      </c>
    </row>
    <row r="8" spans="1:12" x14ac:dyDescent="0.25">
      <c r="A8" t="s">
        <v>69</v>
      </c>
      <c r="B8" s="13">
        <v>0.152</v>
      </c>
      <c r="C8" s="13">
        <f>B8-B9</f>
        <v>0.122</v>
      </c>
      <c r="D8" s="13">
        <v>3.125</v>
      </c>
      <c r="E8" s="14">
        <f t="shared" si="0"/>
        <v>3.1353753600000003</v>
      </c>
    </row>
    <row r="9" spans="1:12" x14ac:dyDescent="0.25">
      <c r="A9" t="s">
        <v>70</v>
      </c>
      <c r="B9" s="13">
        <v>0.03</v>
      </c>
      <c r="C9" s="13">
        <f>B9-B9</f>
        <v>0</v>
      </c>
      <c r="D9" s="13">
        <v>0</v>
      </c>
      <c r="E9" s="14">
        <f t="shared" si="0"/>
        <v>1.5134000000000001</v>
      </c>
    </row>
    <row r="15" spans="1:12" x14ac:dyDescent="0.25">
      <c r="J15" s="15" t="s">
        <v>71</v>
      </c>
      <c r="K15" s="15"/>
      <c r="L15" s="15"/>
    </row>
    <row r="20" spans="1:5" x14ac:dyDescent="0.25">
      <c r="A20" s="2" t="s">
        <v>72</v>
      </c>
      <c r="B20" s="2" t="s">
        <v>60</v>
      </c>
      <c r="C20" s="2" t="s">
        <v>70</v>
      </c>
      <c r="D20" s="2" t="s">
        <v>61</v>
      </c>
      <c r="E20" s="2" t="s">
        <v>73</v>
      </c>
    </row>
    <row r="21" spans="1:5" x14ac:dyDescent="0.25">
      <c r="A21" s="3" t="s">
        <v>104</v>
      </c>
      <c r="B21" s="13">
        <v>1.1739999999999999</v>
      </c>
      <c r="C21" s="13">
        <v>0.03</v>
      </c>
      <c r="D21" s="13">
        <f t="shared" ref="D21:D44" si="1">(B21-C21)</f>
        <v>1.1439999999999999</v>
      </c>
      <c r="E21" s="16">
        <f t="shared" ref="E21:E44" si="2">(11.04*D21*D21)+(11.948*D21)+(1.5134)</f>
        <v>29.630357439999994</v>
      </c>
    </row>
    <row r="22" spans="1:5" x14ac:dyDescent="0.25">
      <c r="A22" s="3" t="s">
        <v>105</v>
      </c>
      <c r="B22" s="13">
        <v>1.7230000000000001</v>
      </c>
      <c r="C22" s="13">
        <v>0.03</v>
      </c>
      <c r="D22" s="13">
        <f t="shared" si="1"/>
        <v>1.6930000000000001</v>
      </c>
      <c r="E22" s="16">
        <f t="shared" si="2"/>
        <v>53.384752959999993</v>
      </c>
    </row>
    <row r="23" spans="1:5" x14ac:dyDescent="0.25">
      <c r="A23" s="3" t="s">
        <v>106</v>
      </c>
      <c r="B23" s="13">
        <v>2.0230000000000001</v>
      </c>
      <c r="C23" s="13">
        <v>0.03</v>
      </c>
      <c r="D23" s="13">
        <f t="shared" si="1"/>
        <v>1.9930000000000001</v>
      </c>
      <c r="E23" s="16">
        <f t="shared" si="2"/>
        <v>69.177184960000019</v>
      </c>
    </row>
    <row r="24" spans="1:5" x14ac:dyDescent="0.25">
      <c r="A24" s="3" t="s">
        <v>107</v>
      </c>
      <c r="B24" s="13">
        <v>1.9510000000000001</v>
      </c>
      <c r="C24" s="13">
        <v>0.03</v>
      </c>
      <c r="D24" s="13">
        <f t="shared" si="1"/>
        <v>1.921</v>
      </c>
      <c r="E24" s="16">
        <f t="shared" si="2"/>
        <v>65.205768640000002</v>
      </c>
    </row>
    <row r="25" spans="1:5" x14ac:dyDescent="0.25">
      <c r="A25" s="3" t="s">
        <v>108</v>
      </c>
      <c r="B25" s="13">
        <v>2.048</v>
      </c>
      <c r="C25" s="13">
        <v>0.03</v>
      </c>
      <c r="D25" s="13">
        <f t="shared" si="1"/>
        <v>2.0180000000000002</v>
      </c>
      <c r="E25" s="16">
        <f t="shared" si="2"/>
        <v>70.58292096000001</v>
      </c>
    </row>
    <row r="26" spans="1:5" x14ac:dyDescent="0.25">
      <c r="A26" s="3" t="s">
        <v>109</v>
      </c>
      <c r="B26" s="13">
        <v>1.9119999999999999</v>
      </c>
      <c r="C26" s="13">
        <v>0.03</v>
      </c>
      <c r="D26" s="13">
        <f t="shared" si="1"/>
        <v>1.8819999999999999</v>
      </c>
      <c r="E26" s="16">
        <f t="shared" si="2"/>
        <v>63.102376959999994</v>
      </c>
    </row>
    <row r="27" spans="1:5" x14ac:dyDescent="0.25">
      <c r="A27" s="3" t="s">
        <v>110</v>
      </c>
      <c r="B27" s="13">
        <v>1.79</v>
      </c>
      <c r="C27" s="13">
        <v>0.03</v>
      </c>
      <c r="D27" s="13">
        <f t="shared" si="1"/>
        <v>1.76</v>
      </c>
      <c r="E27" s="16">
        <f t="shared" si="2"/>
        <v>56.739383999999994</v>
      </c>
    </row>
    <row r="28" spans="1:5" x14ac:dyDescent="0.25">
      <c r="A28" s="3" t="s">
        <v>111</v>
      </c>
      <c r="B28" s="13">
        <v>2.3149999999999999</v>
      </c>
      <c r="C28" s="13">
        <v>0.03</v>
      </c>
      <c r="D28" s="13">
        <f t="shared" si="1"/>
        <v>2.2850000000000001</v>
      </c>
      <c r="E28" s="16">
        <f t="shared" si="2"/>
        <v>86.456904000000009</v>
      </c>
    </row>
    <row r="29" spans="1:5" x14ac:dyDescent="0.25">
      <c r="A29" s="3" t="s">
        <v>112</v>
      </c>
      <c r="B29" s="13">
        <v>1.371</v>
      </c>
      <c r="C29" s="13">
        <v>0.03</v>
      </c>
      <c r="D29" s="13">
        <f t="shared" si="1"/>
        <v>1.341</v>
      </c>
      <c r="E29" s="16">
        <f t="shared" si="2"/>
        <v>37.388690239999995</v>
      </c>
    </row>
    <row r="30" spans="1:5" x14ac:dyDescent="0.25">
      <c r="A30" s="3" t="s">
        <v>113</v>
      </c>
      <c r="B30" s="13">
        <v>1.4550000000000001</v>
      </c>
      <c r="C30" s="13">
        <v>0.03</v>
      </c>
      <c r="D30" s="13">
        <f t="shared" si="1"/>
        <v>1.425</v>
      </c>
      <c r="E30" s="16">
        <f t="shared" si="2"/>
        <v>40.9574</v>
      </c>
    </row>
    <row r="31" spans="1:5" x14ac:dyDescent="0.25">
      <c r="A31" s="3" t="s">
        <v>114</v>
      </c>
      <c r="B31" s="13">
        <v>1.81</v>
      </c>
      <c r="C31" s="13">
        <v>0.03</v>
      </c>
      <c r="D31" s="13">
        <f t="shared" si="1"/>
        <v>1.78</v>
      </c>
      <c r="E31" s="16">
        <f t="shared" si="2"/>
        <v>57.759975999999995</v>
      </c>
    </row>
    <row r="32" spans="1:5" x14ac:dyDescent="0.25">
      <c r="A32" s="3" t="s">
        <v>115</v>
      </c>
      <c r="B32" s="13">
        <v>1.675</v>
      </c>
      <c r="C32" s="13">
        <v>0.03</v>
      </c>
      <c r="D32" s="13">
        <f t="shared" si="1"/>
        <v>1.645</v>
      </c>
      <c r="E32" s="16">
        <f t="shared" si="2"/>
        <v>51.042375999999997</v>
      </c>
    </row>
    <row r="33" spans="1:5" x14ac:dyDescent="0.25">
      <c r="A33" s="3" t="s">
        <v>116</v>
      </c>
      <c r="B33" s="13">
        <v>1.954</v>
      </c>
      <c r="C33" s="13">
        <v>0.03</v>
      </c>
      <c r="D33" s="13">
        <f t="shared" si="1"/>
        <v>1.9239999999999999</v>
      </c>
      <c r="E33" s="16">
        <f t="shared" si="2"/>
        <v>65.368959039999993</v>
      </c>
    </row>
    <row r="34" spans="1:5" x14ac:dyDescent="0.25">
      <c r="A34" s="3" t="s">
        <v>117</v>
      </c>
      <c r="B34" s="13">
        <v>2.1909999999999998</v>
      </c>
      <c r="C34" s="13">
        <v>0.03</v>
      </c>
      <c r="D34" s="13">
        <f t="shared" si="1"/>
        <v>2.161</v>
      </c>
      <c r="E34" s="16">
        <f t="shared" si="2"/>
        <v>78.888955840000008</v>
      </c>
    </row>
    <row r="35" spans="1:5" x14ac:dyDescent="0.25">
      <c r="A35" s="3" t="s">
        <v>118</v>
      </c>
      <c r="B35" s="13">
        <v>2.0049999999999999</v>
      </c>
      <c r="C35" s="13">
        <v>0.03</v>
      </c>
      <c r="D35" s="13">
        <f t="shared" si="1"/>
        <v>1.9749999999999999</v>
      </c>
      <c r="E35" s="16">
        <f t="shared" si="2"/>
        <v>68.173599999999993</v>
      </c>
    </row>
    <row r="36" spans="1:5" x14ac:dyDescent="0.25">
      <c r="A36" s="3" t="s">
        <v>119</v>
      </c>
      <c r="B36" s="13">
        <v>0.51</v>
      </c>
      <c r="C36" s="13">
        <v>0.03</v>
      </c>
      <c r="D36" s="13">
        <f t="shared" si="1"/>
        <v>0.48</v>
      </c>
      <c r="E36" s="16">
        <f t="shared" si="2"/>
        <v>9.7920560000000005</v>
      </c>
    </row>
    <row r="37" spans="1:5" x14ac:dyDescent="0.25">
      <c r="A37" s="3" t="s">
        <v>120</v>
      </c>
      <c r="B37" s="13">
        <v>1.4350000000000001</v>
      </c>
      <c r="C37" s="13">
        <v>0.03</v>
      </c>
      <c r="D37" s="13">
        <f t="shared" si="1"/>
        <v>1.405</v>
      </c>
      <c r="E37" s="16">
        <f t="shared" si="2"/>
        <v>40.093575999999999</v>
      </c>
    </row>
    <row r="38" spans="1:5" x14ac:dyDescent="0.25">
      <c r="A38" s="3" t="s">
        <v>121</v>
      </c>
      <c r="B38" s="13">
        <v>1.8680000000000001</v>
      </c>
      <c r="C38" s="13">
        <v>0.03</v>
      </c>
      <c r="D38" s="13">
        <f t="shared" si="1"/>
        <v>1.8380000000000001</v>
      </c>
      <c r="E38" s="16">
        <f t="shared" si="2"/>
        <v>60.769637760000002</v>
      </c>
    </row>
    <row r="39" spans="1:5" x14ac:dyDescent="0.25">
      <c r="A39" s="3" t="s">
        <v>122</v>
      </c>
      <c r="B39" s="13">
        <v>2.2549999999999999</v>
      </c>
      <c r="C39" s="13">
        <v>0.03</v>
      </c>
      <c r="D39" s="13">
        <f t="shared" si="1"/>
        <v>2.2250000000000001</v>
      </c>
      <c r="E39" s="16">
        <f t="shared" si="2"/>
        <v>82.752600000000015</v>
      </c>
    </row>
    <row r="40" spans="1:5" x14ac:dyDescent="0.25">
      <c r="A40" s="3" t="s">
        <v>123</v>
      </c>
      <c r="B40" s="13">
        <v>2.16</v>
      </c>
      <c r="C40" s="13">
        <v>0.03</v>
      </c>
      <c r="D40" s="13">
        <f t="shared" si="1"/>
        <v>2.1300000000000003</v>
      </c>
      <c r="E40" s="16">
        <f t="shared" si="2"/>
        <v>77.050016000000014</v>
      </c>
    </row>
    <row r="41" spans="1:5" x14ac:dyDescent="0.25">
      <c r="A41" s="3" t="s">
        <v>124</v>
      </c>
      <c r="B41" s="13">
        <v>2.0110000000000001</v>
      </c>
      <c r="C41" s="13">
        <v>0.03</v>
      </c>
      <c r="D41" s="13">
        <f t="shared" si="1"/>
        <v>1.9810000000000001</v>
      </c>
      <c r="E41" s="16">
        <f t="shared" si="2"/>
        <v>68.507333440000011</v>
      </c>
    </row>
    <row r="42" spans="1:5" x14ac:dyDescent="0.25">
      <c r="A42" s="3" t="s">
        <v>125</v>
      </c>
      <c r="B42" s="13">
        <v>2.1869999999999998</v>
      </c>
      <c r="C42" s="13">
        <v>0.03</v>
      </c>
      <c r="D42" s="13">
        <f t="shared" si="1"/>
        <v>2.157</v>
      </c>
      <c r="E42" s="16">
        <f t="shared" si="2"/>
        <v>78.650480959999996</v>
      </c>
    </row>
    <row r="43" spans="1:5" x14ac:dyDescent="0.25">
      <c r="A43" s="3" t="s">
        <v>126</v>
      </c>
      <c r="B43" s="13">
        <v>2.2570000000000001</v>
      </c>
      <c r="C43" s="13">
        <v>0.03</v>
      </c>
      <c r="D43" s="13">
        <f t="shared" si="1"/>
        <v>2.2270000000000003</v>
      </c>
      <c r="E43" s="16">
        <f t="shared" si="2"/>
        <v>82.874796160000017</v>
      </c>
    </row>
    <row r="44" spans="1:5" x14ac:dyDescent="0.25">
      <c r="A44" s="3" t="s">
        <v>127</v>
      </c>
      <c r="B44" s="13">
        <v>1.605</v>
      </c>
      <c r="C44" s="13">
        <v>0.03</v>
      </c>
      <c r="D44" s="13">
        <f t="shared" si="1"/>
        <v>1.575</v>
      </c>
      <c r="E44" s="16">
        <f t="shared" si="2"/>
        <v>47.717599999999997</v>
      </c>
    </row>
    <row r="45" spans="1:5" x14ac:dyDescent="0.25">
      <c r="A45" s="3" t="s">
        <v>128</v>
      </c>
      <c r="B45" s="13">
        <v>2.15</v>
      </c>
      <c r="C45" s="13">
        <v>0.03</v>
      </c>
      <c r="D45" s="13">
        <f t="shared" ref="D45:D72" si="3">(B45-C45)</f>
        <v>2.12</v>
      </c>
      <c r="E45" s="16">
        <f t="shared" ref="E45:E72" si="4">(11.04*D45*D45)+(11.948*D45)+(1.5134)</f>
        <v>76.461336000000003</v>
      </c>
    </row>
    <row r="46" spans="1:5" x14ac:dyDescent="0.25">
      <c r="A46" s="3" t="s">
        <v>129</v>
      </c>
      <c r="B46" s="13">
        <v>1.0820000000000001</v>
      </c>
      <c r="C46" s="13">
        <v>0.03</v>
      </c>
      <c r="D46" s="13">
        <f t="shared" si="3"/>
        <v>1.052</v>
      </c>
      <c r="E46" s="16">
        <f t="shared" si="4"/>
        <v>26.300708160000003</v>
      </c>
    </row>
    <row r="47" spans="1:5" x14ac:dyDescent="0.25">
      <c r="A47" s="3" t="s">
        <v>130</v>
      </c>
      <c r="B47" s="13">
        <v>1.8560000000000001</v>
      </c>
      <c r="C47" s="13">
        <v>0.03</v>
      </c>
      <c r="D47" s="13">
        <f t="shared" si="3"/>
        <v>1.8260000000000001</v>
      </c>
      <c r="E47" s="16">
        <f t="shared" si="4"/>
        <v>60.140855039999998</v>
      </c>
    </row>
    <row r="48" spans="1:5" x14ac:dyDescent="0.25">
      <c r="A48" s="3" t="s">
        <v>131</v>
      </c>
      <c r="B48" s="13">
        <v>2.1850000000000001</v>
      </c>
      <c r="C48" s="13">
        <v>0.03</v>
      </c>
      <c r="D48" s="13">
        <f t="shared" si="3"/>
        <v>2.1550000000000002</v>
      </c>
      <c r="E48" s="16">
        <f t="shared" si="4"/>
        <v>78.531376000000009</v>
      </c>
    </row>
    <row r="49" spans="1:5" x14ac:dyDescent="0.25">
      <c r="A49" s="3" t="s">
        <v>132</v>
      </c>
      <c r="B49" s="13">
        <v>1.7849999999999999</v>
      </c>
      <c r="C49" s="13">
        <v>0.03</v>
      </c>
      <c r="D49" s="13">
        <f t="shared" si="3"/>
        <v>1.7549999999999999</v>
      </c>
      <c r="E49" s="16">
        <f t="shared" si="4"/>
        <v>56.485615999999986</v>
      </c>
    </row>
    <row r="50" spans="1:5" x14ac:dyDescent="0.25">
      <c r="A50" s="3" t="s">
        <v>133</v>
      </c>
      <c r="B50" s="13">
        <v>2.0369999999999999</v>
      </c>
      <c r="C50" s="13">
        <v>0.03</v>
      </c>
      <c r="D50" s="13">
        <f t="shared" si="3"/>
        <v>2.0070000000000001</v>
      </c>
      <c r="E50" s="16">
        <f t="shared" si="4"/>
        <v>69.962696960000017</v>
      </c>
    </row>
    <row r="51" spans="1:5" x14ac:dyDescent="0.25">
      <c r="A51" s="3" t="s">
        <v>134</v>
      </c>
      <c r="B51" s="13">
        <v>1.952</v>
      </c>
      <c r="C51" s="13">
        <v>0.03</v>
      </c>
      <c r="D51" s="13">
        <f t="shared" si="3"/>
        <v>1.9219999999999999</v>
      </c>
      <c r="E51" s="16">
        <f t="shared" si="4"/>
        <v>65.260143360000001</v>
      </c>
    </row>
    <row r="52" spans="1:5" x14ac:dyDescent="0.25">
      <c r="A52" s="3" t="s">
        <v>135</v>
      </c>
      <c r="B52" s="13">
        <v>1.766</v>
      </c>
      <c r="C52" s="13">
        <v>0.03</v>
      </c>
      <c r="D52" s="13">
        <f t="shared" si="3"/>
        <v>1.736</v>
      </c>
      <c r="E52" s="16">
        <f t="shared" si="4"/>
        <v>55.52633183999999</v>
      </c>
    </row>
    <row r="53" spans="1:5" x14ac:dyDescent="0.25">
      <c r="A53" s="3" t="s">
        <v>139</v>
      </c>
      <c r="B53" s="13">
        <v>2.2919999999999998</v>
      </c>
      <c r="C53" s="13">
        <v>0.03</v>
      </c>
      <c r="D53" s="13">
        <f t="shared" si="3"/>
        <v>2.262</v>
      </c>
      <c r="E53" s="16">
        <f t="shared" si="4"/>
        <v>85.027525760000003</v>
      </c>
    </row>
    <row r="54" spans="1:5" x14ac:dyDescent="0.25">
      <c r="A54" s="3" t="s">
        <v>138</v>
      </c>
      <c r="B54" s="13">
        <v>1.76</v>
      </c>
      <c r="C54" s="13">
        <v>0.03</v>
      </c>
      <c r="D54" s="13">
        <f t="shared" si="3"/>
        <v>1.73</v>
      </c>
      <c r="E54" s="16">
        <f t="shared" si="4"/>
        <v>55.225055999999995</v>
      </c>
    </row>
    <row r="55" spans="1:5" x14ac:dyDescent="0.25">
      <c r="A55" s="3" t="s">
        <v>136</v>
      </c>
      <c r="B55" s="13">
        <v>2.1680000000000001</v>
      </c>
      <c r="C55" s="13">
        <v>0.03</v>
      </c>
      <c r="D55" s="13">
        <f t="shared" si="3"/>
        <v>2.1380000000000003</v>
      </c>
      <c r="E55" s="16">
        <f t="shared" si="4"/>
        <v>77.522549760000018</v>
      </c>
    </row>
    <row r="56" spans="1:5" x14ac:dyDescent="0.25">
      <c r="A56" s="3" t="s">
        <v>137</v>
      </c>
      <c r="B56" s="13">
        <v>1.639</v>
      </c>
      <c r="C56" s="13">
        <v>0.03</v>
      </c>
      <c r="D56" s="13">
        <f t="shared" si="3"/>
        <v>1.609</v>
      </c>
      <c r="E56" s="16">
        <f t="shared" si="4"/>
        <v>49.31897824</v>
      </c>
    </row>
    <row r="57" spans="1:5" x14ac:dyDescent="0.25">
      <c r="A57" s="3" t="s">
        <v>140</v>
      </c>
      <c r="B57" s="13">
        <v>1.9239999999999999</v>
      </c>
      <c r="C57" s="13">
        <v>0.03</v>
      </c>
      <c r="D57" s="13">
        <f t="shared" si="3"/>
        <v>1.8939999999999999</v>
      </c>
      <c r="E57" s="16">
        <f t="shared" si="4"/>
        <v>63.745997439999989</v>
      </c>
    </row>
    <row r="58" spans="1:5" x14ac:dyDescent="0.25">
      <c r="A58" s="3" t="s">
        <v>141</v>
      </c>
      <c r="B58" s="13">
        <v>1.3939999999999999</v>
      </c>
      <c r="C58" s="13">
        <v>0.03</v>
      </c>
      <c r="D58" s="13">
        <f t="shared" si="3"/>
        <v>1.3639999999999999</v>
      </c>
      <c r="E58" s="16">
        <f t="shared" si="4"/>
        <v>38.350347839999991</v>
      </c>
    </row>
    <row r="59" spans="1:5" x14ac:dyDescent="0.25">
      <c r="A59" s="3" t="s">
        <v>142</v>
      </c>
      <c r="B59" s="13">
        <v>2.097</v>
      </c>
      <c r="C59" s="13">
        <v>0.03</v>
      </c>
      <c r="D59" s="13">
        <f t="shared" si="3"/>
        <v>2.0670000000000002</v>
      </c>
      <c r="E59" s="16">
        <f t="shared" si="4"/>
        <v>73.378194560000011</v>
      </c>
    </row>
    <row r="60" spans="1:5" x14ac:dyDescent="0.25">
      <c r="A60" s="3" t="s">
        <v>143</v>
      </c>
      <c r="B60" s="13">
        <v>2.2050000000000001</v>
      </c>
      <c r="C60" s="13">
        <v>0.03</v>
      </c>
      <c r="D60" s="13">
        <f t="shared" si="3"/>
        <v>2.1750000000000003</v>
      </c>
      <c r="E60" s="16">
        <f t="shared" si="4"/>
        <v>79.726400000000027</v>
      </c>
    </row>
    <row r="61" spans="1:5" x14ac:dyDescent="0.25">
      <c r="A61" s="3" t="s">
        <v>144</v>
      </c>
      <c r="B61" s="13">
        <v>2.2669999999999999</v>
      </c>
      <c r="C61" s="13">
        <v>0.03</v>
      </c>
      <c r="D61" s="13">
        <f t="shared" si="3"/>
        <v>2.2370000000000001</v>
      </c>
      <c r="E61" s="16">
        <f t="shared" si="4"/>
        <v>83.487101760000002</v>
      </c>
    </row>
    <row r="62" spans="1:5" x14ac:dyDescent="0.25">
      <c r="A62" s="3" t="s">
        <v>121</v>
      </c>
      <c r="B62" s="13">
        <v>2.0819999999999999</v>
      </c>
      <c r="C62" s="13">
        <v>0.03</v>
      </c>
      <c r="D62" s="13">
        <f t="shared" si="3"/>
        <v>2.052</v>
      </c>
      <c r="E62" s="16">
        <f t="shared" si="4"/>
        <v>72.516868160000016</v>
      </c>
    </row>
    <row r="63" spans="1:5" x14ac:dyDescent="0.25">
      <c r="A63" s="3" t="s">
        <v>145</v>
      </c>
      <c r="B63" s="13">
        <v>2.1930000000000001</v>
      </c>
      <c r="C63" s="13">
        <v>0.03</v>
      </c>
      <c r="D63" s="13">
        <f t="shared" si="3"/>
        <v>2.1630000000000003</v>
      </c>
      <c r="E63" s="16">
        <f t="shared" si="4"/>
        <v>79.008325760000005</v>
      </c>
    </row>
    <row r="64" spans="1:5" x14ac:dyDescent="0.25">
      <c r="A64" s="3" t="s">
        <v>146</v>
      </c>
      <c r="B64" s="13">
        <v>2.2410000000000001</v>
      </c>
      <c r="C64" s="13">
        <v>0.03</v>
      </c>
      <c r="D64" s="13">
        <f t="shared" si="3"/>
        <v>2.2110000000000003</v>
      </c>
      <c r="E64" s="16">
        <f t="shared" si="4"/>
        <v>81.899699840000011</v>
      </c>
    </row>
    <row r="65" spans="1:5" x14ac:dyDescent="0.25">
      <c r="A65" s="3" t="s">
        <v>147</v>
      </c>
      <c r="B65" s="13">
        <v>2.0529999999999999</v>
      </c>
      <c r="C65" s="13">
        <v>0.03</v>
      </c>
      <c r="D65" s="13">
        <f t="shared" si="3"/>
        <v>2.0230000000000001</v>
      </c>
      <c r="E65" s="16">
        <f t="shared" si="4"/>
        <v>70.865724159999999</v>
      </c>
    </row>
    <row r="66" spans="1:5" x14ac:dyDescent="0.25">
      <c r="A66" s="3" t="s">
        <v>148</v>
      </c>
      <c r="B66" s="13">
        <v>0.78400000000000003</v>
      </c>
      <c r="C66" s="13">
        <v>0.03</v>
      </c>
      <c r="D66" s="13">
        <f t="shared" si="3"/>
        <v>0.754</v>
      </c>
      <c r="E66" s="16">
        <f t="shared" si="4"/>
        <v>16.798608639999998</v>
      </c>
    </row>
    <row r="67" spans="1:5" x14ac:dyDescent="0.25">
      <c r="A67" s="3" t="s">
        <v>149</v>
      </c>
      <c r="B67" s="13">
        <v>1.9359999999999999</v>
      </c>
      <c r="C67" s="13">
        <v>0.03</v>
      </c>
      <c r="D67" s="13">
        <f t="shared" si="3"/>
        <v>1.9059999999999999</v>
      </c>
      <c r="E67" s="16">
        <f t="shared" si="4"/>
        <v>64.392797439999995</v>
      </c>
    </row>
    <row r="68" spans="1:5" x14ac:dyDescent="0.25">
      <c r="A68" s="3" t="s">
        <v>150</v>
      </c>
      <c r="B68" s="13">
        <v>2.2240000000000002</v>
      </c>
      <c r="C68" s="13">
        <v>0.03</v>
      </c>
      <c r="D68" s="13">
        <f t="shared" si="3"/>
        <v>2.1940000000000004</v>
      </c>
      <c r="E68" s="16">
        <f t="shared" si="4"/>
        <v>80.869853440000028</v>
      </c>
    </row>
    <row r="69" spans="1:5" x14ac:dyDescent="0.25">
      <c r="A69" s="3" t="s">
        <v>151</v>
      </c>
      <c r="B69" s="13">
        <v>2.2090000000000001</v>
      </c>
      <c r="C69" s="13">
        <v>0.03</v>
      </c>
      <c r="D69" s="13">
        <f t="shared" si="3"/>
        <v>2.1790000000000003</v>
      </c>
      <c r="E69" s="16">
        <f t="shared" si="4"/>
        <v>79.966464640000012</v>
      </c>
    </row>
    <row r="70" spans="1:5" x14ac:dyDescent="0.25">
      <c r="A70" s="3" t="s">
        <v>152</v>
      </c>
      <c r="B70" s="13">
        <v>2.2629999999999999</v>
      </c>
      <c r="C70" s="13">
        <v>0.03</v>
      </c>
      <c r="D70" s="13">
        <f t="shared" si="3"/>
        <v>2.2330000000000001</v>
      </c>
      <c r="E70" s="16">
        <f t="shared" si="4"/>
        <v>83.241914560000012</v>
      </c>
    </row>
    <row r="71" spans="1:5" x14ac:dyDescent="0.25">
      <c r="A71" s="3" t="s">
        <v>153</v>
      </c>
      <c r="B71" s="13">
        <v>2.1030000000000002</v>
      </c>
      <c r="C71" s="13">
        <v>0.03</v>
      </c>
      <c r="D71" s="13">
        <f t="shared" si="3"/>
        <v>2.0730000000000004</v>
      </c>
      <c r="E71" s="16">
        <f t="shared" si="4"/>
        <v>73.724116160000023</v>
      </c>
    </row>
    <row r="72" spans="1:5" x14ac:dyDescent="0.25">
      <c r="A72" s="3" t="s">
        <v>154</v>
      </c>
      <c r="B72" s="13">
        <v>2.2629999999999999</v>
      </c>
      <c r="C72" s="13">
        <v>0.03</v>
      </c>
      <c r="D72" s="13">
        <f t="shared" si="3"/>
        <v>2.2330000000000001</v>
      </c>
      <c r="E72" s="16">
        <f t="shared" si="4"/>
        <v>83.241914560000012</v>
      </c>
    </row>
    <row r="73" spans="1:5" x14ac:dyDescent="0.25">
      <c r="A73" s="3" t="s">
        <v>155</v>
      </c>
      <c r="B73" s="13">
        <v>1.966</v>
      </c>
      <c r="C73" s="13">
        <v>0.03</v>
      </c>
      <c r="D73" s="13">
        <f t="shared" ref="D73:D87" si="5">(B73-C73)</f>
        <v>1.9359999999999999</v>
      </c>
      <c r="E73" s="16">
        <f t="shared" ref="E73:E87" si="6">(11.04*D73*D73)+(11.948*D73)+(1.5134)</f>
        <v>66.02370784</v>
      </c>
    </row>
    <row r="74" spans="1:5" x14ac:dyDescent="0.25">
      <c r="A74" s="3" t="s">
        <v>156</v>
      </c>
      <c r="B74" s="13">
        <v>2.2370000000000001</v>
      </c>
      <c r="C74" s="13">
        <v>0.03</v>
      </c>
      <c r="D74" s="13">
        <f t="shared" si="5"/>
        <v>2.2070000000000003</v>
      </c>
      <c r="E74" s="16">
        <f t="shared" si="6"/>
        <v>81.656808960000021</v>
      </c>
    </row>
    <row r="75" spans="1:5" x14ac:dyDescent="0.25">
      <c r="A75" s="3" t="s">
        <v>157</v>
      </c>
      <c r="B75" s="13">
        <v>1.8460000000000001</v>
      </c>
      <c r="C75" s="13">
        <v>0.03</v>
      </c>
      <c r="D75" s="13">
        <f t="shared" si="5"/>
        <v>1.8160000000000001</v>
      </c>
      <c r="E75" s="16">
        <f t="shared" si="6"/>
        <v>59.619298239999999</v>
      </c>
    </row>
    <row r="76" spans="1:5" x14ac:dyDescent="0.25">
      <c r="A76" s="3" t="s">
        <v>158</v>
      </c>
      <c r="B76" s="13">
        <v>2.1139999999999999</v>
      </c>
      <c r="C76" s="13">
        <v>0.03</v>
      </c>
      <c r="D76" s="13">
        <f t="shared" si="5"/>
        <v>2.0840000000000001</v>
      </c>
      <c r="E76" s="16">
        <f t="shared" si="6"/>
        <v>74.360370240000009</v>
      </c>
    </row>
    <row r="77" spans="1:5" x14ac:dyDescent="0.25">
      <c r="A77" s="3" t="s">
        <v>159</v>
      </c>
      <c r="B77" s="13">
        <v>2.1160000000000001</v>
      </c>
      <c r="C77" s="13">
        <v>0.03</v>
      </c>
      <c r="D77" s="13">
        <f t="shared" si="5"/>
        <v>2.0860000000000003</v>
      </c>
      <c r="E77" s="16">
        <f t="shared" si="6"/>
        <v>74.476339840000023</v>
      </c>
    </row>
    <row r="78" spans="1:5" x14ac:dyDescent="0.25">
      <c r="A78" s="3" t="s">
        <v>160</v>
      </c>
      <c r="B78" s="13">
        <v>2.0379999999999998</v>
      </c>
      <c r="C78" s="13">
        <v>0.03</v>
      </c>
      <c r="D78" s="13">
        <f t="shared" si="5"/>
        <v>2.008</v>
      </c>
      <c r="E78" s="16">
        <f t="shared" si="6"/>
        <v>70.01897056</v>
      </c>
    </row>
    <row r="79" spans="1:5" x14ac:dyDescent="0.25">
      <c r="A79" s="3" t="s">
        <v>161</v>
      </c>
      <c r="B79" s="13">
        <v>1.85</v>
      </c>
      <c r="C79" s="13">
        <v>0.03</v>
      </c>
      <c r="D79" s="13">
        <f t="shared" si="5"/>
        <v>1.82</v>
      </c>
      <c r="E79" s="16">
        <f t="shared" si="6"/>
        <v>59.827655999999998</v>
      </c>
    </row>
    <row r="80" spans="1:5" x14ac:dyDescent="0.25">
      <c r="A80" s="3" t="s">
        <v>162</v>
      </c>
      <c r="B80" s="13">
        <v>0.33400000000000002</v>
      </c>
      <c r="C80" s="13">
        <v>0.03</v>
      </c>
      <c r="D80" s="13">
        <f t="shared" si="5"/>
        <v>0.30400000000000005</v>
      </c>
      <c r="E80" s="16">
        <f t="shared" si="6"/>
        <v>6.1658646400000015</v>
      </c>
    </row>
    <row r="81" spans="1:5" x14ac:dyDescent="0.25">
      <c r="A81" s="3" t="s">
        <v>163</v>
      </c>
      <c r="B81" s="13">
        <v>0.373</v>
      </c>
      <c r="C81" s="13">
        <v>0.03</v>
      </c>
      <c r="D81" s="13">
        <f t="shared" si="5"/>
        <v>0.34299999999999997</v>
      </c>
      <c r="E81" s="16">
        <f t="shared" si="6"/>
        <v>6.9104089599999989</v>
      </c>
    </row>
    <row r="82" spans="1:5" x14ac:dyDescent="0.25">
      <c r="A82" s="3" t="s">
        <v>166</v>
      </c>
      <c r="B82" s="13">
        <v>0.40300000000000002</v>
      </c>
      <c r="C82" s="13">
        <v>0.03</v>
      </c>
      <c r="D82" s="13">
        <f t="shared" si="5"/>
        <v>0.373</v>
      </c>
      <c r="E82" s="16">
        <f t="shared" si="6"/>
        <v>7.5059881600000002</v>
      </c>
    </row>
    <row r="83" spans="1:5" x14ac:dyDescent="0.25">
      <c r="A83" s="3" t="s">
        <v>164</v>
      </c>
      <c r="B83" s="13">
        <v>1.984</v>
      </c>
      <c r="C83" s="13">
        <v>0.03</v>
      </c>
      <c r="D83" s="13">
        <f t="shared" si="5"/>
        <v>1.954</v>
      </c>
      <c r="E83" s="16">
        <f t="shared" si="6"/>
        <v>67.011792639999996</v>
      </c>
    </row>
    <row r="84" spans="1:5" x14ac:dyDescent="0.25">
      <c r="A84" s="3" t="s">
        <v>165</v>
      </c>
      <c r="B84" s="13">
        <v>2.2749999999999999</v>
      </c>
      <c r="C84" s="13">
        <v>0.03</v>
      </c>
      <c r="D84" s="13">
        <f t="shared" si="5"/>
        <v>2.2450000000000001</v>
      </c>
      <c r="E84" s="16">
        <f t="shared" si="6"/>
        <v>83.978536000000005</v>
      </c>
    </row>
    <row r="85" spans="1:5" x14ac:dyDescent="0.25">
      <c r="A85" s="3" t="s">
        <v>167</v>
      </c>
      <c r="B85" s="13">
        <v>2.2229999999999999</v>
      </c>
      <c r="C85" s="13">
        <v>0.03</v>
      </c>
      <c r="D85" s="13">
        <f t="shared" si="5"/>
        <v>2.1930000000000001</v>
      </c>
      <c r="E85" s="16">
        <f t="shared" si="6"/>
        <v>80.809472960000008</v>
      </c>
    </row>
    <row r="86" spans="1:5" x14ac:dyDescent="0.25">
      <c r="A86" s="3" t="s">
        <v>168</v>
      </c>
      <c r="B86" s="13">
        <v>1.593</v>
      </c>
      <c r="C86" s="13">
        <v>0.03</v>
      </c>
      <c r="D86" s="13">
        <f t="shared" si="5"/>
        <v>1.5629999999999999</v>
      </c>
      <c r="E86" s="16">
        <f t="shared" si="6"/>
        <v>47.158501759999993</v>
      </c>
    </row>
    <row r="87" spans="1:5" x14ac:dyDescent="0.25">
      <c r="A87" s="3" t="s">
        <v>169</v>
      </c>
      <c r="B87" s="13">
        <v>1.9670000000000001</v>
      </c>
      <c r="C87" s="13">
        <v>0.03</v>
      </c>
      <c r="D87" s="13">
        <f t="shared" si="5"/>
        <v>1.9370000000000001</v>
      </c>
      <c r="E87" s="16">
        <f t="shared" si="6"/>
        <v>66.078413760000004</v>
      </c>
    </row>
    <row r="88" spans="1:5" x14ac:dyDescent="0.25">
      <c r="A88" s="3" t="s">
        <v>170</v>
      </c>
      <c r="B88" s="13">
        <v>0.39100000000000001</v>
      </c>
      <c r="C88" s="13">
        <v>0.03</v>
      </c>
      <c r="D88" s="13">
        <f t="shared" ref="D88:D90" si="7">(B88-C88)</f>
        <v>0.36099999999999999</v>
      </c>
      <c r="E88" s="16">
        <f t="shared" ref="E88:E90" si="8">(11.04*D88*D88)+(11.948*D88)+(1.5134)</f>
        <v>7.2653718399999994</v>
      </c>
    </row>
    <row r="89" spans="1:5" x14ac:dyDescent="0.25">
      <c r="A89" s="3" t="s">
        <v>171</v>
      </c>
      <c r="B89" s="13">
        <v>0.71099999999999997</v>
      </c>
      <c r="C89" s="13">
        <v>0.03</v>
      </c>
      <c r="D89" s="13">
        <f t="shared" si="7"/>
        <v>0.68099999999999994</v>
      </c>
      <c r="E89" s="16">
        <f t="shared" si="8"/>
        <v>14.769909439999999</v>
      </c>
    </row>
    <row r="90" spans="1:5" x14ac:dyDescent="0.25">
      <c r="A90" s="3" t="s">
        <v>172</v>
      </c>
      <c r="B90" s="13">
        <v>1.9239999999999999</v>
      </c>
      <c r="C90" s="13">
        <v>0.03</v>
      </c>
      <c r="D90" s="13">
        <f t="shared" si="7"/>
        <v>1.8939999999999999</v>
      </c>
      <c r="E90" s="16">
        <f t="shared" si="8"/>
        <v>63.745997439999989</v>
      </c>
    </row>
    <row r="91" spans="1:5" x14ac:dyDescent="0.25">
      <c r="A91" s="3" t="s">
        <v>173</v>
      </c>
      <c r="B91" s="13">
        <v>1.179</v>
      </c>
      <c r="C91" s="13">
        <v>0.03</v>
      </c>
      <c r="D91" s="13">
        <f t="shared" ref="D91" si="9">(B91-C91)</f>
        <v>1.149</v>
      </c>
      <c r="E91" s="16">
        <f t="shared" ref="E91" si="10">(11.04*D91*D91)+(11.948*D91)+(1.5134)</f>
        <v>29.816671039999999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"/>
  <sheetViews>
    <sheetView tabSelected="1" workbookViewId="0">
      <selection activeCell="I8" sqref="I8"/>
    </sheetView>
  </sheetViews>
  <sheetFormatPr defaultRowHeight="15" x14ac:dyDescent="0.25"/>
  <cols>
    <col min="1" max="1" width="32.7109375" customWidth="1"/>
    <col min="2" max="2" width="15.5703125" customWidth="1"/>
    <col min="3" max="3" width="21.28515625" customWidth="1"/>
    <col min="4" max="4" width="18.7109375" customWidth="1"/>
    <col min="5" max="5" width="19.42578125" customWidth="1"/>
    <col min="6" max="6" width="26.5703125" customWidth="1"/>
    <col min="7" max="7" width="40.28515625" customWidth="1"/>
  </cols>
  <sheetData>
    <row r="1" spans="1:7" ht="16.5" thickTop="1" thickBot="1" x14ac:dyDescent="0.3">
      <c r="A1" s="6" t="s">
        <v>4</v>
      </c>
      <c r="B1" s="6" t="s">
        <v>5</v>
      </c>
      <c r="C1" s="6" t="s">
        <v>6</v>
      </c>
      <c r="D1" s="6" t="s">
        <v>101</v>
      </c>
      <c r="E1" s="6" t="s">
        <v>7</v>
      </c>
      <c r="F1" s="6" t="s">
        <v>8</v>
      </c>
      <c r="G1" s="6" t="s">
        <v>16</v>
      </c>
    </row>
    <row r="2" spans="1:7" ht="16.5" thickTop="1" thickBot="1" x14ac:dyDescent="0.3">
      <c r="A2" s="7" t="s">
        <v>9</v>
      </c>
      <c r="B2" s="7" t="s">
        <v>10</v>
      </c>
      <c r="C2" s="8" t="s">
        <v>11</v>
      </c>
      <c r="D2" s="8" t="s">
        <v>103</v>
      </c>
      <c r="E2" s="8" t="s">
        <v>12</v>
      </c>
      <c r="F2" s="8" t="s">
        <v>13</v>
      </c>
      <c r="G2" s="8" t="s">
        <v>55</v>
      </c>
    </row>
    <row r="3" spans="1:7" ht="16.5" thickTop="1" thickBot="1" x14ac:dyDescent="0.3">
      <c r="A3" s="7" t="s">
        <v>14</v>
      </c>
      <c r="B3" s="7" t="s">
        <v>10</v>
      </c>
      <c r="C3" s="8" t="s">
        <v>11</v>
      </c>
      <c r="D3" s="8" t="s">
        <v>103</v>
      </c>
      <c r="E3" s="8" t="s">
        <v>15</v>
      </c>
      <c r="F3" s="8" t="s">
        <v>13</v>
      </c>
      <c r="G3" s="8" t="s">
        <v>55</v>
      </c>
    </row>
    <row r="4" spans="1:7" ht="16.5" thickTop="1" thickBot="1" x14ac:dyDescent="0.3">
      <c r="A4" s="11" t="s">
        <v>52</v>
      </c>
      <c r="B4" s="7" t="s">
        <v>10</v>
      </c>
      <c r="C4" s="8" t="s">
        <v>53</v>
      </c>
      <c r="D4" s="8" t="s">
        <v>103</v>
      </c>
      <c r="E4" s="12" t="s">
        <v>54</v>
      </c>
      <c r="F4" s="8" t="s">
        <v>13</v>
      </c>
      <c r="G4" s="8" t="s">
        <v>55</v>
      </c>
    </row>
    <row r="5" spans="1:7" ht="16.5" thickTop="1" thickBot="1" x14ac:dyDescent="0.3">
      <c r="A5" s="11" t="s">
        <v>56</v>
      </c>
      <c r="B5" s="7" t="s">
        <v>10</v>
      </c>
      <c r="C5" s="8" t="s">
        <v>53</v>
      </c>
      <c r="D5" s="8" t="s">
        <v>103</v>
      </c>
      <c r="E5" s="12" t="s">
        <v>57</v>
      </c>
      <c r="F5" s="8" t="s">
        <v>13</v>
      </c>
      <c r="G5" s="8" t="s">
        <v>55</v>
      </c>
    </row>
    <row r="6" spans="1:7" ht="16.5" thickTop="1" thickBot="1" x14ac:dyDescent="0.3">
      <c r="A6" s="11" t="s">
        <v>58</v>
      </c>
      <c r="B6" s="7" t="s">
        <v>10</v>
      </c>
      <c r="C6" s="8" t="s">
        <v>53</v>
      </c>
      <c r="D6" s="8" t="s">
        <v>103</v>
      </c>
      <c r="E6" s="8" t="s">
        <v>59</v>
      </c>
      <c r="F6" s="8" t="s">
        <v>13</v>
      </c>
      <c r="G6" s="8" t="s">
        <v>49</v>
      </c>
    </row>
    <row r="7" spans="1:7" ht="15.75" thickTop="1" x14ac:dyDescent="0.25"/>
    <row r="55" spans="1:5" ht="15.75" x14ac:dyDescent="0.25">
      <c r="A55" s="9" t="s">
        <v>17</v>
      </c>
      <c r="B55" s="10"/>
      <c r="C55" s="10"/>
      <c r="D55" s="10"/>
      <c r="E55" s="10"/>
    </row>
    <row r="56" spans="1:5" ht="15.75" x14ac:dyDescent="0.25">
      <c r="A56" s="10" t="s">
        <v>18</v>
      </c>
      <c r="B56" s="10"/>
      <c r="C56" s="10"/>
      <c r="D56" s="10"/>
      <c r="E56" s="10"/>
    </row>
    <row r="57" spans="1:5" ht="15.75" x14ac:dyDescent="0.25">
      <c r="A57" s="10" t="s">
        <v>19</v>
      </c>
      <c r="B57" s="10"/>
      <c r="C57" s="10"/>
      <c r="D57" s="10"/>
      <c r="E57" s="10"/>
    </row>
    <row r="58" spans="1:5" ht="15.75" x14ac:dyDescent="0.25">
      <c r="A58" s="10" t="s">
        <v>20</v>
      </c>
      <c r="B58" s="10"/>
      <c r="C58" s="10"/>
      <c r="D58" s="10"/>
      <c r="E58" s="10"/>
    </row>
    <row r="59" spans="1:5" ht="15.75" x14ac:dyDescent="0.25">
      <c r="A59" s="10" t="s">
        <v>21</v>
      </c>
      <c r="B59" s="10"/>
      <c r="C59" s="10"/>
      <c r="D59" s="10"/>
      <c r="E59" s="10"/>
    </row>
    <row r="60" spans="1:5" ht="15.75" x14ac:dyDescent="0.25">
      <c r="A60" s="10" t="s">
        <v>22</v>
      </c>
      <c r="B60" s="10"/>
      <c r="C60" s="10"/>
      <c r="D60" s="10"/>
      <c r="E60" s="10"/>
    </row>
    <row r="61" spans="1:5" ht="15.75" x14ac:dyDescent="0.25">
      <c r="A61" s="10" t="s">
        <v>23</v>
      </c>
      <c r="B61" s="10"/>
      <c r="C61" s="10"/>
      <c r="D61" s="10"/>
      <c r="E61" s="10"/>
    </row>
    <row r="62" spans="1:5" ht="15.75" x14ac:dyDescent="0.25">
      <c r="A62" s="10" t="s">
        <v>24</v>
      </c>
      <c r="B62" s="10"/>
      <c r="C62" s="10"/>
      <c r="D62" s="10"/>
      <c r="E62" s="10"/>
    </row>
    <row r="63" spans="1:5" ht="15.75" x14ac:dyDescent="0.25">
      <c r="A63" s="10" t="s">
        <v>25</v>
      </c>
      <c r="B63" s="10"/>
      <c r="C63" s="10"/>
      <c r="D63" s="10"/>
      <c r="E63" s="10"/>
    </row>
    <row r="64" spans="1:5" ht="15.75" x14ac:dyDescent="0.25">
      <c r="A64" s="10"/>
      <c r="B64" s="10"/>
      <c r="C64" s="10"/>
      <c r="D64" s="10"/>
      <c r="E64" s="10"/>
    </row>
    <row r="65" spans="1:6" ht="15.75" x14ac:dyDescent="0.25">
      <c r="A65" s="9" t="s">
        <v>26</v>
      </c>
      <c r="B65" s="10"/>
      <c r="C65" s="10"/>
      <c r="D65" s="10"/>
      <c r="E65" s="10"/>
    </row>
    <row r="66" spans="1:6" ht="15.75" x14ac:dyDescent="0.25">
      <c r="A66" s="10" t="s">
        <v>27</v>
      </c>
      <c r="B66" s="10"/>
      <c r="C66" s="10"/>
      <c r="D66" s="10"/>
      <c r="E66" s="10"/>
      <c r="F66" s="10"/>
    </row>
    <row r="67" spans="1:6" ht="15.75" x14ac:dyDescent="0.25">
      <c r="A67" s="10" t="s">
        <v>28</v>
      </c>
      <c r="B67" s="10"/>
      <c r="C67" s="10"/>
      <c r="D67" s="10"/>
      <c r="E67" s="10"/>
      <c r="F67" s="10"/>
    </row>
    <row r="68" spans="1:6" ht="15.75" x14ac:dyDescent="0.25">
      <c r="A68" s="10" t="s">
        <v>29</v>
      </c>
      <c r="B68" s="10"/>
      <c r="C68" s="10"/>
      <c r="D68" s="10"/>
      <c r="E68" s="10"/>
      <c r="F68" s="10"/>
    </row>
    <row r="69" spans="1:6" ht="15.75" x14ac:dyDescent="0.25">
      <c r="A69" s="10" t="s">
        <v>30</v>
      </c>
      <c r="B69" s="10"/>
      <c r="C69" s="10"/>
      <c r="D69" s="10"/>
      <c r="E69" s="10"/>
      <c r="F69" s="10"/>
    </row>
    <row r="70" spans="1:6" ht="15.75" x14ac:dyDescent="0.25">
      <c r="A70" s="10" t="s">
        <v>31</v>
      </c>
      <c r="B70" s="10"/>
      <c r="C70" s="10"/>
      <c r="D70" s="10"/>
      <c r="E70" s="10"/>
      <c r="F70" s="10"/>
    </row>
    <row r="71" spans="1:6" ht="15.75" x14ac:dyDescent="0.25">
      <c r="A71" s="10" t="s">
        <v>32</v>
      </c>
      <c r="B71" s="10"/>
      <c r="C71" s="10"/>
      <c r="D71" s="10"/>
      <c r="E71" s="10"/>
      <c r="F71" s="10"/>
    </row>
    <row r="72" spans="1:6" ht="15.75" x14ac:dyDescent="0.25">
      <c r="A72" s="10" t="s">
        <v>33</v>
      </c>
      <c r="B72" s="10"/>
      <c r="C72" s="10"/>
      <c r="D72" s="10"/>
      <c r="E72" s="10"/>
      <c r="F72" s="10"/>
    </row>
    <row r="73" spans="1:6" ht="15.75" x14ac:dyDescent="0.25">
      <c r="A73" s="10" t="s">
        <v>34</v>
      </c>
      <c r="B73" s="10"/>
      <c r="C73" s="10"/>
      <c r="D73" s="10"/>
      <c r="E73" s="10"/>
      <c r="F73" s="10"/>
    </row>
    <row r="74" spans="1:6" ht="15.75" x14ac:dyDescent="0.25">
      <c r="A74" s="10" t="s">
        <v>35</v>
      </c>
      <c r="B74" s="10"/>
      <c r="C74" s="10"/>
      <c r="D74" s="10"/>
      <c r="E74" s="10"/>
      <c r="F74" s="10"/>
    </row>
    <row r="75" spans="1:6" ht="15.75" x14ac:dyDescent="0.25">
      <c r="A75" s="10" t="s">
        <v>36</v>
      </c>
      <c r="B75" s="10"/>
      <c r="C75" s="10"/>
      <c r="D75" s="10"/>
      <c r="E75" s="10"/>
      <c r="F75" s="10"/>
    </row>
    <row r="76" spans="1:6" ht="15.75" x14ac:dyDescent="0.25">
      <c r="A76" s="10" t="s">
        <v>25</v>
      </c>
      <c r="B76" s="10"/>
      <c r="C76" s="10"/>
      <c r="D76" s="10"/>
      <c r="E76" s="10"/>
      <c r="F76" s="10"/>
    </row>
    <row r="77" spans="1:6" ht="15.75" x14ac:dyDescent="0.25">
      <c r="A77" s="10"/>
      <c r="B77" s="10"/>
      <c r="C77" s="10"/>
      <c r="D77" s="10"/>
      <c r="E77" s="10"/>
      <c r="F77" s="10"/>
    </row>
    <row r="78" spans="1:6" ht="15.75" x14ac:dyDescent="0.25">
      <c r="A78" s="9" t="s">
        <v>37</v>
      </c>
      <c r="B78" s="10"/>
      <c r="C78" s="10"/>
      <c r="D78" s="10"/>
      <c r="E78" s="10"/>
      <c r="F78" s="10"/>
    </row>
    <row r="79" spans="1:6" ht="15.75" x14ac:dyDescent="0.25">
      <c r="A79" s="10" t="s">
        <v>38</v>
      </c>
      <c r="B79" s="10"/>
      <c r="C79" s="10"/>
      <c r="D79" s="10"/>
      <c r="E79" s="10"/>
    </row>
    <row r="80" spans="1:6" ht="15.75" x14ac:dyDescent="0.25">
      <c r="A80" s="10" t="s">
        <v>39</v>
      </c>
      <c r="B80" s="10"/>
      <c r="C80" s="10"/>
      <c r="D80" s="10"/>
      <c r="E80" s="10"/>
    </row>
    <row r="81" spans="1:6" ht="15.75" x14ac:dyDescent="0.25">
      <c r="A81" s="10" t="s">
        <v>40</v>
      </c>
      <c r="B81" s="10"/>
      <c r="C81" s="10"/>
      <c r="D81" s="10"/>
      <c r="E81" s="10"/>
      <c r="F81" s="10"/>
    </row>
    <row r="82" spans="1:6" ht="15.75" x14ac:dyDescent="0.25">
      <c r="A82" s="10" t="s">
        <v>41</v>
      </c>
      <c r="B82" s="10"/>
      <c r="C82" s="10"/>
      <c r="D82" s="10"/>
      <c r="E82" s="10"/>
      <c r="F82" s="10"/>
    </row>
    <row r="83" spans="1:6" ht="15.75" x14ac:dyDescent="0.25">
      <c r="A83" s="10" t="s">
        <v>42</v>
      </c>
      <c r="B83" s="10"/>
      <c r="C83" s="10"/>
      <c r="D83" s="10"/>
      <c r="E83" s="10"/>
      <c r="F83" s="10"/>
    </row>
    <row r="84" spans="1:6" ht="15.75" x14ac:dyDescent="0.25">
      <c r="A84" s="10" t="s">
        <v>43</v>
      </c>
      <c r="B84" s="10"/>
      <c r="C84" s="10"/>
      <c r="D84" s="10"/>
      <c r="E84" s="10"/>
      <c r="F84" s="10"/>
    </row>
    <row r="85" spans="1:6" ht="15.75" x14ac:dyDescent="0.25">
      <c r="A85" s="10" t="s">
        <v>44</v>
      </c>
      <c r="B85" s="10"/>
      <c r="C85" s="10"/>
      <c r="D85" s="10"/>
      <c r="E85" s="10"/>
      <c r="F85" s="10"/>
    </row>
    <row r="86" spans="1:6" ht="15.75" x14ac:dyDescent="0.25">
      <c r="A86" s="10" t="s">
        <v>45</v>
      </c>
      <c r="B86" s="10"/>
      <c r="C86" s="10"/>
      <c r="D86" s="10"/>
      <c r="E86" s="10"/>
      <c r="F86" s="10"/>
    </row>
    <row r="87" spans="1:6" ht="15.75" x14ac:dyDescent="0.25">
      <c r="A87" s="10" t="s">
        <v>46</v>
      </c>
      <c r="B87" s="10"/>
      <c r="C87" s="10"/>
      <c r="D87" s="10"/>
      <c r="E87" s="10"/>
      <c r="F87" s="10"/>
    </row>
    <row r="88" spans="1:6" ht="15.75" x14ac:dyDescent="0.25">
      <c r="A88" s="10" t="s">
        <v>47</v>
      </c>
      <c r="B88" s="10"/>
      <c r="C88" s="10"/>
      <c r="D88" s="10"/>
      <c r="E88" s="10"/>
      <c r="F88" s="10"/>
    </row>
    <row r="89" spans="1:6" ht="15.75" x14ac:dyDescent="0.25">
      <c r="A89" s="10" t="s">
        <v>48</v>
      </c>
      <c r="B89" s="10"/>
      <c r="C89" s="10"/>
      <c r="D89" s="10"/>
      <c r="E89" s="10"/>
      <c r="F89" s="10"/>
    </row>
    <row r="90" spans="1:6" ht="15.75" x14ac:dyDescent="0.25">
      <c r="F90" s="10"/>
    </row>
    <row r="91" spans="1:6" ht="15.75" x14ac:dyDescent="0.25">
      <c r="A91" s="17" t="s">
        <v>86</v>
      </c>
      <c r="B91" s="10"/>
      <c r="C91" s="10"/>
      <c r="D91" s="10"/>
      <c r="E91" s="10"/>
    </row>
    <row r="92" spans="1:6" ht="15.75" x14ac:dyDescent="0.25">
      <c r="A92" s="18" t="s">
        <v>87</v>
      </c>
      <c r="B92" s="10"/>
      <c r="C92" s="10"/>
      <c r="D92" s="10"/>
      <c r="E92" s="10"/>
    </row>
    <row r="93" spans="1:6" ht="15.75" x14ac:dyDescent="0.25">
      <c r="A93" s="10" t="s">
        <v>88</v>
      </c>
      <c r="B93" s="10"/>
      <c r="C93" s="10"/>
      <c r="D93" s="10"/>
      <c r="E93" s="10"/>
    </row>
    <row r="94" spans="1:6" ht="15.75" x14ac:dyDescent="0.25">
      <c r="A94" s="10" t="s">
        <v>89</v>
      </c>
      <c r="B94" s="10"/>
      <c r="C94" s="10"/>
      <c r="D94" s="10"/>
      <c r="E94" s="10"/>
    </row>
    <row r="95" spans="1:6" ht="15.75" x14ac:dyDescent="0.25">
      <c r="A95" s="10" t="s">
        <v>90</v>
      </c>
      <c r="B95" s="10"/>
      <c r="C95" s="10"/>
      <c r="D95" s="10"/>
      <c r="E95" s="10"/>
    </row>
    <row r="96" spans="1:6" ht="15.75" x14ac:dyDescent="0.25">
      <c r="A96" s="10" t="s">
        <v>91</v>
      </c>
      <c r="B96" s="10"/>
      <c r="C96" s="10"/>
      <c r="D96" s="10"/>
      <c r="E96" s="10"/>
    </row>
    <row r="98" spans="1:6" ht="15.75" x14ac:dyDescent="0.25">
      <c r="A98" s="9" t="s">
        <v>92</v>
      </c>
      <c r="B98" s="10"/>
      <c r="C98" s="10"/>
      <c r="D98" s="10"/>
      <c r="E98" s="10"/>
      <c r="F98" s="10"/>
    </row>
    <row r="99" spans="1:6" ht="15.75" x14ac:dyDescent="0.25">
      <c r="A99" s="10" t="s">
        <v>93</v>
      </c>
      <c r="B99" s="10"/>
      <c r="C99" s="10"/>
      <c r="D99" s="10"/>
      <c r="E99" s="10"/>
      <c r="F99" s="10"/>
    </row>
    <row r="100" spans="1:6" ht="15.75" x14ac:dyDescent="0.25">
      <c r="A100" s="10" t="s">
        <v>94</v>
      </c>
      <c r="B100" s="10"/>
      <c r="C100" s="10"/>
      <c r="D100" s="10"/>
      <c r="E100" s="10"/>
      <c r="F100" s="10"/>
    </row>
    <row r="101" spans="1:6" ht="15.75" x14ac:dyDescent="0.25">
      <c r="A101" s="10" t="s">
        <v>95</v>
      </c>
      <c r="B101" s="10"/>
      <c r="C101" s="10"/>
      <c r="D101" s="10"/>
      <c r="E101" s="10"/>
      <c r="F101" s="10"/>
    </row>
    <row r="102" spans="1:6" ht="15.75" x14ac:dyDescent="0.25">
      <c r="A102" s="10" t="s">
        <v>96</v>
      </c>
      <c r="B102" s="10"/>
      <c r="C102" s="10"/>
      <c r="D102" s="10"/>
      <c r="E102" s="10"/>
      <c r="F102" s="10"/>
    </row>
    <row r="103" spans="1:6" ht="15.75" x14ac:dyDescent="0.25">
      <c r="A103" s="10" t="s">
        <v>97</v>
      </c>
      <c r="B103" s="10"/>
      <c r="C103" s="10"/>
      <c r="D103" s="10"/>
      <c r="E103" s="10"/>
      <c r="F103" s="10"/>
    </row>
    <row r="104" spans="1:6" ht="15.75" x14ac:dyDescent="0.25">
      <c r="A104" s="10" t="s">
        <v>98</v>
      </c>
      <c r="B104" s="10"/>
      <c r="C104" s="10"/>
      <c r="D104" s="10"/>
      <c r="E104" s="10"/>
      <c r="F104" s="10"/>
    </row>
    <row r="105" spans="1:6" ht="15.75" x14ac:dyDescent="0.25">
      <c r="A105" s="10" t="s">
        <v>99</v>
      </c>
      <c r="B105" s="10"/>
      <c r="C105" s="10"/>
      <c r="D105" s="10"/>
      <c r="E105" s="10"/>
      <c r="F105" s="10"/>
    </row>
    <row r="106" spans="1:6" ht="15.75" x14ac:dyDescent="0.25">
      <c r="A106" s="10" t="s">
        <v>100</v>
      </c>
      <c r="B106" s="10"/>
      <c r="C106" s="10"/>
      <c r="D106" s="10"/>
      <c r="E106" s="10"/>
      <c r="F106" s="10"/>
    </row>
    <row r="108" spans="1:6" ht="15.75" x14ac:dyDescent="0.25">
      <c r="A108" s="9" t="s">
        <v>102</v>
      </c>
      <c r="B108" s="10"/>
      <c r="C108" s="10"/>
    </row>
    <row r="109" spans="1:6" ht="15.75" x14ac:dyDescent="0.25">
      <c r="A109" s="10" t="s">
        <v>74</v>
      </c>
      <c r="B109" s="10"/>
      <c r="C109" s="10"/>
    </row>
    <row r="110" spans="1:6" ht="15.75" x14ac:dyDescent="0.25">
      <c r="A110" s="10" t="s">
        <v>75</v>
      </c>
      <c r="B110" s="10"/>
      <c r="C110" s="10"/>
    </row>
    <row r="111" spans="1:6" ht="15.75" x14ac:dyDescent="0.25">
      <c r="A111" s="10" t="s">
        <v>76</v>
      </c>
      <c r="B111" s="10"/>
      <c r="C111" s="10"/>
    </row>
    <row r="112" spans="1:6" ht="15.75" x14ac:dyDescent="0.25">
      <c r="A112" s="10" t="s">
        <v>77</v>
      </c>
      <c r="B112" s="10"/>
      <c r="C112" s="10"/>
      <c r="D112" s="10"/>
    </row>
    <row r="113" spans="1:3" ht="15.75" x14ac:dyDescent="0.25">
      <c r="A113" s="10" t="s">
        <v>78</v>
      </c>
      <c r="B113" s="10"/>
      <c r="C113" s="10"/>
    </row>
    <row r="114" spans="1:3" ht="15.75" x14ac:dyDescent="0.25">
      <c r="A114" s="10" t="s">
        <v>79</v>
      </c>
      <c r="B114" s="10"/>
      <c r="C114" s="10"/>
    </row>
    <row r="115" spans="1:3" ht="15.75" x14ac:dyDescent="0.25">
      <c r="A115" s="10" t="s">
        <v>80</v>
      </c>
      <c r="B115" s="10"/>
      <c r="C115" s="10"/>
    </row>
    <row r="116" spans="1:3" ht="15.75" x14ac:dyDescent="0.25">
      <c r="A116" s="10" t="s">
        <v>81</v>
      </c>
      <c r="B116" s="10"/>
      <c r="C116" s="10"/>
    </row>
    <row r="117" spans="1:3" ht="15.75" x14ac:dyDescent="0.25">
      <c r="A117" s="10" t="s">
        <v>82</v>
      </c>
      <c r="B117" s="10"/>
      <c r="C117" s="10"/>
    </row>
    <row r="118" spans="1:3" ht="15.75" x14ac:dyDescent="0.25">
      <c r="A118" s="10" t="s">
        <v>83</v>
      </c>
      <c r="B118" s="10"/>
      <c r="C118" s="10"/>
    </row>
    <row r="119" spans="1:3" ht="15.75" x14ac:dyDescent="0.25">
      <c r="A119" s="10" t="s">
        <v>84</v>
      </c>
      <c r="B119" s="10"/>
      <c r="C119" s="10"/>
    </row>
    <row r="120" spans="1:3" ht="15.75" x14ac:dyDescent="0.25">
      <c r="A120" s="10" t="s">
        <v>85</v>
      </c>
      <c r="B120" s="10"/>
      <c r="C120" s="10"/>
    </row>
    <row r="135" spans="1:5" x14ac:dyDescent="0.25">
      <c r="A135" s="15"/>
    </row>
    <row r="136" spans="1:5" ht="15.75" x14ac:dyDescent="0.25">
      <c r="A136" s="10"/>
      <c r="B136" s="10"/>
      <c r="C136" s="10"/>
      <c r="D136" s="10"/>
      <c r="E136" s="10"/>
    </row>
    <row r="137" spans="1:5" ht="15.75" x14ac:dyDescent="0.25">
      <c r="A137" s="10"/>
      <c r="B137" s="10"/>
      <c r="C137" s="10"/>
      <c r="D137" s="10"/>
      <c r="E137" s="10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Colorimetric</vt:lpstr>
      <vt:lpstr>MDA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2022-12-30T15:21:44Z</dcterms:modified>
</cp:coreProperties>
</file>