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rter Medikal\25.11.2021\"/>
    </mc:Choice>
  </mc:AlternateContent>
  <xr:revisionPtr revIDLastSave="0" documentId="13_ncr:1_{BA687B2B-2884-419D-BF09-5AFFA9255C71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TNF-ALFA" sheetId="1" r:id="rId1"/>
    <sheet name="Kolorimetrik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D33" i="1" l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32" i="1"/>
  <c r="E32" i="1" s="1"/>
  <c r="E16" i="1"/>
  <c r="C21" i="1"/>
  <c r="E21" i="1" s="1"/>
  <c r="C20" i="1"/>
  <c r="E20" i="1" s="1"/>
  <c r="C19" i="1"/>
  <c r="E19" i="1" s="1"/>
  <c r="C18" i="1"/>
  <c r="E18" i="1" s="1"/>
  <c r="C17" i="1"/>
  <c r="E17" i="1" s="1"/>
  <c r="C16" i="1"/>
  <c r="C15" i="1"/>
  <c r="E15" i="1" s="1"/>
  <c r="C14" i="1"/>
  <c r="E14" i="1" s="1"/>
</calcChain>
</file>

<file path=xl/sharedStrings.xml><?xml version="1.0" encoding="utf-8"?>
<sst xmlns="http://schemas.openxmlformats.org/spreadsheetml/2006/main" count="223" uniqueCount="151">
  <si>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</si>
  <si>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</si>
  <si>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</si>
  <si>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</si>
  <si>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</si>
  <si>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</si>
  <si>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</si>
  <si>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</si>
  <si>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</si>
  <si>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</si>
  <si>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</si>
  <si>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std7</t>
  </si>
  <si>
    <t>blank</t>
  </si>
  <si>
    <t>concentratıon (pg/ml)</t>
  </si>
  <si>
    <t>Numune</t>
  </si>
  <si>
    <t>absorbans</t>
  </si>
  <si>
    <t>Kontrol-2</t>
  </si>
  <si>
    <t>Kontrol-3</t>
  </si>
  <si>
    <t>Kontrol-4</t>
  </si>
  <si>
    <t>Kontrol-5</t>
  </si>
  <si>
    <t>%4 NaOCl-1</t>
  </si>
  <si>
    <t>%4 NaOCl-2</t>
  </si>
  <si>
    <t>%4 NaOCl-3</t>
  </si>
  <si>
    <t>%4 NaOCl-4</t>
  </si>
  <si>
    <t>%4 NaOCl-5</t>
  </si>
  <si>
    <t>Tymus-1</t>
  </si>
  <si>
    <t>Tymus-2</t>
  </si>
  <si>
    <t>Tymus-3</t>
  </si>
  <si>
    <t>Tymus-4</t>
  </si>
  <si>
    <t>Tymus-5</t>
  </si>
  <si>
    <t>%4 + T-1</t>
  </si>
  <si>
    <t>%4 + T-2</t>
  </si>
  <si>
    <t>%4 + T-3</t>
  </si>
  <si>
    <t>%4 + T-4</t>
  </si>
  <si>
    <t>%4 + T-5</t>
  </si>
  <si>
    <t>%15-Rat-1</t>
  </si>
  <si>
    <t>%15-Rat-2</t>
  </si>
  <si>
    <t>%15-Rat-3</t>
  </si>
  <si>
    <t>%15-Rat-4</t>
  </si>
  <si>
    <t>%15-Rat-5</t>
  </si>
  <si>
    <t>%15 + T-1</t>
  </si>
  <si>
    <t>%15 + T-2</t>
  </si>
  <si>
    <t>%15 + T-3</t>
  </si>
  <si>
    <t>%15 + T-4</t>
  </si>
  <si>
    <t>%15 + T-5</t>
  </si>
  <si>
    <t>%15 + T-1.rat</t>
  </si>
  <si>
    <t>Numune Adı</t>
  </si>
  <si>
    <t>TAS(mmol/L)</t>
  </si>
  <si>
    <t>TOS (µmol/L)</t>
  </si>
  <si>
    <t>OSI</t>
  </si>
  <si>
    <t>NOT</t>
  </si>
  <si>
    <t>GLU (mg/dl)</t>
  </si>
  <si>
    <t>AST (U/L)</t>
  </si>
  <si>
    <t>ALT (U/L)</t>
  </si>
  <si>
    <t>UREA (mg/dl)</t>
  </si>
  <si>
    <t>CREA (mg/dl)</t>
  </si>
  <si>
    <t>LDH ( U/L)</t>
  </si>
  <si>
    <t>Hemolizli</t>
  </si>
  <si>
    <t>yüksek Hemolizli</t>
  </si>
  <si>
    <t>KİT ADI</t>
  </si>
  <si>
    <t>TÜR</t>
  </si>
  <si>
    <t>MARKA</t>
  </si>
  <si>
    <t>Yöntem</t>
  </si>
  <si>
    <t>Kullanılan Cihaz</t>
  </si>
  <si>
    <t>Rat</t>
  </si>
  <si>
    <t>ELİSA</t>
  </si>
  <si>
    <t>Mıcroplate reader: BIO-TEK EL X 800-Aotu strıp washer:BIO TEK EL X 50</t>
  </si>
  <si>
    <t>AST: Aspartat Aminotransferaz</t>
  </si>
  <si>
    <t>Universal</t>
  </si>
  <si>
    <t>REL ASSAY</t>
  </si>
  <si>
    <t>Kolorimetrik</t>
  </si>
  <si>
    <t>MINDRAY-BS400</t>
  </si>
  <si>
    <t>ALT: Alanin aminotransferaz</t>
  </si>
  <si>
    <t>GLU: Glucose</t>
  </si>
  <si>
    <t>TNF-ALFA</t>
  </si>
  <si>
    <t>CREA: Creatinine</t>
  </si>
  <si>
    <t>UREA: Üre</t>
  </si>
  <si>
    <t>TAS(Total Antioxidant Status)</t>
  </si>
  <si>
    <t>TOS(Total Oxidant Status)</t>
  </si>
  <si>
    <t>LDH: Laktat dehidrogenaz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</si>
  <si>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</si>
  <si>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</si>
  <si>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</si>
  <si>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</si>
  <si>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</si>
  <si>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</si>
  <si>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</si>
  <si>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</si>
  <si>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</si>
  <si>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</si>
  <si>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</si>
  <si>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</si>
  <si>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</si>
  <si>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</si>
  <si>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</si>
  <si>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</si>
  <si>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</si>
  <si>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</si>
  <si>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</si>
  <si>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</si>
  <si>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</si>
  <si>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</si>
  <si>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</si>
  <si>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</si>
  <si>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</si>
  <si>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</si>
  <si>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</si>
  <si>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</si>
  <si>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</si>
  <si>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</si>
  <si>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</si>
  <si>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</si>
  <si>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</si>
  <si>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</si>
  <si>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</si>
  <si>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</si>
  <si>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</si>
  <si>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</si>
  <si>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</si>
  <si>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</si>
  <si>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</si>
  <si>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</si>
  <si>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</si>
  <si>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</si>
  <si>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</si>
  <si>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</si>
  <si>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</si>
  <si>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</si>
  <si>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</si>
  <si>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</si>
  <si>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</si>
  <si>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</si>
  <si>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</si>
  <si>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</si>
  <si>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</si>
  <si>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</si>
  <si>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</si>
  <si>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</si>
  <si>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</si>
  <si>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</si>
  <si>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</si>
  <si>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Peroxidase</t>
  </si>
  <si>
    <t>2H2O2 + Phenol + 4–Aminoantipyrine Red Quinoneimine + 4H2O</t>
  </si>
  <si>
    <t>LDH</t>
  </si>
  <si>
    <t>Range:20-4000 U/L</t>
  </si>
  <si>
    <t>Pyruvat + NADH + H+ ⎯⎯ D-Lactate+ NAD+</t>
  </si>
  <si>
    <t xml:space="preserve">The enzyme alanine aminotransferase (EC 2.6.1.2; L-Alanine:2-Oxoglutarate Aminotransferase, </t>
  </si>
  <si>
    <t xml:space="preserve">ALT or A1aAT; Glutamate Pyruvate Transaminase, GPT) catalyzes the tran- saminase reaction between L-Alanine and 2-Oxoglutarate. </t>
  </si>
  <si>
    <t xml:space="preserve">The pyruvate formed, is reduced to lactate in the presence of LDH. As the reactions proceed, </t>
  </si>
  <si>
    <t>NADH is oxidized to NAD+. The disappearance of NADH per unit time is followed by measuring the decrease in absorbance at 340 nm.</t>
  </si>
  <si>
    <t>ELK Biotechnology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</si>
</sst>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132130358705161"/>
                  <c:y val="0.15545858850976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'TNF-ALFA'!$C$14:$C$21</c:f>
              <c:numCache>
                <c:formatCode>General</c:formatCode>
                <c:ptCount val="8"/>
                <c:pt idx="0">
                  <c:v>2.3960000000000004</c:v>
                </c:pt>
                <c:pt idx="1">
                  <c:v>1.585</c:v>
                </c:pt>
                <c:pt idx="2">
                  <c:v>1.141</c:v>
                </c:pt>
                <c:pt idx="3">
                  <c:v>0.86899999999999999</c:v>
                </c:pt>
                <c:pt idx="4">
                  <c:v>0.42699999999999999</c:v>
                </c:pt>
                <c:pt idx="5">
                  <c:v>0.28899999999999998</c:v>
                </c:pt>
                <c:pt idx="6">
                  <c:v>0.14500000000000002</c:v>
                </c:pt>
                <c:pt idx="7">
                  <c:v>0</c:v>
                </c:pt>
              </c:numCache>
            </c:numRef>
          </c:xVal>
          <c:yVal>
            <c:numRef>
              <c:f>'TNF-ALFA'!$D$14:$D$21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C-42C8-A607-282D1BC48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01512"/>
        <c:axId val="457902824"/>
      </c:scatterChart>
      <c:valAx>
        <c:axId val="45790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7902824"/>
        <c:crosses val="autoZero"/>
        <c:crossBetween val="midCat"/>
      </c:valAx>
      <c:valAx>
        <c:axId val="4579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790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7</xdr:row>
      <xdr:rowOff>38100</xdr:rowOff>
    </xdr:from>
    <xdr:to>
      <xdr:col>14</xdr:col>
      <xdr:colOff>137160</xdr:colOff>
      <xdr:row>22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30480</xdr:rowOff>
    </xdr:from>
    <xdr:to>
      <xdr:col>4</xdr:col>
      <xdr:colOff>1283824</xdr:colOff>
      <xdr:row>61</xdr:row>
      <xdr:rowOff>53340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2180"/>
          <a:ext cx="6879444" cy="916686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1285240</xdr:colOff>
      <xdr:row>11</xdr:row>
      <xdr:rowOff>17780</xdr:rowOff>
    </xdr:from>
    <xdr:to>
      <xdr:col>11</xdr:col>
      <xdr:colOff>199390</xdr:colOff>
      <xdr:row>61</xdr:row>
      <xdr:rowOff>38100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240" y="2176780"/>
          <a:ext cx="6972300" cy="9227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1"/>
  <sheetViews>
    <sheetView workbookViewId="0">
      <selection activeCell="R16" sqref="R16"/>
    </sheetView>
  </sheetViews>
  <sheetFormatPr defaultRowHeight="14.5" x14ac:dyDescent="0.35"/>
  <cols>
    <col min="1" max="1" width="16.1796875" customWidth="1"/>
    <col min="2" max="2" width="11.1796875" customWidth="1"/>
    <col min="3" max="3" width="11.36328125" customWidth="1"/>
    <col min="4" max="4" width="11" customWidth="1"/>
    <col min="5" max="5" width="12.90625" customWidth="1"/>
  </cols>
  <sheetData>
    <row r="2" spans="1:5" x14ac:dyDescent="0.35">
      <c r="A2" s="4">
        <v>2.4740000000000002</v>
      </c>
      <c r="B2" s="2">
        <v>0.38400000000000001</v>
      </c>
      <c r="C2" s="2">
        <v>0.27600000000000002</v>
      </c>
      <c r="D2" s="2">
        <v>0.19</v>
      </c>
      <c r="E2" s="2">
        <v>0.224</v>
      </c>
    </row>
    <row r="3" spans="1:5" x14ac:dyDescent="0.35">
      <c r="A3" s="4">
        <v>1.663</v>
      </c>
      <c r="B3" s="2">
        <v>0.24399999999999999</v>
      </c>
      <c r="C3" s="2">
        <v>0.22</v>
      </c>
      <c r="D3" s="2">
        <v>0.125</v>
      </c>
      <c r="E3" s="2">
        <v>0.215</v>
      </c>
    </row>
    <row r="4" spans="1:5" x14ac:dyDescent="0.35">
      <c r="A4" s="4">
        <v>1.2190000000000001</v>
      </c>
      <c r="B4" s="2">
        <v>0.22600000000000001</v>
      </c>
      <c r="C4" s="2">
        <v>0.126</v>
      </c>
      <c r="D4" s="2">
        <v>0.16500000000000001</v>
      </c>
      <c r="E4" s="2">
        <v>0.20300000000000001</v>
      </c>
    </row>
    <row r="5" spans="1:5" x14ac:dyDescent="0.35">
      <c r="A5" s="4">
        <v>0.94699999999999995</v>
      </c>
      <c r="B5" s="2">
        <v>0.36399999999999999</v>
      </c>
      <c r="C5" s="2">
        <v>0.13100000000000001</v>
      </c>
      <c r="D5" s="2">
        <v>0.11900000000000001</v>
      </c>
      <c r="E5" s="2">
        <v>0.13200000000000001</v>
      </c>
    </row>
    <row r="6" spans="1:5" x14ac:dyDescent="0.35">
      <c r="A6" s="4">
        <v>0.505</v>
      </c>
      <c r="B6" s="2">
        <v>0.21099999999999999</v>
      </c>
      <c r="C6" s="2">
        <v>0.14100000000000001</v>
      </c>
      <c r="D6" s="2">
        <v>0.17599999999999999</v>
      </c>
      <c r="E6" s="2">
        <v>0.182</v>
      </c>
    </row>
    <row r="7" spans="1:5" x14ac:dyDescent="0.35">
      <c r="A7" s="4">
        <v>0.36699999999999999</v>
      </c>
      <c r="B7" s="2">
        <v>0.21</v>
      </c>
      <c r="C7" s="2">
        <v>0.2</v>
      </c>
      <c r="D7" s="2">
        <v>0.13900000000000001</v>
      </c>
      <c r="E7" s="2">
        <v>0.21</v>
      </c>
    </row>
    <row r="8" spans="1:5" x14ac:dyDescent="0.35">
      <c r="A8" s="4">
        <v>0.223</v>
      </c>
      <c r="B8" s="2">
        <v>0.14799999999999999</v>
      </c>
      <c r="C8" s="2">
        <v>0.186</v>
      </c>
      <c r="D8" s="2">
        <v>0.154</v>
      </c>
    </row>
    <row r="9" spans="1:5" x14ac:dyDescent="0.35">
      <c r="A9" s="5">
        <v>7.8E-2</v>
      </c>
      <c r="B9" s="2">
        <v>0.23</v>
      </c>
      <c r="C9" s="2">
        <v>0.219</v>
      </c>
      <c r="D9" s="2">
        <v>0.20500000000000002</v>
      </c>
    </row>
    <row r="12" spans="1:5" x14ac:dyDescent="0.35">
      <c r="A12" t="s">
        <v>0</v>
      </c>
    </row>
    <row r="13" spans="1:5" x14ac:dyDescent="0.35">
      <c r="A13" t="s">
        <v>0</v>
      </c>
      <c r="B13" s="6" t="s">
        <v>1</v>
      </c>
      <c r="C13" s="6" t="s">
        <v>2</v>
      </c>
      <c r="D13" s="6" t="s">
        <v>3</v>
      </c>
      <c r="E13" s="6" t="s">
        <v>4</v>
      </c>
    </row>
    <row r="14" spans="1:5" x14ac:dyDescent="0.35">
      <c r="A14" t="s">
        <v>5</v>
      </c>
      <c r="B14" s="4">
        <v>2.4740000000000002</v>
      </c>
      <c r="C14" s="1">
        <f>B14-B21</f>
        <v>2.3960000000000004</v>
      </c>
      <c r="D14" s="1">
        <v>1000</v>
      </c>
      <c r="E14" s="7">
        <f>(156.47*C14*C14)+(45.267*C14)+(2.0081)</f>
        <v>1008.7333115200003</v>
      </c>
    </row>
    <row r="15" spans="1:5" x14ac:dyDescent="0.35">
      <c r="A15" t="s">
        <v>6</v>
      </c>
      <c r="B15" s="4">
        <v>1.663</v>
      </c>
      <c r="C15" s="1">
        <f>B15-B21</f>
        <v>1.585</v>
      </c>
      <c r="D15" s="1">
        <v>500</v>
      </c>
      <c r="E15" s="7">
        <f t="shared" ref="E15:E21" si="0">(156.47*C15*C15)+(45.267*C15)+(2.0081)</f>
        <v>466.84414075000001</v>
      </c>
    </row>
    <row r="16" spans="1:5" x14ac:dyDescent="0.35">
      <c r="A16" t="s">
        <v>7</v>
      </c>
      <c r="B16" s="4">
        <v>1.2190000000000001</v>
      </c>
      <c r="C16" s="1">
        <f>B16-B21</f>
        <v>1.141</v>
      </c>
      <c r="D16" s="1">
        <v>250</v>
      </c>
      <c r="E16" s="7">
        <f t="shared" si="0"/>
        <v>257.36306707000006</v>
      </c>
    </row>
    <row r="17" spans="1:12" x14ac:dyDescent="0.35">
      <c r="A17" t="s">
        <v>8</v>
      </c>
      <c r="B17" s="4">
        <v>0.94699999999999995</v>
      </c>
      <c r="C17" s="1">
        <f>B17-B21</f>
        <v>0.86899999999999999</v>
      </c>
      <c r="D17" s="1">
        <v>125</v>
      </c>
      <c r="E17" s="7">
        <f t="shared" si="0"/>
        <v>159.50516467</v>
      </c>
    </row>
    <row r="18" spans="1:12" x14ac:dyDescent="0.35">
      <c r="A18" t="s">
        <v>9</v>
      </c>
      <c r="B18" s="4">
        <v>0.505</v>
      </c>
      <c r="C18" s="1">
        <f>B18-B21</f>
        <v>0.42699999999999999</v>
      </c>
      <c r="D18" s="1">
        <v>62.5</v>
      </c>
      <c r="E18" s="7">
        <f t="shared" si="0"/>
        <v>49.866127629999994</v>
      </c>
    </row>
    <row r="19" spans="1:12" x14ac:dyDescent="0.35">
      <c r="A19" t="s">
        <v>10</v>
      </c>
      <c r="B19" s="4">
        <v>0.36699999999999999</v>
      </c>
      <c r="C19" s="1">
        <f>B19-B21</f>
        <v>0.28899999999999998</v>
      </c>
      <c r="D19" s="1">
        <v>31.25</v>
      </c>
      <c r="E19" s="7">
        <f t="shared" si="0"/>
        <v>28.158793869999997</v>
      </c>
    </row>
    <row r="20" spans="1:12" x14ac:dyDescent="0.35">
      <c r="A20" t="s">
        <v>11</v>
      </c>
      <c r="B20" s="4">
        <v>0.223</v>
      </c>
      <c r="C20" s="1">
        <f>B20-B21</f>
        <v>0.14500000000000002</v>
      </c>
      <c r="D20" s="1">
        <v>15.63</v>
      </c>
      <c r="E20" s="7">
        <f t="shared" si="0"/>
        <v>11.861596750000002</v>
      </c>
    </row>
    <row r="21" spans="1:12" x14ac:dyDescent="0.35">
      <c r="A21" t="s">
        <v>12</v>
      </c>
      <c r="B21" s="5">
        <v>7.8E-2</v>
      </c>
      <c r="C21" s="1">
        <f>B21-B21</f>
        <v>0</v>
      </c>
      <c r="D21" s="1">
        <v>0</v>
      </c>
      <c r="E21" s="7">
        <f t="shared" si="0"/>
        <v>2.0081000000000002</v>
      </c>
    </row>
    <row r="22" spans="1:12" x14ac:dyDescent="0.35">
      <c r="D22" s="8"/>
    </row>
    <row r="23" spans="1:12" x14ac:dyDescent="0.35">
      <c r="J23" s="9" t="s">
        <v>13</v>
      </c>
      <c r="K23" s="9"/>
      <c r="L23" s="9"/>
    </row>
    <row r="31" spans="1:12" x14ac:dyDescent="0.35">
      <c r="A31" s="10" t="s">
        <v>14</v>
      </c>
      <c r="B31" s="2" t="s">
        <v>15</v>
      </c>
      <c r="C31" s="3" t="s">
        <v>12</v>
      </c>
      <c r="D31" s="1" t="s">
        <v>2</v>
      </c>
      <c r="E31" s="11" t="s">
        <v>4</v>
      </c>
    </row>
    <row r="32" spans="1:12" x14ac:dyDescent="0.35">
      <c r="A32" s="10" t="s">
        <v>16</v>
      </c>
      <c r="B32" s="2">
        <v>0.38400000000000001</v>
      </c>
      <c r="C32" s="5">
        <v>7.8E-2</v>
      </c>
      <c r="D32" s="1">
        <f t="shared" ref="D32:D61" si="1">(B32-C32)</f>
        <v>0.30599999999999999</v>
      </c>
      <c r="E32" s="7">
        <f t="shared" ref="E32:E61" si="2">(156.47*D32*D32)+(45.267*D32)+(2.0081)</f>
        <v>30.511026919999999</v>
      </c>
    </row>
    <row r="33" spans="1:5" x14ac:dyDescent="0.35">
      <c r="A33" s="10" t="s">
        <v>17</v>
      </c>
      <c r="B33" s="2">
        <v>0.24399999999999999</v>
      </c>
      <c r="C33" s="5">
        <v>7.8E-2</v>
      </c>
      <c r="D33" s="1">
        <f t="shared" si="1"/>
        <v>0.16599999999999998</v>
      </c>
      <c r="E33" s="7">
        <f t="shared" si="2"/>
        <v>13.83410932</v>
      </c>
    </row>
    <row r="34" spans="1:5" x14ac:dyDescent="0.35">
      <c r="A34" s="10" t="s">
        <v>18</v>
      </c>
      <c r="B34" s="2">
        <v>0.22600000000000001</v>
      </c>
      <c r="C34" s="5">
        <v>7.8E-2</v>
      </c>
      <c r="D34" s="1">
        <f t="shared" si="1"/>
        <v>0.14800000000000002</v>
      </c>
      <c r="E34" s="7">
        <f t="shared" si="2"/>
        <v>12.134934880000003</v>
      </c>
    </row>
    <row r="35" spans="1:5" x14ac:dyDescent="0.35">
      <c r="A35" s="10" t="s">
        <v>19</v>
      </c>
      <c r="B35" s="2">
        <v>0.36399999999999999</v>
      </c>
      <c r="C35" s="5">
        <v>7.8E-2</v>
      </c>
      <c r="D35" s="1">
        <f t="shared" si="1"/>
        <v>0.28599999999999998</v>
      </c>
      <c r="E35" s="7">
        <f t="shared" si="2"/>
        <v>27.753082119999998</v>
      </c>
    </row>
    <row r="36" spans="1:5" x14ac:dyDescent="0.35">
      <c r="A36" s="10" t="s">
        <v>20</v>
      </c>
      <c r="B36" s="2">
        <v>0.21099999999999999</v>
      </c>
      <c r="C36" s="5">
        <v>7.8E-2</v>
      </c>
      <c r="D36" s="1">
        <f t="shared" si="1"/>
        <v>0.13300000000000001</v>
      </c>
      <c r="E36" s="7">
        <f t="shared" si="2"/>
        <v>10.796408830000003</v>
      </c>
    </row>
    <row r="37" spans="1:5" x14ac:dyDescent="0.35">
      <c r="A37" s="10" t="s">
        <v>21</v>
      </c>
      <c r="B37" s="2">
        <v>0.21</v>
      </c>
      <c r="C37" s="5">
        <v>7.8E-2</v>
      </c>
      <c r="D37" s="1">
        <f t="shared" si="1"/>
        <v>0.13200000000000001</v>
      </c>
      <c r="E37" s="7">
        <f t="shared" si="2"/>
        <v>10.709677280000003</v>
      </c>
    </row>
    <row r="38" spans="1:5" x14ac:dyDescent="0.35">
      <c r="A38" s="10" t="s">
        <v>22</v>
      </c>
      <c r="B38" s="2">
        <v>0.14799999999999999</v>
      </c>
      <c r="C38" s="5">
        <v>7.8E-2</v>
      </c>
      <c r="D38" s="1">
        <f t="shared" si="1"/>
        <v>6.9999999999999993E-2</v>
      </c>
      <c r="E38" s="7">
        <f t="shared" si="2"/>
        <v>5.9434930000000001</v>
      </c>
    </row>
    <row r="39" spans="1:5" x14ac:dyDescent="0.35">
      <c r="A39" s="10" t="s">
        <v>23</v>
      </c>
      <c r="B39" s="2">
        <v>0.23</v>
      </c>
      <c r="C39" s="5">
        <v>7.8E-2</v>
      </c>
      <c r="D39" s="1">
        <f t="shared" si="1"/>
        <v>0.15200000000000002</v>
      </c>
      <c r="E39" s="7">
        <f t="shared" si="2"/>
        <v>12.503766880000002</v>
      </c>
    </row>
    <row r="40" spans="1:5" x14ac:dyDescent="0.35">
      <c r="A40" s="10" t="s">
        <v>24</v>
      </c>
      <c r="B40" s="2">
        <v>0.27600000000000002</v>
      </c>
      <c r="C40" s="5">
        <v>7.8E-2</v>
      </c>
      <c r="D40" s="1">
        <f t="shared" si="1"/>
        <v>0.19800000000000001</v>
      </c>
      <c r="E40" s="7">
        <f t="shared" si="2"/>
        <v>17.105215880000003</v>
      </c>
    </row>
    <row r="41" spans="1:5" x14ac:dyDescent="0.35">
      <c r="A41" s="10" t="s">
        <v>25</v>
      </c>
      <c r="B41" s="2">
        <v>0.22</v>
      </c>
      <c r="C41" s="5">
        <v>7.8E-2</v>
      </c>
      <c r="D41" s="1">
        <f t="shared" si="1"/>
        <v>0.14200000000000002</v>
      </c>
      <c r="E41" s="7">
        <f t="shared" si="2"/>
        <v>11.591075080000003</v>
      </c>
    </row>
    <row r="42" spans="1:5" x14ac:dyDescent="0.35">
      <c r="A42" s="10" t="s">
        <v>26</v>
      </c>
      <c r="B42" s="2">
        <v>0.126</v>
      </c>
      <c r="C42" s="5">
        <v>7.8E-2</v>
      </c>
      <c r="D42" s="1">
        <f t="shared" si="1"/>
        <v>4.8000000000000001E-2</v>
      </c>
      <c r="E42" s="7">
        <f t="shared" si="2"/>
        <v>4.5414228800000007</v>
      </c>
    </row>
    <row r="43" spans="1:5" x14ac:dyDescent="0.35">
      <c r="A43" s="10" t="s">
        <v>27</v>
      </c>
      <c r="B43" s="2">
        <v>0.13100000000000001</v>
      </c>
      <c r="C43" s="5">
        <v>7.8E-2</v>
      </c>
      <c r="D43" s="1">
        <f t="shared" si="1"/>
        <v>5.3000000000000005E-2</v>
      </c>
      <c r="E43" s="7">
        <f t="shared" si="2"/>
        <v>4.8467752300000004</v>
      </c>
    </row>
    <row r="44" spans="1:5" x14ac:dyDescent="0.35">
      <c r="A44" s="10" t="s">
        <v>28</v>
      </c>
      <c r="B44" s="2">
        <v>0.14100000000000001</v>
      </c>
      <c r="C44" s="5">
        <v>7.8E-2</v>
      </c>
      <c r="D44" s="1">
        <f t="shared" si="1"/>
        <v>6.3000000000000014E-2</v>
      </c>
      <c r="E44" s="7">
        <f t="shared" si="2"/>
        <v>5.4809504300000018</v>
      </c>
    </row>
    <row r="45" spans="1:5" x14ac:dyDescent="0.35">
      <c r="A45" s="10" t="s">
        <v>29</v>
      </c>
      <c r="B45" s="2">
        <v>0.2</v>
      </c>
      <c r="C45" s="5">
        <v>7.8E-2</v>
      </c>
      <c r="D45" s="1">
        <f t="shared" si="1"/>
        <v>0.12200000000000001</v>
      </c>
      <c r="E45" s="7">
        <f t="shared" si="2"/>
        <v>9.8595734800000017</v>
      </c>
    </row>
    <row r="46" spans="1:5" x14ac:dyDescent="0.35">
      <c r="A46" s="10" t="s">
        <v>30</v>
      </c>
      <c r="B46" s="2">
        <v>0.186</v>
      </c>
      <c r="C46" s="5">
        <v>7.8E-2</v>
      </c>
      <c r="D46" s="1">
        <f t="shared" si="1"/>
        <v>0.108</v>
      </c>
      <c r="E46" s="7">
        <f t="shared" si="2"/>
        <v>8.7220020800000011</v>
      </c>
    </row>
    <row r="47" spans="1:5" x14ac:dyDescent="0.35">
      <c r="A47" s="10" t="s">
        <v>31</v>
      </c>
      <c r="B47" s="2">
        <v>0.219</v>
      </c>
      <c r="C47" s="5">
        <v>7.8E-2</v>
      </c>
      <c r="D47" s="1">
        <f t="shared" si="1"/>
        <v>0.14100000000000001</v>
      </c>
      <c r="E47" s="7">
        <f t="shared" si="2"/>
        <v>11.501527070000003</v>
      </c>
    </row>
    <row r="48" spans="1:5" x14ac:dyDescent="0.35">
      <c r="A48" s="10" t="s">
        <v>32</v>
      </c>
      <c r="B48" s="2">
        <v>0.19</v>
      </c>
      <c r="C48" s="5">
        <v>7.8E-2</v>
      </c>
      <c r="D48" s="1">
        <f t="shared" si="1"/>
        <v>0.112</v>
      </c>
      <c r="E48" s="7">
        <f t="shared" si="2"/>
        <v>9.0407636800000013</v>
      </c>
    </row>
    <row r="49" spans="1:5" x14ac:dyDescent="0.35">
      <c r="A49" s="10" t="s">
        <v>33</v>
      </c>
      <c r="B49" s="2">
        <v>0.125</v>
      </c>
      <c r="C49" s="5">
        <v>7.8E-2</v>
      </c>
      <c r="D49" s="1">
        <f t="shared" si="1"/>
        <v>4.7E-2</v>
      </c>
      <c r="E49" s="7">
        <f t="shared" si="2"/>
        <v>4.4812912300000001</v>
      </c>
    </row>
    <row r="50" spans="1:5" x14ac:dyDescent="0.35">
      <c r="A50" s="10" t="s">
        <v>34</v>
      </c>
      <c r="B50" s="2">
        <v>0.16500000000000001</v>
      </c>
      <c r="C50" s="5">
        <v>7.8E-2</v>
      </c>
      <c r="D50" s="1">
        <f t="shared" si="1"/>
        <v>8.7000000000000008E-2</v>
      </c>
      <c r="E50" s="7">
        <f t="shared" si="2"/>
        <v>7.1306504300000011</v>
      </c>
    </row>
    <row r="51" spans="1:5" x14ac:dyDescent="0.35">
      <c r="A51" s="10" t="s">
        <v>35</v>
      </c>
      <c r="B51" s="2">
        <v>0.11900000000000001</v>
      </c>
      <c r="C51" s="5">
        <v>7.8E-2</v>
      </c>
      <c r="D51" s="1">
        <f t="shared" si="1"/>
        <v>4.1000000000000009E-2</v>
      </c>
      <c r="E51" s="7">
        <f t="shared" si="2"/>
        <v>4.1270730700000007</v>
      </c>
    </row>
    <row r="52" spans="1:5" x14ac:dyDescent="0.35">
      <c r="A52" s="10" t="s">
        <v>36</v>
      </c>
      <c r="B52" s="2">
        <v>0.17599999999999999</v>
      </c>
      <c r="C52" s="5">
        <v>7.8E-2</v>
      </c>
      <c r="D52" s="1">
        <f t="shared" si="1"/>
        <v>9.799999999999999E-2</v>
      </c>
      <c r="E52" s="7">
        <f t="shared" si="2"/>
        <v>7.9470038800000005</v>
      </c>
    </row>
    <row r="53" spans="1:5" x14ac:dyDescent="0.35">
      <c r="A53" s="10" t="s">
        <v>37</v>
      </c>
      <c r="B53" s="2">
        <v>0.13900000000000001</v>
      </c>
      <c r="C53" s="5">
        <v>7.8E-2</v>
      </c>
      <c r="D53" s="1">
        <f t="shared" si="1"/>
        <v>6.1000000000000013E-2</v>
      </c>
      <c r="E53" s="7">
        <f t="shared" si="2"/>
        <v>5.351611870000001</v>
      </c>
    </row>
    <row r="54" spans="1:5" x14ac:dyDescent="0.35">
      <c r="A54" s="10" t="s">
        <v>38</v>
      </c>
      <c r="B54" s="2">
        <v>0.154</v>
      </c>
      <c r="C54" s="5">
        <v>7.8E-2</v>
      </c>
      <c r="D54" s="1">
        <f t="shared" si="1"/>
        <v>7.5999999999999998E-2</v>
      </c>
      <c r="E54" s="7">
        <f t="shared" si="2"/>
        <v>6.3521627200000008</v>
      </c>
    </row>
    <row r="55" spans="1:5" x14ac:dyDescent="0.35">
      <c r="A55" s="10" t="s">
        <v>39</v>
      </c>
      <c r="B55" s="2">
        <v>0.20500000000000002</v>
      </c>
      <c r="C55" s="5">
        <v>7.8E-2</v>
      </c>
      <c r="D55" s="1">
        <f t="shared" si="1"/>
        <v>0.127</v>
      </c>
      <c r="E55" s="7">
        <f t="shared" si="2"/>
        <v>10.280713630000001</v>
      </c>
    </row>
    <row r="56" spans="1:5" x14ac:dyDescent="0.35">
      <c r="A56" s="10" t="s">
        <v>45</v>
      </c>
      <c r="B56" s="2">
        <v>0.224</v>
      </c>
      <c r="C56" s="5">
        <v>7.8E-2</v>
      </c>
      <c r="D56" s="1">
        <f t="shared" si="1"/>
        <v>0.14600000000000002</v>
      </c>
      <c r="E56" s="7">
        <f t="shared" si="2"/>
        <v>11.952396520000002</v>
      </c>
    </row>
    <row r="57" spans="1:5" x14ac:dyDescent="0.35">
      <c r="A57" s="10" t="s">
        <v>40</v>
      </c>
      <c r="B57" s="2">
        <v>0.215</v>
      </c>
      <c r="C57" s="5">
        <v>7.8E-2</v>
      </c>
      <c r="D57" s="1">
        <f t="shared" si="1"/>
        <v>0.13700000000000001</v>
      </c>
      <c r="E57" s="7">
        <f t="shared" si="2"/>
        <v>11.146464430000002</v>
      </c>
    </row>
    <row r="58" spans="1:5" x14ac:dyDescent="0.35">
      <c r="A58" s="10" t="s">
        <v>41</v>
      </c>
      <c r="B58" s="2">
        <v>0.20300000000000001</v>
      </c>
      <c r="C58" s="5">
        <v>7.8E-2</v>
      </c>
      <c r="D58" s="1">
        <f t="shared" si="1"/>
        <v>0.125</v>
      </c>
      <c r="E58" s="7">
        <f t="shared" si="2"/>
        <v>10.111318750000001</v>
      </c>
    </row>
    <row r="59" spans="1:5" x14ac:dyDescent="0.35">
      <c r="A59" s="10" t="s">
        <v>42</v>
      </c>
      <c r="B59" s="2">
        <v>0.13200000000000001</v>
      </c>
      <c r="C59" s="5">
        <v>7.8E-2</v>
      </c>
      <c r="D59" s="1">
        <f t="shared" si="1"/>
        <v>5.4000000000000006E-2</v>
      </c>
      <c r="E59" s="7">
        <f t="shared" si="2"/>
        <v>4.9087845200000011</v>
      </c>
    </row>
    <row r="60" spans="1:5" x14ac:dyDescent="0.35">
      <c r="A60" s="10" t="s">
        <v>43</v>
      </c>
      <c r="B60" s="2">
        <v>0.182</v>
      </c>
      <c r="C60" s="5">
        <v>7.8E-2</v>
      </c>
      <c r="D60" s="1">
        <f t="shared" si="1"/>
        <v>0.104</v>
      </c>
      <c r="E60" s="7">
        <f t="shared" si="2"/>
        <v>8.4082475199999998</v>
      </c>
    </row>
    <row r="61" spans="1:5" x14ac:dyDescent="0.35">
      <c r="A61" s="10" t="s">
        <v>44</v>
      </c>
      <c r="B61" s="2">
        <v>0.21</v>
      </c>
      <c r="C61" s="5">
        <v>7.8E-2</v>
      </c>
      <c r="D61" s="1">
        <f t="shared" si="1"/>
        <v>0.13200000000000001</v>
      </c>
      <c r="E61" s="7">
        <f t="shared" si="2"/>
        <v>10.709677280000003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D19" sqref="D19"/>
    </sheetView>
  </sheetViews>
  <sheetFormatPr defaultRowHeight="14.5" x14ac:dyDescent="0.35"/>
  <cols>
    <col min="1" max="1" width="20.1796875" customWidth="1"/>
    <col min="2" max="2" width="16" customWidth="1"/>
    <col min="3" max="3" width="17.453125" customWidth="1"/>
    <col min="4" max="4" width="13.6328125" customWidth="1"/>
    <col min="5" max="6" width="15.1796875" customWidth="1"/>
    <col min="7" max="7" width="14.1796875" customWidth="1"/>
    <col min="8" max="8" width="15.6328125" customWidth="1"/>
    <col min="9" max="9" width="13.453125" customWidth="1"/>
    <col min="10" max="10" width="14.36328125" customWidth="1"/>
    <col min="11" max="11" width="16.1796875" customWidth="1"/>
  </cols>
  <sheetData>
    <row r="1" spans="1:11" x14ac:dyDescent="0.35">
      <c r="A1" s="6" t="s">
        <v>46</v>
      </c>
      <c r="B1" s="6" t="s">
        <v>47</v>
      </c>
      <c r="C1" s="6" t="s">
        <v>48</v>
      </c>
      <c r="D1" s="6" t="s">
        <v>49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56</v>
      </c>
      <c r="K1" s="12" t="s">
        <v>50</v>
      </c>
    </row>
    <row r="2" spans="1:11" x14ac:dyDescent="0.35">
      <c r="A2" s="15" t="s">
        <v>16</v>
      </c>
      <c r="B2" s="13">
        <v>1.18</v>
      </c>
      <c r="C2" s="13">
        <v>4.0999999999999996</v>
      </c>
      <c r="D2" s="14">
        <f t="shared" ref="D2:D31" si="0">(C2/(B2*1000))*100</f>
        <v>0.34745762711864403</v>
      </c>
      <c r="E2" s="13">
        <v>424</v>
      </c>
      <c r="F2" s="13">
        <v>153.6</v>
      </c>
      <c r="G2" s="13">
        <v>68.5</v>
      </c>
      <c r="H2" s="13">
        <v>35</v>
      </c>
      <c r="I2" s="13">
        <v>0.8</v>
      </c>
      <c r="J2" s="13">
        <v>1198</v>
      </c>
      <c r="K2" s="3" t="s">
        <v>57</v>
      </c>
    </row>
    <row r="3" spans="1:11" x14ac:dyDescent="0.35">
      <c r="A3" s="15" t="s">
        <v>17</v>
      </c>
      <c r="B3" s="13">
        <v>1.2</v>
      </c>
      <c r="C3" s="13">
        <v>0.37</v>
      </c>
      <c r="D3" s="14">
        <f t="shared" si="0"/>
        <v>3.0833333333333331E-2</v>
      </c>
      <c r="E3" s="13">
        <v>606</v>
      </c>
      <c r="F3" s="13">
        <v>148.6</v>
      </c>
      <c r="G3" s="13">
        <v>82.1</v>
      </c>
      <c r="H3" s="13">
        <v>30.4</v>
      </c>
      <c r="I3" s="13">
        <v>0.94</v>
      </c>
      <c r="J3" s="13">
        <v>976</v>
      </c>
      <c r="K3" s="3"/>
    </row>
    <row r="4" spans="1:11" x14ac:dyDescent="0.35">
      <c r="A4" s="15" t="s">
        <v>18</v>
      </c>
      <c r="B4" s="13">
        <v>1.1100000000000001</v>
      </c>
      <c r="C4" s="13">
        <v>1.29</v>
      </c>
      <c r="D4" s="14">
        <f t="shared" si="0"/>
        <v>0.11621621621621622</v>
      </c>
      <c r="E4" s="13">
        <v>351</v>
      </c>
      <c r="F4" s="13">
        <v>122.5</v>
      </c>
      <c r="G4" s="13">
        <v>45.8</v>
      </c>
      <c r="H4" s="13">
        <v>34.9</v>
      </c>
      <c r="I4" s="13">
        <v>0.76</v>
      </c>
      <c r="J4" s="13">
        <v>984</v>
      </c>
      <c r="K4" s="3"/>
    </row>
    <row r="5" spans="1:11" x14ac:dyDescent="0.35">
      <c r="A5" s="15" t="s">
        <v>19</v>
      </c>
      <c r="B5" s="13">
        <v>1.18</v>
      </c>
      <c r="C5" s="13">
        <v>5.15</v>
      </c>
      <c r="D5" s="14">
        <f t="shared" si="0"/>
        <v>0.43644067796610175</v>
      </c>
      <c r="E5" s="13">
        <v>336</v>
      </c>
      <c r="F5" s="13">
        <v>140.9</v>
      </c>
      <c r="G5" s="13">
        <v>37.6</v>
      </c>
      <c r="H5" s="13">
        <v>35.9</v>
      </c>
      <c r="I5" s="13">
        <v>0.74</v>
      </c>
      <c r="J5" s="13">
        <v>1063</v>
      </c>
      <c r="K5" s="3" t="s">
        <v>57</v>
      </c>
    </row>
    <row r="6" spans="1:11" x14ac:dyDescent="0.35">
      <c r="A6" s="15" t="s">
        <v>20</v>
      </c>
      <c r="B6" s="13">
        <v>1.2</v>
      </c>
      <c r="C6" s="13">
        <v>1.47</v>
      </c>
      <c r="D6" s="14">
        <f t="shared" si="0"/>
        <v>0.1225</v>
      </c>
      <c r="E6" s="13">
        <v>430</v>
      </c>
      <c r="F6" s="13">
        <v>212</v>
      </c>
      <c r="G6" s="13">
        <v>98.6</v>
      </c>
      <c r="H6" s="13">
        <v>38.299999999999997</v>
      </c>
      <c r="I6" s="13">
        <v>0.9</v>
      </c>
      <c r="J6" s="13">
        <v>1955</v>
      </c>
      <c r="K6" s="3"/>
    </row>
    <row r="7" spans="1:11" x14ac:dyDescent="0.35">
      <c r="A7" s="15" t="s">
        <v>21</v>
      </c>
      <c r="B7" s="13">
        <v>0.92</v>
      </c>
      <c r="C7" s="13">
        <v>6.62</v>
      </c>
      <c r="D7" s="14">
        <f t="shared" si="0"/>
        <v>0.71956521739130441</v>
      </c>
      <c r="E7" s="13">
        <v>520</v>
      </c>
      <c r="F7" s="13">
        <v>278.60000000000002</v>
      </c>
      <c r="G7" s="13">
        <v>100.6</v>
      </c>
      <c r="H7" s="13">
        <v>46.5</v>
      </c>
      <c r="I7" s="13">
        <v>1.03</v>
      </c>
      <c r="J7" s="13">
        <v>1935</v>
      </c>
      <c r="K7" s="3" t="s">
        <v>57</v>
      </c>
    </row>
    <row r="8" spans="1:11" x14ac:dyDescent="0.35">
      <c r="A8" s="15" t="s">
        <v>22</v>
      </c>
      <c r="B8" s="13">
        <v>1.19</v>
      </c>
      <c r="C8" s="13">
        <v>2.1</v>
      </c>
      <c r="D8" s="14">
        <f t="shared" si="0"/>
        <v>0.17647058823529413</v>
      </c>
      <c r="E8" s="13">
        <v>683</v>
      </c>
      <c r="F8" s="13">
        <v>175</v>
      </c>
      <c r="G8" s="13">
        <v>82.5</v>
      </c>
      <c r="H8" s="13">
        <v>53.5</v>
      </c>
      <c r="I8" s="13">
        <v>1.38</v>
      </c>
      <c r="J8" s="13">
        <v>828</v>
      </c>
      <c r="K8" s="3" t="s">
        <v>57</v>
      </c>
    </row>
    <row r="9" spans="1:11" x14ac:dyDescent="0.35">
      <c r="A9" s="15" t="s">
        <v>23</v>
      </c>
      <c r="B9" s="13">
        <v>0.12</v>
      </c>
      <c r="C9" s="13">
        <v>2.82</v>
      </c>
      <c r="D9" s="14">
        <f t="shared" si="0"/>
        <v>2.35</v>
      </c>
      <c r="E9" s="13">
        <v>406</v>
      </c>
      <c r="F9" s="13">
        <v>244.1</v>
      </c>
      <c r="G9" s="13">
        <v>91.2</v>
      </c>
      <c r="H9" s="13">
        <v>28.5</v>
      </c>
      <c r="I9" s="13">
        <v>0.8</v>
      </c>
      <c r="J9" s="13">
        <v>1345</v>
      </c>
      <c r="K9" s="3"/>
    </row>
    <row r="10" spans="1:11" x14ac:dyDescent="0.35">
      <c r="A10" s="15" t="s">
        <v>24</v>
      </c>
      <c r="B10" s="13">
        <v>0.86</v>
      </c>
      <c r="C10" s="13">
        <v>9.2100000000000009</v>
      </c>
      <c r="D10" s="14">
        <f t="shared" si="0"/>
        <v>1.0709302325581396</v>
      </c>
      <c r="E10" s="13">
        <v>337</v>
      </c>
      <c r="F10" s="13">
        <v>267.3</v>
      </c>
      <c r="G10" s="13">
        <v>113.5</v>
      </c>
      <c r="H10" s="13">
        <v>34.200000000000003</v>
      </c>
      <c r="I10" s="13">
        <v>0.84</v>
      </c>
      <c r="J10" s="13">
        <v>3084</v>
      </c>
      <c r="K10" s="3" t="s">
        <v>57</v>
      </c>
    </row>
    <row r="11" spans="1:11" x14ac:dyDescent="0.35">
      <c r="A11" s="15" t="s">
        <v>25</v>
      </c>
      <c r="B11" s="13">
        <v>1.02</v>
      </c>
      <c r="C11" s="13">
        <v>2.33</v>
      </c>
      <c r="D11" s="14">
        <f t="shared" si="0"/>
        <v>0.22843137254901963</v>
      </c>
      <c r="E11" s="13">
        <v>444</v>
      </c>
      <c r="F11" s="13">
        <v>237</v>
      </c>
      <c r="G11" s="13">
        <v>120.5</v>
      </c>
      <c r="H11" s="13">
        <v>43.3</v>
      </c>
      <c r="I11" s="13">
        <v>0.87</v>
      </c>
      <c r="J11" s="13">
        <v>1257</v>
      </c>
      <c r="K11" s="3"/>
    </row>
    <row r="12" spans="1:11" x14ac:dyDescent="0.35">
      <c r="A12" s="15" t="s">
        <v>26</v>
      </c>
      <c r="B12" s="13">
        <v>1.2</v>
      </c>
      <c r="C12" s="13">
        <v>0.96</v>
      </c>
      <c r="D12" s="14">
        <f t="shared" si="0"/>
        <v>7.9999999999999988E-2</v>
      </c>
      <c r="E12" s="13">
        <v>437</v>
      </c>
      <c r="F12" s="13">
        <v>204.5</v>
      </c>
      <c r="G12" s="13">
        <v>122.4</v>
      </c>
      <c r="H12" s="13">
        <v>33.200000000000003</v>
      </c>
      <c r="I12" s="13">
        <v>0.92</v>
      </c>
      <c r="J12" s="13">
        <v>1554</v>
      </c>
      <c r="K12" s="3"/>
    </row>
    <row r="13" spans="1:11" x14ac:dyDescent="0.35">
      <c r="A13" s="15" t="s">
        <v>27</v>
      </c>
      <c r="B13" s="13">
        <v>0.94</v>
      </c>
      <c r="C13" s="13">
        <v>1.92</v>
      </c>
      <c r="D13" s="14">
        <f t="shared" si="0"/>
        <v>0.20425531914893616</v>
      </c>
      <c r="E13" s="13">
        <v>234</v>
      </c>
      <c r="F13" s="13">
        <v>228.5</v>
      </c>
      <c r="G13" s="13">
        <v>77.7</v>
      </c>
      <c r="H13" s="13">
        <v>35.1</v>
      </c>
      <c r="I13" s="13">
        <v>0.82</v>
      </c>
      <c r="J13" s="13">
        <v>1629</v>
      </c>
      <c r="K13" s="3"/>
    </row>
    <row r="14" spans="1:11" x14ac:dyDescent="0.35">
      <c r="A14" s="15" t="s">
        <v>28</v>
      </c>
      <c r="B14" s="13">
        <v>1.19</v>
      </c>
      <c r="C14" s="13">
        <v>3.58</v>
      </c>
      <c r="D14" s="14">
        <f t="shared" si="0"/>
        <v>0.30084033613445377</v>
      </c>
      <c r="E14" s="13">
        <v>583</v>
      </c>
      <c r="F14" s="13">
        <v>299.10000000000002</v>
      </c>
      <c r="G14" s="13">
        <v>131.5</v>
      </c>
      <c r="H14" s="13">
        <v>43.6</v>
      </c>
      <c r="I14" s="13">
        <v>0.99</v>
      </c>
      <c r="J14" s="13">
        <v>1938</v>
      </c>
      <c r="K14" s="3" t="s">
        <v>57</v>
      </c>
    </row>
    <row r="15" spans="1:11" x14ac:dyDescent="0.35">
      <c r="A15" s="15" t="s">
        <v>29</v>
      </c>
      <c r="B15" s="13">
        <v>1.06</v>
      </c>
      <c r="C15" s="13">
        <v>0.26</v>
      </c>
      <c r="D15" s="14">
        <f t="shared" si="0"/>
        <v>2.4528301886792454E-2</v>
      </c>
      <c r="E15" s="13">
        <v>505</v>
      </c>
      <c r="F15" s="13">
        <v>404.7</v>
      </c>
      <c r="G15" s="13">
        <v>176</v>
      </c>
      <c r="H15" s="13">
        <v>36</v>
      </c>
      <c r="I15" s="13">
        <v>0.95</v>
      </c>
      <c r="J15" s="13">
        <v>2861</v>
      </c>
      <c r="K15" s="3"/>
    </row>
    <row r="16" spans="1:11" x14ac:dyDescent="0.35">
      <c r="A16" s="15" t="s">
        <v>30</v>
      </c>
      <c r="B16" s="13">
        <v>1.17</v>
      </c>
      <c r="C16" s="13">
        <v>1.86</v>
      </c>
      <c r="D16" s="14">
        <f t="shared" si="0"/>
        <v>0.15897435897435899</v>
      </c>
      <c r="E16" s="13">
        <v>461</v>
      </c>
      <c r="F16" s="13">
        <v>417.1</v>
      </c>
      <c r="G16" s="13">
        <v>198.5</v>
      </c>
      <c r="H16" s="13">
        <v>42</v>
      </c>
      <c r="I16" s="13">
        <v>1.1200000000000001</v>
      </c>
      <c r="J16" s="13">
        <v>2938</v>
      </c>
      <c r="K16" s="3"/>
    </row>
    <row r="17" spans="1:11" x14ac:dyDescent="0.35">
      <c r="A17" s="15" t="s">
        <v>31</v>
      </c>
      <c r="B17" s="13">
        <v>0.94</v>
      </c>
      <c r="C17" s="13">
        <v>1.4</v>
      </c>
      <c r="D17" s="14">
        <f t="shared" si="0"/>
        <v>0.14893617021276595</v>
      </c>
      <c r="E17" s="13">
        <v>336</v>
      </c>
      <c r="F17" s="13">
        <v>150.1</v>
      </c>
      <c r="G17" s="13">
        <v>85.8</v>
      </c>
      <c r="H17" s="13">
        <v>34.700000000000003</v>
      </c>
      <c r="I17" s="13">
        <v>0.78</v>
      </c>
      <c r="J17" s="13">
        <v>1024</v>
      </c>
      <c r="K17" s="3"/>
    </row>
    <row r="18" spans="1:11" x14ac:dyDescent="0.35">
      <c r="A18" s="15" t="s">
        <v>32</v>
      </c>
      <c r="B18" s="13">
        <v>1.18</v>
      </c>
      <c r="C18" s="13">
        <v>4.55</v>
      </c>
      <c r="D18" s="14">
        <f t="shared" si="0"/>
        <v>0.38559322033898302</v>
      </c>
      <c r="E18" s="13">
        <v>367</v>
      </c>
      <c r="F18" s="13">
        <v>196.5</v>
      </c>
      <c r="G18" s="13">
        <v>88.5</v>
      </c>
      <c r="H18" s="13">
        <v>38.299999999999997</v>
      </c>
      <c r="I18" s="13">
        <v>1.06</v>
      </c>
      <c r="J18" s="13">
        <v>1738</v>
      </c>
      <c r="K18" s="3" t="s">
        <v>57</v>
      </c>
    </row>
    <row r="19" spans="1:11" x14ac:dyDescent="0.35">
      <c r="A19" s="15" t="s">
        <v>33</v>
      </c>
      <c r="B19" s="13">
        <v>1.2</v>
      </c>
      <c r="C19" s="13">
        <v>3.86</v>
      </c>
      <c r="D19" s="14">
        <f t="shared" si="0"/>
        <v>0.32166666666666666</v>
      </c>
      <c r="E19" s="13">
        <v>303</v>
      </c>
      <c r="F19" s="13">
        <v>281.7</v>
      </c>
      <c r="G19" s="13">
        <v>116.4</v>
      </c>
      <c r="H19" s="13">
        <v>34.200000000000003</v>
      </c>
      <c r="I19" s="13">
        <v>1.1200000000000001</v>
      </c>
      <c r="J19" s="13">
        <v>1560</v>
      </c>
      <c r="K19" s="3" t="s">
        <v>57</v>
      </c>
    </row>
    <row r="20" spans="1:11" x14ac:dyDescent="0.35">
      <c r="A20" s="15" t="s">
        <v>34</v>
      </c>
      <c r="B20" s="13">
        <v>0.76</v>
      </c>
      <c r="C20" s="13">
        <v>0.88</v>
      </c>
      <c r="D20" s="14">
        <f t="shared" si="0"/>
        <v>0.11578947368421054</v>
      </c>
      <c r="E20" s="13">
        <v>535</v>
      </c>
      <c r="F20" s="13">
        <v>223</v>
      </c>
      <c r="G20" s="13">
        <v>117.2</v>
      </c>
      <c r="H20" s="13">
        <v>46.1</v>
      </c>
      <c r="I20" s="13">
        <v>0.94</v>
      </c>
      <c r="J20" s="13">
        <v>1145</v>
      </c>
      <c r="K20" s="3"/>
    </row>
    <row r="21" spans="1:11" x14ac:dyDescent="0.35">
      <c r="A21" s="15" t="s">
        <v>35</v>
      </c>
      <c r="B21" s="13">
        <v>1.07</v>
      </c>
      <c r="C21" s="13">
        <v>4.25</v>
      </c>
      <c r="D21" s="14">
        <f t="shared" si="0"/>
        <v>0.39719626168224298</v>
      </c>
      <c r="E21" s="13">
        <v>503</v>
      </c>
      <c r="F21" s="13">
        <v>439.8</v>
      </c>
      <c r="G21" s="13">
        <v>243.2</v>
      </c>
      <c r="H21" s="13">
        <v>45</v>
      </c>
      <c r="I21" s="13">
        <v>1.05</v>
      </c>
      <c r="J21" s="13">
        <v>2352</v>
      </c>
      <c r="K21" s="3" t="s">
        <v>58</v>
      </c>
    </row>
    <row r="22" spans="1:11" x14ac:dyDescent="0.35">
      <c r="A22" s="15" t="s">
        <v>36</v>
      </c>
      <c r="B22" s="13">
        <v>1.2</v>
      </c>
      <c r="C22" s="13">
        <v>2.33</v>
      </c>
      <c r="D22" s="14">
        <f t="shared" si="0"/>
        <v>0.19416666666666665</v>
      </c>
      <c r="E22" s="13">
        <v>452</v>
      </c>
      <c r="F22" s="13">
        <v>322.60000000000002</v>
      </c>
      <c r="G22" s="13">
        <v>165.3</v>
      </c>
      <c r="H22" s="13">
        <v>34.6</v>
      </c>
      <c r="I22" s="13">
        <v>1.01</v>
      </c>
      <c r="J22" s="13">
        <v>1689</v>
      </c>
      <c r="K22" s="3" t="s">
        <v>58</v>
      </c>
    </row>
    <row r="23" spans="1:11" x14ac:dyDescent="0.35">
      <c r="A23" s="15" t="s">
        <v>37</v>
      </c>
      <c r="B23" s="13">
        <v>0.81</v>
      </c>
      <c r="C23" s="13">
        <v>1.76</v>
      </c>
      <c r="D23" s="14">
        <f t="shared" si="0"/>
        <v>0.21728395061728395</v>
      </c>
      <c r="E23" s="13">
        <v>429</v>
      </c>
      <c r="F23" s="13">
        <v>267</v>
      </c>
      <c r="G23" s="13">
        <v>143.4</v>
      </c>
      <c r="H23" s="13">
        <v>36.200000000000003</v>
      </c>
      <c r="I23" s="13">
        <v>0.89</v>
      </c>
      <c r="J23" s="13">
        <v>2007</v>
      </c>
      <c r="K23" s="3"/>
    </row>
    <row r="24" spans="1:11" x14ac:dyDescent="0.35">
      <c r="A24" s="15" t="s">
        <v>38</v>
      </c>
      <c r="B24" s="13">
        <v>0.86</v>
      </c>
      <c r="C24" s="13">
        <v>0.93</v>
      </c>
      <c r="D24" s="14">
        <f t="shared" si="0"/>
        <v>0.10813953488372093</v>
      </c>
      <c r="E24" s="13">
        <v>394</v>
      </c>
      <c r="F24" s="13">
        <v>361.6</v>
      </c>
      <c r="G24" s="13">
        <v>213.3</v>
      </c>
      <c r="H24" s="13">
        <v>36</v>
      </c>
      <c r="I24" s="13">
        <v>0.88</v>
      </c>
      <c r="J24" s="13">
        <v>2837</v>
      </c>
      <c r="K24" s="3"/>
    </row>
    <row r="25" spans="1:11" x14ac:dyDescent="0.35">
      <c r="A25" s="15" t="s">
        <v>39</v>
      </c>
      <c r="B25" s="13">
        <v>1.2</v>
      </c>
      <c r="C25" s="13">
        <v>22.9</v>
      </c>
      <c r="D25" s="14">
        <f t="shared" si="0"/>
        <v>1.908333333333333</v>
      </c>
      <c r="E25" s="13">
        <v>463</v>
      </c>
      <c r="F25" s="13">
        <v>247</v>
      </c>
      <c r="G25" s="13">
        <v>81.599999999999994</v>
      </c>
      <c r="H25" s="13">
        <v>40.6</v>
      </c>
      <c r="I25" s="13">
        <v>0.82</v>
      </c>
      <c r="J25" s="13">
        <v>2876</v>
      </c>
      <c r="K25" s="3" t="s">
        <v>58</v>
      </c>
    </row>
    <row r="26" spans="1:11" x14ac:dyDescent="0.35">
      <c r="A26" s="15" t="s">
        <v>45</v>
      </c>
      <c r="B26" s="13">
        <v>1.2</v>
      </c>
      <c r="C26" s="13">
        <v>3.37</v>
      </c>
      <c r="D26" s="14">
        <f t="shared" si="0"/>
        <v>0.28083333333333332</v>
      </c>
      <c r="E26" s="13">
        <v>509</v>
      </c>
      <c r="F26" s="13">
        <v>126.1</v>
      </c>
      <c r="G26" s="13">
        <v>85.1</v>
      </c>
      <c r="H26" s="13">
        <v>44</v>
      </c>
      <c r="I26" s="13">
        <v>1.08</v>
      </c>
      <c r="J26" s="13">
        <v>576</v>
      </c>
      <c r="K26" s="3"/>
    </row>
    <row r="27" spans="1:11" x14ac:dyDescent="0.35">
      <c r="A27" s="15" t="s">
        <v>40</v>
      </c>
      <c r="B27" s="13">
        <v>1.0900000000000001</v>
      </c>
      <c r="C27" s="13">
        <v>0.93</v>
      </c>
      <c r="D27" s="14">
        <f t="shared" si="0"/>
        <v>8.5321100917431197E-2</v>
      </c>
      <c r="E27" s="13">
        <v>398</v>
      </c>
      <c r="F27" s="13">
        <v>94.7</v>
      </c>
      <c r="G27" s="13">
        <v>64.5</v>
      </c>
      <c r="H27" s="13">
        <v>37</v>
      </c>
      <c r="I27" s="13">
        <v>0.85</v>
      </c>
      <c r="J27" s="13">
        <v>502</v>
      </c>
      <c r="K27" s="3"/>
    </row>
    <row r="28" spans="1:11" x14ac:dyDescent="0.35">
      <c r="A28" s="15" t="s">
        <v>41</v>
      </c>
      <c r="B28" s="13">
        <v>1.03</v>
      </c>
      <c r="C28" s="13">
        <v>1.75</v>
      </c>
      <c r="D28" s="14">
        <f t="shared" si="0"/>
        <v>0.16990291262135923</v>
      </c>
      <c r="E28" s="13">
        <v>396</v>
      </c>
      <c r="F28" s="13">
        <v>171.6</v>
      </c>
      <c r="G28" s="13">
        <v>81.7</v>
      </c>
      <c r="H28" s="13">
        <v>34.4</v>
      </c>
      <c r="I28" s="13">
        <v>0.84</v>
      </c>
      <c r="J28" s="13">
        <v>894</v>
      </c>
      <c r="K28" s="3"/>
    </row>
    <row r="29" spans="1:11" x14ac:dyDescent="0.35">
      <c r="A29" s="15" t="s">
        <v>42</v>
      </c>
      <c r="B29" s="13">
        <v>1.2</v>
      </c>
      <c r="C29" s="13">
        <v>1.28</v>
      </c>
      <c r="D29" s="14">
        <f t="shared" si="0"/>
        <v>0.10666666666666667</v>
      </c>
      <c r="E29" s="13">
        <v>534</v>
      </c>
      <c r="F29" s="13">
        <v>220.2</v>
      </c>
      <c r="G29" s="13">
        <v>85.7</v>
      </c>
      <c r="H29" s="13">
        <v>36.799999999999997</v>
      </c>
      <c r="I29" s="13">
        <v>1.07</v>
      </c>
      <c r="J29" s="13">
        <v>1467</v>
      </c>
      <c r="K29" s="3"/>
    </row>
    <row r="30" spans="1:11" x14ac:dyDescent="0.35">
      <c r="A30" s="15" t="s">
        <v>43</v>
      </c>
      <c r="B30" s="13">
        <v>1.21</v>
      </c>
      <c r="C30" s="13">
        <v>1.1399999999999999</v>
      </c>
      <c r="D30" s="14">
        <f t="shared" si="0"/>
        <v>9.4214876033057837E-2</v>
      </c>
      <c r="E30" s="13">
        <v>435</v>
      </c>
      <c r="F30" s="13">
        <v>152.4</v>
      </c>
      <c r="G30" s="13">
        <v>88</v>
      </c>
      <c r="H30" s="13">
        <v>36.1</v>
      </c>
      <c r="I30" s="13">
        <v>0.89</v>
      </c>
      <c r="J30" s="13">
        <v>886</v>
      </c>
      <c r="K30" s="3"/>
    </row>
    <row r="31" spans="1:11" x14ac:dyDescent="0.35">
      <c r="A31" s="15" t="s">
        <v>44</v>
      </c>
      <c r="B31" s="13">
        <v>0.81</v>
      </c>
      <c r="C31" s="13">
        <v>1.79</v>
      </c>
      <c r="D31" s="14">
        <f t="shared" si="0"/>
        <v>0.22098765432098769</v>
      </c>
      <c r="E31" s="13">
        <v>345</v>
      </c>
      <c r="F31" s="13">
        <v>128.1</v>
      </c>
      <c r="G31" s="13">
        <v>88.7</v>
      </c>
      <c r="H31" s="13">
        <v>35.1</v>
      </c>
      <c r="I31" s="13">
        <v>0.73</v>
      </c>
      <c r="J31" s="13">
        <v>1026</v>
      </c>
      <c r="K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7"/>
  <sheetViews>
    <sheetView tabSelected="1" workbookViewId="0">
      <selection activeCell="D1" sqref="D1:E1048576"/>
    </sheetView>
  </sheetViews>
  <sheetFormatPr defaultRowHeight="14.5" x14ac:dyDescent="0.35"/>
  <cols>
    <col min="1" max="1" width="31.54296875" customWidth="1"/>
    <col min="2" max="2" width="15.81640625" customWidth="1"/>
    <col min="3" max="3" width="17.81640625" customWidth="1"/>
    <col min="4" max="4" width="16.6328125" customWidth="1"/>
    <col min="5" max="5" width="63" customWidth="1"/>
  </cols>
  <sheetData>
    <row r="1" spans="1:5" ht="15.5" thickTop="1" thickBot="1" x14ac:dyDescent="0.4">
      <c r="A1" s="16" t="s">
        <v>59</v>
      </c>
      <c r="B1" s="16" t="s">
        <v>60</v>
      </c>
      <c r="C1" s="16" t="s">
        <v>61</v>
      </c>
      <c r="D1" s="16" t="s">
        <v>62</v>
      </c>
      <c r="E1" s="16" t="s">
        <v>63</v>
      </c>
    </row>
    <row r="2" spans="1:5" ht="15.5" thickTop="1" thickBot="1" x14ac:dyDescent="0.4">
      <c r="A2" s="17" t="s">
        <v>74</v>
      </c>
      <c r="B2" s="18" t="s">
        <v>64</v>
      </c>
      <c r="C2" s="19" t="s">
        <v>150</v>
      </c>
      <c r="D2" s="19" t="s">
        <v>65</v>
      </c>
      <c r="E2" s="19" t="s">
        <v>66</v>
      </c>
    </row>
    <row r="3" spans="1:5" ht="15.5" thickTop="1" thickBot="1" x14ac:dyDescent="0.4">
      <c r="A3" s="17" t="s">
        <v>67</v>
      </c>
      <c r="B3" s="18" t="s">
        <v>68</v>
      </c>
      <c r="C3" s="19" t="s">
        <v>69</v>
      </c>
      <c r="D3" s="19" t="s">
        <v>70</v>
      </c>
      <c r="E3" s="19" t="s">
        <v>71</v>
      </c>
    </row>
    <row r="4" spans="1:5" ht="15.5" thickTop="1" thickBot="1" x14ac:dyDescent="0.4">
      <c r="A4" s="17" t="s">
        <v>72</v>
      </c>
      <c r="B4" s="18" t="s">
        <v>68</v>
      </c>
      <c r="C4" s="19" t="s">
        <v>69</v>
      </c>
      <c r="D4" s="19" t="s">
        <v>70</v>
      </c>
      <c r="E4" s="19" t="s">
        <v>71</v>
      </c>
    </row>
    <row r="5" spans="1:5" ht="15.5" thickTop="1" thickBot="1" x14ac:dyDescent="0.4">
      <c r="A5" s="17" t="s">
        <v>75</v>
      </c>
      <c r="B5" s="18" t="s">
        <v>68</v>
      </c>
      <c r="C5" s="19" t="s">
        <v>69</v>
      </c>
      <c r="D5" s="19" t="s">
        <v>70</v>
      </c>
      <c r="E5" s="19" t="s">
        <v>71</v>
      </c>
    </row>
    <row r="6" spans="1:5" ht="15.5" thickTop="1" thickBot="1" x14ac:dyDescent="0.4">
      <c r="A6" s="17" t="s">
        <v>76</v>
      </c>
      <c r="B6" s="18" t="s">
        <v>68</v>
      </c>
      <c r="C6" s="19" t="s">
        <v>69</v>
      </c>
      <c r="D6" s="19" t="s">
        <v>70</v>
      </c>
      <c r="E6" s="19" t="s">
        <v>71</v>
      </c>
    </row>
    <row r="7" spans="1:5" ht="15.5" thickTop="1" thickBot="1" x14ac:dyDescent="0.4">
      <c r="A7" s="17" t="s">
        <v>73</v>
      </c>
      <c r="B7" s="18" t="s">
        <v>68</v>
      </c>
      <c r="C7" s="19" t="s">
        <v>69</v>
      </c>
      <c r="D7" s="19" t="s">
        <v>70</v>
      </c>
      <c r="E7" s="19" t="s">
        <v>71</v>
      </c>
    </row>
    <row r="8" spans="1:5" ht="15.5" thickTop="1" thickBot="1" x14ac:dyDescent="0.4">
      <c r="A8" s="18" t="s">
        <v>77</v>
      </c>
      <c r="B8" s="18" t="s">
        <v>68</v>
      </c>
      <c r="C8" s="19" t="s">
        <v>69</v>
      </c>
      <c r="D8" s="19" t="s">
        <v>70</v>
      </c>
      <c r="E8" s="19" t="s">
        <v>71</v>
      </c>
    </row>
    <row r="9" spans="1:5" ht="15.5" thickTop="1" thickBot="1" x14ac:dyDescent="0.4">
      <c r="A9" s="18" t="s">
        <v>78</v>
      </c>
      <c r="B9" s="18" t="s">
        <v>68</v>
      </c>
      <c r="C9" s="19" t="s">
        <v>69</v>
      </c>
      <c r="D9" s="19" t="s">
        <v>70</v>
      </c>
      <c r="E9" s="19" t="s">
        <v>71</v>
      </c>
    </row>
    <row r="10" spans="1:5" ht="15.5" thickTop="1" thickBot="1" x14ac:dyDescent="0.4">
      <c r="A10" s="17" t="s">
        <v>79</v>
      </c>
      <c r="B10" s="18" t="s">
        <v>68</v>
      </c>
      <c r="C10" s="19" t="s">
        <v>69</v>
      </c>
      <c r="D10" s="19" t="s">
        <v>70</v>
      </c>
      <c r="E10" s="19" t="s">
        <v>71</v>
      </c>
    </row>
    <row r="11" spans="1:5" ht="15" thickTop="1" x14ac:dyDescent="0.35"/>
    <row r="67" spans="1:1" ht="15.5" x14ac:dyDescent="0.35">
      <c r="A67" s="20" t="s">
        <v>80</v>
      </c>
    </row>
    <row r="68" spans="1:1" ht="15.5" x14ac:dyDescent="0.35">
      <c r="A68" s="20" t="s">
        <v>81</v>
      </c>
    </row>
    <row r="69" spans="1:1" ht="15.5" x14ac:dyDescent="0.35">
      <c r="A69" s="20" t="s">
        <v>82</v>
      </c>
    </row>
    <row r="70" spans="1:1" ht="15.5" x14ac:dyDescent="0.35">
      <c r="A70" s="20" t="s">
        <v>83</v>
      </c>
    </row>
    <row r="71" spans="1:1" ht="15.5" x14ac:dyDescent="0.35">
      <c r="A71" s="20" t="s">
        <v>84</v>
      </c>
    </row>
    <row r="72" spans="1:1" ht="15.5" x14ac:dyDescent="0.35">
      <c r="A72" s="21"/>
    </row>
    <row r="74" spans="1:1" ht="15.5" x14ac:dyDescent="0.35">
      <c r="A74" s="20" t="s">
        <v>85</v>
      </c>
    </row>
    <row r="75" spans="1:1" ht="15.5" x14ac:dyDescent="0.35">
      <c r="A75" s="20" t="s">
        <v>86</v>
      </c>
    </row>
    <row r="76" spans="1:1" ht="15.5" x14ac:dyDescent="0.35">
      <c r="A76" s="20" t="s">
        <v>87</v>
      </c>
    </row>
    <row r="77" spans="1:1" ht="15.5" x14ac:dyDescent="0.35">
      <c r="A77" s="20" t="s">
        <v>88</v>
      </c>
    </row>
    <row r="78" spans="1:1" ht="15.5" x14ac:dyDescent="0.35">
      <c r="A78" s="20" t="s">
        <v>89</v>
      </c>
    </row>
    <row r="79" spans="1:1" ht="15.5" x14ac:dyDescent="0.35">
      <c r="A79" s="20" t="s">
        <v>90</v>
      </c>
    </row>
    <row r="83" spans="1:3" ht="15.5" x14ac:dyDescent="0.35">
      <c r="A83" s="22" t="s">
        <v>91</v>
      </c>
      <c r="B83" s="20"/>
      <c r="C83" s="20"/>
    </row>
    <row r="84" spans="1:3" ht="15.5" x14ac:dyDescent="0.35">
      <c r="A84" s="20" t="s">
        <v>92</v>
      </c>
      <c r="B84" s="20"/>
      <c r="C84" s="20"/>
    </row>
    <row r="85" spans="1:3" ht="15.5" x14ac:dyDescent="0.35">
      <c r="A85" s="20" t="s">
        <v>93</v>
      </c>
      <c r="B85" s="20"/>
      <c r="C85" s="20"/>
    </row>
    <row r="86" spans="1:3" ht="15.5" x14ac:dyDescent="0.35">
      <c r="A86" s="20" t="s">
        <v>94</v>
      </c>
      <c r="B86" s="20"/>
      <c r="C86" s="20"/>
    </row>
    <row r="87" spans="1:3" ht="15.5" x14ac:dyDescent="0.35">
      <c r="A87" s="20" t="s">
        <v>95</v>
      </c>
      <c r="B87" s="20"/>
      <c r="C87" s="20"/>
    </row>
    <row r="88" spans="1:3" ht="15.5" x14ac:dyDescent="0.35">
      <c r="A88" s="20" t="s">
        <v>96</v>
      </c>
      <c r="B88" s="20"/>
      <c r="C88" s="20"/>
    </row>
    <row r="89" spans="1:3" ht="15.5" x14ac:dyDescent="0.35">
      <c r="A89" s="20" t="s">
        <v>97</v>
      </c>
      <c r="B89" s="20"/>
      <c r="C89" s="20"/>
    </row>
    <row r="90" spans="1:3" ht="15.5" x14ac:dyDescent="0.35">
      <c r="A90" s="20" t="s">
        <v>98</v>
      </c>
      <c r="B90" s="20"/>
      <c r="C90" s="20"/>
    </row>
    <row r="91" spans="1:3" ht="15.5" x14ac:dyDescent="0.35">
      <c r="A91" s="20" t="s">
        <v>99</v>
      </c>
      <c r="B91" s="20"/>
      <c r="C91" s="20"/>
    </row>
    <row r="92" spans="1:3" ht="15.5" x14ac:dyDescent="0.35">
      <c r="A92" s="20"/>
      <c r="B92" s="20"/>
      <c r="C92" s="20"/>
    </row>
    <row r="93" spans="1:3" ht="15.5" x14ac:dyDescent="0.35">
      <c r="A93" s="22" t="s">
        <v>100</v>
      </c>
      <c r="B93" s="20"/>
      <c r="C93" s="20"/>
    </row>
    <row r="94" spans="1:3" ht="15.5" x14ac:dyDescent="0.35">
      <c r="A94" s="20" t="s">
        <v>101</v>
      </c>
      <c r="B94" s="20"/>
      <c r="C94" s="20"/>
    </row>
    <row r="95" spans="1:3" ht="15.5" x14ac:dyDescent="0.35">
      <c r="A95" s="20" t="s">
        <v>102</v>
      </c>
      <c r="B95" s="20"/>
      <c r="C95" s="20"/>
    </row>
    <row r="96" spans="1:3" ht="15.5" x14ac:dyDescent="0.35">
      <c r="A96" s="20" t="s">
        <v>103</v>
      </c>
      <c r="B96" s="20"/>
      <c r="C96" s="20"/>
    </row>
    <row r="97" spans="1:3" ht="15.5" x14ac:dyDescent="0.35">
      <c r="A97" s="20" t="s">
        <v>104</v>
      </c>
      <c r="B97" s="20"/>
      <c r="C97" s="20"/>
    </row>
    <row r="98" spans="1:3" ht="15.5" x14ac:dyDescent="0.35">
      <c r="A98" s="20" t="s">
        <v>105</v>
      </c>
      <c r="B98" s="20"/>
      <c r="C98" s="20"/>
    </row>
    <row r="99" spans="1:3" ht="15.5" x14ac:dyDescent="0.35">
      <c r="A99" s="20" t="s">
        <v>106</v>
      </c>
      <c r="B99" s="20"/>
      <c r="C99" s="20"/>
    </row>
    <row r="100" spans="1:3" ht="15.5" x14ac:dyDescent="0.35">
      <c r="A100" s="20" t="s">
        <v>107</v>
      </c>
      <c r="B100" s="20"/>
      <c r="C100" s="20"/>
    </row>
    <row r="101" spans="1:3" ht="15.5" x14ac:dyDescent="0.35">
      <c r="A101" s="20" t="s">
        <v>108</v>
      </c>
      <c r="B101" s="20"/>
      <c r="C101" s="20"/>
    </row>
    <row r="102" spans="1:3" ht="15.5" x14ac:dyDescent="0.35">
      <c r="A102" s="20" t="s">
        <v>109</v>
      </c>
      <c r="B102" s="20"/>
      <c r="C102" s="20"/>
    </row>
    <row r="103" spans="1:3" ht="15.5" x14ac:dyDescent="0.35">
      <c r="A103" s="20" t="s">
        <v>110</v>
      </c>
      <c r="B103" s="20"/>
      <c r="C103" s="20"/>
    </row>
    <row r="104" spans="1:3" ht="15.5" x14ac:dyDescent="0.35">
      <c r="A104" s="20" t="s">
        <v>99</v>
      </c>
      <c r="B104" s="20"/>
      <c r="C104" s="20"/>
    </row>
    <row r="105" spans="1:3" ht="15.5" x14ac:dyDescent="0.35">
      <c r="A105" s="20"/>
      <c r="B105" s="20"/>
      <c r="C105" s="20"/>
    </row>
    <row r="106" spans="1:3" ht="15.5" x14ac:dyDescent="0.35">
      <c r="A106" s="22" t="s">
        <v>111</v>
      </c>
      <c r="B106" s="20"/>
      <c r="C106" s="20"/>
    </row>
    <row r="107" spans="1:3" ht="15.5" x14ac:dyDescent="0.35">
      <c r="A107" s="20" t="s">
        <v>112</v>
      </c>
      <c r="B107" s="20"/>
      <c r="C107" s="20"/>
    </row>
    <row r="108" spans="1:3" ht="15.5" x14ac:dyDescent="0.35">
      <c r="A108" s="20" t="s">
        <v>113</v>
      </c>
      <c r="B108" s="20"/>
      <c r="C108" s="20"/>
    </row>
    <row r="109" spans="1:3" ht="15.5" x14ac:dyDescent="0.35">
      <c r="A109" s="20" t="s">
        <v>114</v>
      </c>
      <c r="B109" s="20"/>
      <c r="C109" s="20"/>
    </row>
    <row r="110" spans="1:3" ht="15.5" x14ac:dyDescent="0.35">
      <c r="A110" s="20" t="s">
        <v>115</v>
      </c>
      <c r="B110" s="20"/>
      <c r="C110" s="20"/>
    </row>
    <row r="111" spans="1:3" ht="15.5" x14ac:dyDescent="0.35">
      <c r="A111" s="20" t="s">
        <v>116</v>
      </c>
      <c r="B111" s="20"/>
      <c r="C111" s="20"/>
    </row>
    <row r="112" spans="1:3" ht="15.5" x14ac:dyDescent="0.35">
      <c r="A112" s="20" t="s">
        <v>117</v>
      </c>
      <c r="B112" s="20"/>
      <c r="C112" s="20"/>
    </row>
    <row r="113" spans="1:5" ht="15.5" x14ac:dyDescent="0.35">
      <c r="A113" s="20" t="s">
        <v>118</v>
      </c>
      <c r="B113" s="20"/>
      <c r="C113" s="20"/>
    </row>
    <row r="114" spans="1:5" ht="15.5" x14ac:dyDescent="0.35">
      <c r="A114" s="20" t="s">
        <v>119</v>
      </c>
      <c r="B114" s="20"/>
      <c r="C114" s="20"/>
    </row>
    <row r="115" spans="1:5" ht="15.5" x14ac:dyDescent="0.35">
      <c r="A115" s="20" t="s">
        <v>120</v>
      </c>
      <c r="B115" s="20"/>
      <c r="C115" s="20"/>
    </row>
    <row r="116" spans="1:5" ht="15.5" x14ac:dyDescent="0.35">
      <c r="A116" s="20" t="s">
        <v>121</v>
      </c>
      <c r="B116" s="20"/>
      <c r="C116" s="20"/>
    </row>
    <row r="117" spans="1:5" ht="15.5" x14ac:dyDescent="0.35">
      <c r="A117" s="20" t="s">
        <v>122</v>
      </c>
      <c r="B117" s="20"/>
      <c r="C117" s="20"/>
    </row>
    <row r="121" spans="1:5" ht="15.5" x14ac:dyDescent="0.35">
      <c r="A121" s="20" t="s">
        <v>123</v>
      </c>
      <c r="B121" s="20"/>
      <c r="C121" s="20"/>
      <c r="D121" s="20"/>
      <c r="E121" s="20"/>
    </row>
    <row r="122" spans="1:5" ht="15.5" x14ac:dyDescent="0.35">
      <c r="A122" s="20" t="s">
        <v>124</v>
      </c>
      <c r="B122" s="20"/>
      <c r="C122" s="20"/>
      <c r="D122" s="20"/>
      <c r="E122" s="20"/>
    </row>
    <row r="123" spans="1:5" ht="15.5" x14ac:dyDescent="0.35">
      <c r="A123" s="20" t="s">
        <v>125</v>
      </c>
      <c r="B123" s="20"/>
      <c r="C123" s="20"/>
      <c r="D123" s="20"/>
      <c r="E123" s="20"/>
    </row>
    <row r="124" spans="1:5" ht="15.5" x14ac:dyDescent="0.35">
      <c r="A124" s="20" t="s">
        <v>126</v>
      </c>
      <c r="B124" s="20"/>
      <c r="C124" s="20"/>
      <c r="D124" s="20"/>
      <c r="E124" s="20"/>
    </row>
    <row r="125" spans="1:5" ht="15.5" x14ac:dyDescent="0.35">
      <c r="A125" s="20" t="s">
        <v>127</v>
      </c>
      <c r="B125" s="20"/>
      <c r="C125" s="20"/>
      <c r="D125" s="20"/>
      <c r="E125" s="20"/>
    </row>
    <row r="126" spans="1:5" ht="15.5" x14ac:dyDescent="0.35">
      <c r="A126" s="20" t="s">
        <v>128</v>
      </c>
      <c r="B126" s="20"/>
      <c r="C126" s="20"/>
      <c r="D126" s="20"/>
      <c r="E126" s="20"/>
    </row>
    <row r="127" spans="1:5" ht="15.5" x14ac:dyDescent="0.35">
      <c r="A127" s="20" t="s">
        <v>129</v>
      </c>
      <c r="B127" s="20"/>
      <c r="C127" s="20"/>
      <c r="D127" s="20"/>
      <c r="E127" s="20"/>
    </row>
    <row r="128" spans="1:5" ht="15.5" x14ac:dyDescent="0.35">
      <c r="A128" s="20" t="s">
        <v>130</v>
      </c>
      <c r="B128" s="20"/>
      <c r="C128" s="20"/>
      <c r="D128" s="20"/>
      <c r="E128" s="20"/>
    </row>
    <row r="129" spans="1:5" ht="15.5" x14ac:dyDescent="0.35">
      <c r="A129" s="20" t="s">
        <v>131</v>
      </c>
      <c r="B129" s="20"/>
      <c r="C129" s="20"/>
      <c r="D129" s="20"/>
      <c r="E129" s="20"/>
    </row>
    <row r="130" spans="1:5" ht="15.5" x14ac:dyDescent="0.35">
      <c r="A130" s="20" t="s">
        <v>132</v>
      </c>
      <c r="B130" s="20"/>
      <c r="C130" s="20"/>
      <c r="D130" s="20"/>
      <c r="E130" s="20"/>
    </row>
    <row r="131" spans="1:5" ht="15.5" x14ac:dyDescent="0.35">
      <c r="A131" s="20" t="s">
        <v>133</v>
      </c>
      <c r="B131" s="20"/>
      <c r="C131" s="20"/>
      <c r="D131" s="20"/>
      <c r="E131" s="20"/>
    </row>
    <row r="132" spans="1:5" ht="15.5" x14ac:dyDescent="0.35">
      <c r="A132" s="21"/>
      <c r="B132" s="20"/>
      <c r="C132" s="20"/>
      <c r="D132" s="20"/>
      <c r="E132" s="20"/>
    </row>
    <row r="134" spans="1:5" ht="15.5" x14ac:dyDescent="0.35">
      <c r="A134" s="21"/>
      <c r="B134" s="20"/>
      <c r="C134" s="20"/>
      <c r="D134" s="20"/>
      <c r="E134" s="20"/>
    </row>
    <row r="135" spans="1:5" ht="15.5" x14ac:dyDescent="0.35">
      <c r="A135" s="20" t="s">
        <v>134</v>
      </c>
      <c r="B135" s="20"/>
      <c r="C135" s="20"/>
      <c r="D135" s="20"/>
      <c r="E135" s="20"/>
    </row>
    <row r="136" spans="1:5" ht="15.5" x14ac:dyDescent="0.35">
      <c r="A136" s="20" t="s">
        <v>135</v>
      </c>
      <c r="B136" s="20"/>
      <c r="C136" s="20"/>
      <c r="D136" s="20"/>
      <c r="E136" s="20"/>
    </row>
    <row r="137" spans="1:5" ht="15.5" x14ac:dyDescent="0.35">
      <c r="A137" s="20" t="s">
        <v>136</v>
      </c>
      <c r="B137" s="20"/>
      <c r="C137" s="20"/>
      <c r="D137" s="20"/>
      <c r="E137" s="20"/>
    </row>
    <row r="138" spans="1:5" ht="15.5" x14ac:dyDescent="0.35">
      <c r="A138" s="20" t="s">
        <v>137</v>
      </c>
      <c r="B138" s="20"/>
      <c r="C138" s="20"/>
      <c r="D138" s="20"/>
      <c r="E138" s="20"/>
    </row>
    <row r="139" spans="1:5" ht="15.5" x14ac:dyDescent="0.35">
      <c r="A139" s="20"/>
      <c r="B139" s="20"/>
      <c r="C139" s="20"/>
      <c r="D139" s="20"/>
      <c r="E139" s="20"/>
    </row>
    <row r="144" spans="1:5" ht="15.5" x14ac:dyDescent="0.35">
      <c r="A144" s="20" t="s">
        <v>138</v>
      </c>
      <c r="B144" s="20"/>
      <c r="C144" s="20"/>
    </row>
    <row r="145" spans="1:3" ht="15.5" x14ac:dyDescent="0.35">
      <c r="A145" s="20" t="s">
        <v>139</v>
      </c>
      <c r="B145" s="20"/>
      <c r="C145" s="20"/>
    </row>
    <row r="146" spans="1:3" ht="15.5" x14ac:dyDescent="0.35">
      <c r="A146" s="20" t="s">
        <v>140</v>
      </c>
      <c r="B146" s="20"/>
      <c r="C146" s="20"/>
    </row>
    <row r="147" spans="1:3" ht="15.5" x14ac:dyDescent="0.35">
      <c r="A147" s="20" t="s">
        <v>141</v>
      </c>
      <c r="B147" s="20"/>
      <c r="C147" s="20"/>
    </row>
    <row r="148" spans="1:3" ht="15.5" x14ac:dyDescent="0.35">
      <c r="A148" s="20" t="s">
        <v>142</v>
      </c>
      <c r="B148" s="20"/>
      <c r="C148" s="20"/>
    </row>
    <row r="152" spans="1:3" ht="15.5" x14ac:dyDescent="0.35">
      <c r="A152" s="24" t="s">
        <v>143</v>
      </c>
      <c r="B152" s="23"/>
      <c r="C152" s="25" t="s">
        <v>144</v>
      </c>
    </row>
    <row r="153" spans="1:3" ht="15.5" x14ac:dyDescent="0.35">
      <c r="A153" s="25" t="s">
        <v>145</v>
      </c>
      <c r="B153" s="23"/>
      <c r="C153" s="23"/>
    </row>
    <row r="154" spans="1:3" ht="15.5" x14ac:dyDescent="0.35">
      <c r="A154" s="25" t="s">
        <v>146</v>
      </c>
      <c r="B154" s="23"/>
      <c r="C154" s="23"/>
    </row>
    <row r="155" spans="1:3" ht="15.5" x14ac:dyDescent="0.35">
      <c r="A155" s="25" t="s">
        <v>147</v>
      </c>
      <c r="B155" s="23"/>
      <c r="C155" s="23"/>
    </row>
    <row r="156" spans="1:3" ht="15.5" x14ac:dyDescent="0.35">
      <c r="A156" s="25" t="s">
        <v>148</v>
      </c>
      <c r="B156" s="23"/>
      <c r="C156" s="23"/>
    </row>
    <row r="157" spans="1:3" ht="15.5" x14ac:dyDescent="0.35">
      <c r="A157" s="25" t="s">
        <v>149</v>
      </c>
      <c r="B157" s="23"/>
      <c r="C157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TNF-ALFA</vt:lpstr>
      <vt:lpstr>Kolorimetrik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2021-11-12T12:14:06Z</dcterms:created>
  <dcterms:modified xsi:type="dcterms:W3CDTF">2021-11-25T17:14:39Z</dcterms:modified>
</cp:coreProperties>
</file>