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RK LAB\Desktop\"/>
    </mc:Choice>
  </mc:AlternateContent>
  <bookViews>
    <workbookView xWindow="0" yWindow="0" windowWidth="15345" windowHeight="6435"/>
  </bookViews>
  <sheets>
    <sheet name="INSULIN" sheetId="1" r:id="rId1"/>
    <sheet name="GLUCOSE" sheetId="2" r:id="rId2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5" i="1" l="1"/>
  <c r="D26" i="1"/>
  <c r="D27" i="1"/>
  <c r="D28" i="1"/>
  <c r="D29" i="1"/>
  <c r="D30" i="1"/>
  <c r="C30" i="1"/>
  <c r="C29" i="1"/>
  <c r="C28" i="1"/>
  <c r="C27" i="1"/>
  <c r="C26" i="1"/>
  <c r="C25" i="1"/>
  <c r="E13" i="1"/>
  <c r="E14" i="1"/>
  <c r="E15" i="1"/>
  <c r="E16" i="1"/>
  <c r="E17" i="1"/>
  <c r="E18" i="1"/>
  <c r="E12" i="1"/>
  <c r="C19" i="1"/>
  <c r="C18" i="1"/>
  <c r="C17" i="1"/>
  <c r="C16" i="1"/>
  <c r="C15" i="1"/>
  <c r="C14" i="1"/>
  <c r="C13" i="1"/>
  <c r="C12" i="1"/>
</calcChain>
</file>

<file path=xl/sharedStrings.xml><?xml version="1.0" encoding="utf-8"?>
<sst xmlns="http://schemas.openxmlformats.org/spreadsheetml/2006/main" count="36" uniqueCount="27">
  <si>
    <t>std1</t>
  </si>
  <si>
    <t>std2</t>
  </si>
  <si>
    <t>std3</t>
  </si>
  <si>
    <t>std4</t>
  </si>
  <si>
    <t>std5</t>
  </si>
  <si>
    <t>std6</t>
  </si>
  <si>
    <t>std7</t>
  </si>
  <si>
    <t>abs</t>
  </si>
  <si>
    <t>abs-blank</t>
  </si>
  <si>
    <t>expected</t>
  </si>
  <si>
    <t>result</t>
  </si>
  <si>
    <t>concentratıon ( pg/ml)</t>
  </si>
  <si>
    <t>blank</t>
  </si>
  <si>
    <t>Numune</t>
  </si>
  <si>
    <t>absorbans</t>
  </si>
  <si>
    <t>M1</t>
  </si>
  <si>
    <t>M2</t>
  </si>
  <si>
    <t>Y2</t>
  </si>
  <si>
    <t>M1-tekrar</t>
  </si>
  <si>
    <t>M2-tekrar</t>
  </si>
  <si>
    <t>Y2-tekrar</t>
  </si>
  <si>
    <t>Numune Adı</t>
  </si>
  <si>
    <t>GLU (mg/dl)</t>
  </si>
  <si>
    <t>GLU: Glucose</t>
  </si>
  <si>
    <t>Kullanılan cihaz: Mindray marka BS300 model tam otomatik biyokimya cihazı</t>
  </si>
  <si>
    <t>NOT</t>
  </si>
  <si>
    <t>hemolizli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</si>
</sst>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6" formatCode="0.0000"/>
  </numFmts>
  <fonts count="3" x14ac:knownFonts="1">
    <font>
      <sz val="11"/>
      <color theme="1"/>
      <name val="Calibri"/>
      <family val="2"/>
      <charset val="162"/>
      <scheme val="minor"/>
    </font>
    <font>
      <b/>
      <sz val="11"/>
      <color theme="0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2" fillId="3" borderId="1" xfId="0" applyFont="1" applyFill="1" applyBorder="1"/>
    <xf numFmtId="0" fontId="0" fillId="4" borderId="1" xfId="0" applyFill="1" applyBorder="1" applyAlignment="1">
      <alignment horizontal="center"/>
    </xf>
    <xf numFmtId="166" fontId="0" fillId="4" borderId="1" xfId="0" applyNumberFormat="1" applyFill="1" applyBorder="1" applyAlignment="1">
      <alignment horizontal="center"/>
    </xf>
    <xf numFmtId="0" fontId="0" fillId="0" borderId="0" xfId="0" applyAlignment="1">
      <alignment horizontal="left"/>
    </xf>
    <xf numFmtId="0" fontId="0" fillId="4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layout>
                <c:manualLayout>
                  <c:x val="0.18437773403324584"/>
                  <c:y val="-0.1763425925925926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tr-TR"/>
                </a:p>
              </c:txPr>
            </c:trendlineLbl>
          </c:trendline>
          <c:xVal>
            <c:numRef>
              <c:f>INSULIN!$C$12:$C$18</c:f>
              <c:numCache>
                <c:formatCode>General</c:formatCode>
                <c:ptCount val="7"/>
                <c:pt idx="0">
                  <c:v>2.5289999999999999</c:v>
                </c:pt>
                <c:pt idx="1">
                  <c:v>1.3290000000000002</c:v>
                </c:pt>
                <c:pt idx="2">
                  <c:v>0.66399999999999992</c:v>
                </c:pt>
                <c:pt idx="3">
                  <c:v>0.25</c:v>
                </c:pt>
                <c:pt idx="4">
                  <c:v>0.10500000000000001</c:v>
                </c:pt>
                <c:pt idx="5">
                  <c:v>5.6000000000000008E-2</c:v>
                </c:pt>
                <c:pt idx="6">
                  <c:v>4.1000000000000009E-2</c:v>
                </c:pt>
              </c:numCache>
            </c:numRef>
          </c:xVal>
          <c:yVal>
            <c:numRef>
              <c:f>INSULIN!$D$12:$D$18</c:f>
              <c:numCache>
                <c:formatCode>General</c:formatCode>
                <c:ptCount val="7"/>
                <c:pt idx="0">
                  <c:v>400</c:v>
                </c:pt>
                <c:pt idx="1">
                  <c:v>200</c:v>
                </c:pt>
                <c:pt idx="2">
                  <c:v>100</c:v>
                </c:pt>
                <c:pt idx="3">
                  <c:v>50</c:v>
                </c:pt>
                <c:pt idx="4">
                  <c:v>25</c:v>
                </c:pt>
                <c:pt idx="5">
                  <c:v>12.5</c:v>
                </c:pt>
                <c:pt idx="6">
                  <c:v>6.25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331-4FB9-9A8A-B4A05F2955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9459728"/>
        <c:axId val="349453072"/>
      </c:scatterChart>
      <c:valAx>
        <c:axId val="349459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9453072"/>
        <c:crosses val="autoZero"/>
        <c:crossBetween val="midCat"/>
      </c:valAx>
      <c:valAx>
        <c:axId val="349453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349459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371475</xdr:colOff>
      <xdr:row>4</xdr:row>
      <xdr:rowOff>123825</xdr:rowOff>
    </xdr:from>
    <xdr:to>
      <xdr:col>14</xdr:col>
      <xdr:colOff>66675</xdr:colOff>
      <xdr:row>19</xdr:row>
      <xdr:rowOff>9525</xdr:rowOff>
    </xdr:to>
    <xdr:graphicFrame macro="">
      <xdr:nvGraphicFramePr>
        <xdr:cNvPr id="2" name="Grafik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590550</xdr:colOff>
      <xdr:row>5</xdr:row>
      <xdr:rowOff>13613</xdr:rowOff>
    </xdr:from>
    <xdr:to>
      <xdr:col>13</xdr:col>
      <xdr:colOff>193579</xdr:colOff>
      <xdr:row>28</xdr:row>
      <xdr:rowOff>180975</xdr:rowOff>
    </xdr:to>
    <xdr:pic>
      <xdr:nvPicPr>
        <xdr:cNvPr id="2" name="Resim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71800" y="966113"/>
          <a:ext cx="5699029" cy="45488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0"/>
  <sheetViews>
    <sheetView tabSelected="1" workbookViewId="0">
      <selection activeCell="E31" sqref="E31"/>
    </sheetView>
  </sheetViews>
  <sheetFormatPr defaultRowHeight="15" x14ac:dyDescent="0.25"/>
  <cols>
    <col min="1" max="1" width="10.7109375" customWidth="1"/>
    <col min="2" max="2" width="11.28515625" customWidth="1"/>
    <col min="3" max="3" width="11.42578125" customWidth="1"/>
    <col min="4" max="4" width="11.140625" customWidth="1"/>
  </cols>
  <sheetData>
    <row r="1" spans="1:5" x14ac:dyDescent="0.25">
      <c r="A1" s="2">
        <v>2.59</v>
      </c>
      <c r="B1">
        <v>0.65200000000000002</v>
      </c>
    </row>
    <row r="2" spans="1:5" x14ac:dyDescent="0.25">
      <c r="A2" s="2">
        <v>1.3900000000000001</v>
      </c>
      <c r="B2">
        <v>0.58699999999999997</v>
      </c>
    </row>
    <row r="3" spans="1:5" x14ac:dyDescent="0.25">
      <c r="A3" s="2">
        <v>0.72499999999999998</v>
      </c>
      <c r="B3">
        <v>0.69800000000000006</v>
      </c>
    </row>
    <row r="4" spans="1:5" x14ac:dyDescent="0.25">
      <c r="A4" s="2">
        <v>0.311</v>
      </c>
      <c r="B4">
        <v>0.68700000000000006</v>
      </c>
    </row>
    <row r="5" spans="1:5" x14ac:dyDescent="0.25">
      <c r="A5" s="2">
        <v>0.16600000000000001</v>
      </c>
      <c r="B5">
        <v>0.57600000000000007</v>
      </c>
    </row>
    <row r="6" spans="1:5" x14ac:dyDescent="0.25">
      <c r="A6" s="2">
        <v>0.11700000000000001</v>
      </c>
      <c r="B6">
        <v>0.68100000000000005</v>
      </c>
    </row>
    <row r="7" spans="1:5" x14ac:dyDescent="0.25">
      <c r="A7" s="2">
        <v>0.10200000000000001</v>
      </c>
    </row>
    <row r="8" spans="1:5" x14ac:dyDescent="0.25">
      <c r="A8" s="2">
        <v>6.0999999999999999E-2</v>
      </c>
    </row>
    <row r="11" spans="1:5" x14ac:dyDescent="0.25">
      <c r="B11" s="2" t="s">
        <v>7</v>
      </c>
      <c r="C11" s="2" t="s">
        <v>8</v>
      </c>
      <c r="D11" s="2" t="s">
        <v>9</v>
      </c>
      <c r="E11" s="2" t="s">
        <v>10</v>
      </c>
    </row>
    <row r="12" spans="1:5" x14ac:dyDescent="0.25">
      <c r="A12" t="s">
        <v>0</v>
      </c>
      <c r="B12" s="2">
        <v>2.59</v>
      </c>
      <c r="C12" s="2">
        <f>B12-B19</f>
        <v>2.5289999999999999</v>
      </c>
      <c r="D12" s="2">
        <v>400</v>
      </c>
      <c r="E12" s="2">
        <f>(7.2061*C12*C12)+(136.9*C12)+(7.1794)</f>
        <v>399.4885698301</v>
      </c>
    </row>
    <row r="13" spans="1:5" x14ac:dyDescent="0.25">
      <c r="A13" t="s">
        <v>1</v>
      </c>
      <c r="B13" s="2">
        <v>1.3900000000000001</v>
      </c>
      <c r="C13" s="2">
        <f>B13-B19</f>
        <v>1.3290000000000002</v>
      </c>
      <c r="D13" s="2">
        <v>200</v>
      </c>
      <c r="E13" s="2">
        <f t="shared" ref="E13:E30" si="0">(7.2061*C13*C13)+(136.9*C13)+(7.1794)</f>
        <v>201.84720927010002</v>
      </c>
    </row>
    <row r="14" spans="1:5" x14ac:dyDescent="0.25">
      <c r="A14" t="s">
        <v>2</v>
      </c>
      <c r="B14" s="2">
        <v>0.72499999999999998</v>
      </c>
      <c r="C14" s="2">
        <f>B14-B19</f>
        <v>0.66399999999999992</v>
      </c>
      <c r="D14" s="2">
        <v>100</v>
      </c>
      <c r="E14" s="2">
        <f t="shared" si="0"/>
        <v>101.25814066559998</v>
      </c>
    </row>
    <row r="15" spans="1:5" x14ac:dyDescent="0.25">
      <c r="A15" t="s">
        <v>3</v>
      </c>
      <c r="B15" s="2">
        <v>0.311</v>
      </c>
      <c r="C15" s="2">
        <f>B15-B19</f>
        <v>0.25</v>
      </c>
      <c r="D15" s="2">
        <v>50</v>
      </c>
      <c r="E15" s="2">
        <f t="shared" si="0"/>
        <v>41.854781250000002</v>
      </c>
    </row>
    <row r="16" spans="1:5" x14ac:dyDescent="0.25">
      <c r="A16" t="s">
        <v>4</v>
      </c>
      <c r="B16" s="2">
        <v>0.16600000000000001</v>
      </c>
      <c r="C16" s="2">
        <f>B16-B19</f>
        <v>0.10500000000000001</v>
      </c>
      <c r="D16" s="2">
        <v>25</v>
      </c>
      <c r="E16" s="2">
        <f t="shared" si="0"/>
        <v>21.633347252500002</v>
      </c>
    </row>
    <row r="17" spans="1:12" x14ac:dyDescent="0.25">
      <c r="A17" t="s">
        <v>5</v>
      </c>
      <c r="B17" s="2">
        <v>0.11700000000000001</v>
      </c>
      <c r="C17" s="2">
        <f>B17-B19</f>
        <v>5.6000000000000008E-2</v>
      </c>
      <c r="D17" s="2">
        <v>12.5</v>
      </c>
      <c r="E17" s="2">
        <f t="shared" si="0"/>
        <v>14.868398329600002</v>
      </c>
    </row>
    <row r="18" spans="1:12" x14ac:dyDescent="0.25">
      <c r="A18" t="s">
        <v>6</v>
      </c>
      <c r="B18" s="2">
        <v>0.10200000000000001</v>
      </c>
      <c r="C18" s="2">
        <f>B18-B19</f>
        <v>4.1000000000000009E-2</v>
      </c>
      <c r="D18" s="2">
        <v>6.25</v>
      </c>
      <c r="E18" s="2">
        <f t="shared" si="0"/>
        <v>12.804413454100001</v>
      </c>
    </row>
    <row r="19" spans="1:12" x14ac:dyDescent="0.25">
      <c r="A19" t="s">
        <v>12</v>
      </c>
      <c r="B19" s="2">
        <v>6.0999999999999999E-2</v>
      </c>
      <c r="C19" s="2">
        <f>B19-B19</f>
        <v>0</v>
      </c>
      <c r="D19" s="2">
        <v>0</v>
      </c>
      <c r="E19" s="2">
        <v>0</v>
      </c>
    </row>
    <row r="20" spans="1:12" x14ac:dyDescent="0.25">
      <c r="E20" s="2"/>
      <c r="I20" s="1"/>
      <c r="J20" s="1" t="s">
        <v>11</v>
      </c>
      <c r="K20" s="1"/>
      <c r="L20" s="1"/>
    </row>
    <row r="21" spans="1:12" x14ac:dyDescent="0.25">
      <c r="E21" s="2"/>
    </row>
    <row r="22" spans="1:12" x14ac:dyDescent="0.25">
      <c r="E22" s="2"/>
    </row>
    <row r="23" spans="1:12" x14ac:dyDescent="0.25">
      <c r="E23" s="2"/>
    </row>
    <row r="24" spans="1:12" x14ac:dyDescent="0.25">
      <c r="A24" s="5" t="s">
        <v>13</v>
      </c>
      <c r="B24" s="6" t="s">
        <v>14</v>
      </c>
      <c r="C24" s="6" t="s">
        <v>8</v>
      </c>
      <c r="D24" s="6" t="s">
        <v>10</v>
      </c>
      <c r="E24" s="2"/>
    </row>
    <row r="25" spans="1:12" x14ac:dyDescent="0.25">
      <c r="A25" s="7" t="s">
        <v>15</v>
      </c>
      <c r="B25" s="8">
        <v>0.65200000000000002</v>
      </c>
      <c r="C25" s="8">
        <f>B25-B19</f>
        <v>0.59099999999999997</v>
      </c>
      <c r="D25" s="9">
        <f>(7.2061*C25*C25)+(136.9*C25)+(7.1794)</f>
        <v>90.604253814100005</v>
      </c>
    </row>
    <row r="26" spans="1:12" x14ac:dyDescent="0.25">
      <c r="A26" s="7" t="s">
        <v>18</v>
      </c>
      <c r="B26" s="8">
        <v>0.58699999999999997</v>
      </c>
      <c r="C26" s="8">
        <f>B26-B19</f>
        <v>0.52600000000000002</v>
      </c>
      <c r="D26" s="9">
        <f>(7.2061*C26*C26)+(136.9*C26)+(7.1794)</f>
        <v>81.182554923599994</v>
      </c>
    </row>
    <row r="27" spans="1:12" x14ac:dyDescent="0.25">
      <c r="A27" s="7" t="s">
        <v>16</v>
      </c>
      <c r="B27" s="8">
        <v>0.69800000000000006</v>
      </c>
      <c r="C27" s="8">
        <f>B27-B19</f>
        <v>0.63700000000000001</v>
      </c>
      <c r="D27" s="9">
        <f>(7.2061*C27*C27)+(136.9*C27)+(7.1794)</f>
        <v>97.308711990900008</v>
      </c>
    </row>
    <row r="28" spans="1:12" x14ac:dyDescent="0.25">
      <c r="A28" s="7" t="s">
        <v>19</v>
      </c>
      <c r="B28" s="8">
        <v>0.68700000000000006</v>
      </c>
      <c r="C28" s="8">
        <f>B28-B19</f>
        <v>0.62600000000000011</v>
      </c>
      <c r="D28" s="9">
        <f>(7.2061*C28*C28)+(136.9*C28)+(7.1794)</f>
        <v>95.702697643600033</v>
      </c>
    </row>
    <row r="29" spans="1:12" x14ac:dyDescent="0.25">
      <c r="A29" s="7" t="s">
        <v>17</v>
      </c>
      <c r="B29" s="8">
        <v>0.57600000000000007</v>
      </c>
      <c r="C29" s="8">
        <f>B29-B19</f>
        <v>0.51500000000000012</v>
      </c>
      <c r="D29" s="9">
        <f>(7.2061*C29*C29)+(136.9*C29)+(7.1794)</f>
        <v>79.594137872500013</v>
      </c>
    </row>
    <row r="30" spans="1:12" x14ac:dyDescent="0.25">
      <c r="A30" s="7" t="s">
        <v>20</v>
      </c>
      <c r="B30" s="8">
        <v>0.68100000000000005</v>
      </c>
      <c r="C30" s="8">
        <f>B30-B19</f>
        <v>0.62000000000000011</v>
      </c>
      <c r="D30" s="9">
        <f>(7.2061*C30*C30)+(136.9*C30)+(7.1794)</f>
        <v>94.82742484000002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workbookViewId="0">
      <selection activeCell="C16" sqref="C16"/>
    </sheetView>
  </sheetViews>
  <sheetFormatPr defaultRowHeight="15" x14ac:dyDescent="0.25"/>
  <cols>
    <col min="1" max="1" width="14.140625" customWidth="1"/>
    <col min="2" max="2" width="12.42578125" customWidth="1"/>
    <col min="3" max="3" width="11.5703125" customWidth="1"/>
  </cols>
  <sheetData>
    <row r="1" spans="1:10" x14ac:dyDescent="0.25">
      <c r="A1" s="3" t="s">
        <v>21</v>
      </c>
      <c r="B1" s="6" t="s">
        <v>22</v>
      </c>
      <c r="C1" s="4" t="s">
        <v>25</v>
      </c>
    </row>
    <row r="2" spans="1:10" x14ac:dyDescent="0.25">
      <c r="A2" s="7" t="s">
        <v>15</v>
      </c>
      <c r="B2" s="8">
        <v>134</v>
      </c>
      <c r="C2" s="11"/>
      <c r="E2" s="10" t="s">
        <v>24</v>
      </c>
      <c r="F2" s="2"/>
      <c r="G2" s="2"/>
      <c r="H2" s="2"/>
      <c r="I2" s="2"/>
      <c r="J2" s="2"/>
    </row>
    <row r="3" spans="1:10" x14ac:dyDescent="0.25">
      <c r="A3" s="7" t="s">
        <v>18</v>
      </c>
      <c r="B3" s="8">
        <v>131</v>
      </c>
      <c r="C3" s="11"/>
      <c r="E3" t="s">
        <v>23</v>
      </c>
    </row>
    <row r="4" spans="1:10" x14ac:dyDescent="0.25">
      <c r="A4" s="7" t="s">
        <v>16</v>
      </c>
      <c r="B4" s="8">
        <v>156</v>
      </c>
      <c r="C4" s="8" t="s">
        <v>26</v>
      </c>
    </row>
    <row r="5" spans="1:10" x14ac:dyDescent="0.25">
      <c r="A5" s="7" t="s">
        <v>19</v>
      </c>
      <c r="B5" s="8">
        <v>156</v>
      </c>
      <c r="C5" s="8"/>
    </row>
    <row r="6" spans="1:10" x14ac:dyDescent="0.25">
      <c r="A6" s="7" t="s">
        <v>17</v>
      </c>
      <c r="B6" s="8">
        <v>140</v>
      </c>
      <c r="C6" s="8" t="s">
        <v>26</v>
      </c>
    </row>
    <row r="7" spans="1:10" x14ac:dyDescent="0.25">
      <c r="A7" s="7" t="s">
        <v>20</v>
      </c>
      <c r="B7" s="8">
        <v>139</v>
      </c>
      <c r="C7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2</vt:i4>
      </vt:variant>
    </vt:vector>
  </HeadingPairs>
  <TitlesOfParts>
    <vt:vector size="2" baseType="lpstr">
      <vt:lpstr>INSULIN</vt:lpstr>
      <vt:lpstr>GLUCOSE</vt:lpstr>
    </vt:vector>
  </TitlesOfParts>
  <Company>NouS/TncTR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2021-06-04T12:06:39Z</dcterms:created>
  <dcterms:modified xsi:type="dcterms:W3CDTF">2021-06-04T14:37:08Z</dcterms:modified>
</cp:coreProperties>
</file>