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Google Drive\2022\Hizmet alımları\webe yüklenenler\Mevlüt\08.03.2022\"/>
    </mc:Choice>
  </mc:AlternateContent>
  <xr:revisionPtr revIDLastSave="0" documentId="13_ncr:1_{BD2C164B-3BD0-4107-9B7D-86FAC39AC7F3}" xr6:coauthVersionLast="47" xr6:coauthVersionMax="47" xr10:uidLastSave="{00000000-0000-0000-0000-000000000000}"/>
  <bookViews>
    <workbookView xWindow="-120" yWindow="-120" windowWidth="29040" windowHeight="15840" activeTab="4" xr2:uid="{00000000-000D-0000-FFFF-FFFF00000000}"/>
  </bookViews>
  <sheets>
    <sheet name="IgG" sheetId="1" r:id="rId1"/>
    <sheet name="IgM" sheetId="2" r:id="rId2"/>
    <sheet name="Biyokimya" sheetId="3" r:id="rId3"/>
    <sheet name="MDA" sheetId="4" r:id="rId4"/>
    <sheet name="Materyal-metod" sheetId="5"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16" i="4" l="1"/>
  <c r="E116" i="4" s="1"/>
  <c r="D22" i="4"/>
  <c r="E22" i="4" s="1"/>
  <c r="D23" i="4"/>
  <c r="E23" i="4" s="1"/>
  <c r="D24" i="4"/>
  <c r="E24" i="4" s="1"/>
  <c r="D25" i="4"/>
  <c r="E25" i="4" s="1"/>
  <c r="D26" i="4"/>
  <c r="E26" i="4" s="1"/>
  <c r="D27" i="4"/>
  <c r="E27" i="4" s="1"/>
  <c r="D28" i="4"/>
  <c r="E28" i="4" s="1"/>
  <c r="D29" i="4"/>
  <c r="E29" i="4" s="1"/>
  <c r="D30" i="4"/>
  <c r="E30" i="4" s="1"/>
  <c r="D31" i="4"/>
  <c r="E31" i="4" s="1"/>
  <c r="D32" i="4"/>
  <c r="E32" i="4" s="1"/>
  <c r="D33" i="4"/>
  <c r="E33" i="4" s="1"/>
  <c r="D34" i="4"/>
  <c r="E34" i="4" s="1"/>
  <c r="D35" i="4"/>
  <c r="E35" i="4" s="1"/>
  <c r="D36" i="4"/>
  <c r="E36" i="4" s="1"/>
  <c r="D37" i="4"/>
  <c r="E37" i="4" s="1"/>
  <c r="D38" i="4"/>
  <c r="E38" i="4" s="1"/>
  <c r="D39" i="4"/>
  <c r="E39" i="4" s="1"/>
  <c r="D40" i="4"/>
  <c r="E40" i="4" s="1"/>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E53" i="4" s="1"/>
  <c r="D54" i="4"/>
  <c r="E54" i="4" s="1"/>
  <c r="D55" i="4"/>
  <c r="E55" i="4" s="1"/>
  <c r="D56" i="4"/>
  <c r="E56" i="4" s="1"/>
  <c r="D57" i="4"/>
  <c r="E57" i="4" s="1"/>
  <c r="D58" i="4"/>
  <c r="E58"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74" i="4"/>
  <c r="E74" i="4" s="1"/>
  <c r="D75" i="4"/>
  <c r="E75" i="4" s="1"/>
  <c r="D76" i="4"/>
  <c r="E76" i="4" s="1"/>
  <c r="D77" i="4"/>
  <c r="E77" i="4" s="1"/>
  <c r="D78" i="4"/>
  <c r="E78" i="4" s="1"/>
  <c r="D79" i="4"/>
  <c r="E79" i="4" s="1"/>
  <c r="D80" i="4"/>
  <c r="E80" i="4" s="1"/>
  <c r="D81" i="4"/>
  <c r="E81" i="4" s="1"/>
  <c r="D82" i="4"/>
  <c r="E82" i="4" s="1"/>
  <c r="D83" i="4"/>
  <c r="E83" i="4" s="1"/>
  <c r="D84" i="4"/>
  <c r="E84" i="4" s="1"/>
  <c r="D85" i="4"/>
  <c r="E85" i="4" s="1"/>
  <c r="D86" i="4"/>
  <c r="E86" i="4" s="1"/>
  <c r="D87" i="4"/>
  <c r="E87" i="4" s="1"/>
  <c r="D88" i="4"/>
  <c r="E88" i="4" s="1"/>
  <c r="D89" i="4"/>
  <c r="E89" i="4" s="1"/>
  <c r="D90" i="4"/>
  <c r="E90" i="4" s="1"/>
  <c r="D91" i="4"/>
  <c r="E91" i="4" s="1"/>
  <c r="D92" i="4"/>
  <c r="E92" i="4" s="1"/>
  <c r="D93" i="4"/>
  <c r="E93" i="4" s="1"/>
  <c r="D94" i="4"/>
  <c r="E94" i="4" s="1"/>
  <c r="D95" i="4"/>
  <c r="E95" i="4" s="1"/>
  <c r="D96" i="4"/>
  <c r="E96" i="4" s="1"/>
  <c r="D97" i="4"/>
  <c r="E97" i="4" s="1"/>
  <c r="D98" i="4"/>
  <c r="E98" i="4" s="1"/>
  <c r="D99" i="4"/>
  <c r="E99" i="4" s="1"/>
  <c r="D100" i="4"/>
  <c r="E100" i="4" s="1"/>
  <c r="D101" i="4"/>
  <c r="E101" i="4" s="1"/>
  <c r="D102" i="4"/>
  <c r="E102" i="4" s="1"/>
  <c r="D103" i="4"/>
  <c r="E103" i="4" s="1"/>
  <c r="D104" i="4"/>
  <c r="E104" i="4" s="1"/>
  <c r="D105" i="4"/>
  <c r="E105" i="4" s="1"/>
  <c r="D106" i="4"/>
  <c r="E106" i="4" s="1"/>
  <c r="D107" i="4"/>
  <c r="E107" i="4" s="1"/>
  <c r="D108" i="4"/>
  <c r="E108" i="4" s="1"/>
  <c r="D109" i="4"/>
  <c r="E109" i="4" s="1"/>
  <c r="D110" i="4"/>
  <c r="E110" i="4" s="1"/>
  <c r="D111" i="4"/>
  <c r="E111" i="4" s="1"/>
  <c r="D112" i="4"/>
  <c r="E112" i="4" s="1"/>
  <c r="D113" i="4"/>
  <c r="E113" i="4" s="1"/>
  <c r="D114" i="4"/>
  <c r="E114" i="4" s="1"/>
  <c r="D115" i="4"/>
  <c r="E115" i="4" s="1"/>
  <c r="D21" i="4"/>
  <c r="E21" i="4" s="1"/>
  <c r="C9" i="4"/>
  <c r="E9" i="4" s="1"/>
  <c r="C8" i="4"/>
  <c r="E8" i="4" s="1"/>
  <c r="E7" i="4"/>
  <c r="C7" i="4"/>
  <c r="E6" i="4"/>
  <c r="C6" i="4"/>
  <c r="C5" i="4"/>
  <c r="E5" i="4" s="1"/>
  <c r="C4" i="4"/>
  <c r="E4" i="4" s="1"/>
  <c r="C3" i="4"/>
  <c r="E3" i="4" s="1"/>
  <c r="D37" i="2" l="1"/>
  <c r="E37" i="2" s="1"/>
  <c r="D38" i="2"/>
  <c r="E38" i="2" s="1"/>
  <c r="D39" i="2"/>
  <c r="E39" i="2" s="1"/>
  <c r="D40" i="2"/>
  <c r="E40" i="2" s="1"/>
  <c r="D41" i="2"/>
  <c r="E41" i="2" s="1"/>
  <c r="D42" i="2"/>
  <c r="E42" i="2" s="1"/>
  <c r="D43" i="2"/>
  <c r="E43" i="2" s="1"/>
  <c r="D44" i="2"/>
  <c r="E44" i="2" s="1"/>
  <c r="D45" i="2"/>
  <c r="E45" i="2" s="1"/>
  <c r="D46" i="2"/>
  <c r="E46" i="2" s="1"/>
  <c r="D47" i="2"/>
  <c r="E47" i="2" s="1"/>
  <c r="D48" i="2"/>
  <c r="E48" i="2" s="1"/>
  <c r="D49" i="2"/>
  <c r="E49" i="2" s="1"/>
  <c r="D50" i="2"/>
  <c r="E50" i="2" s="1"/>
  <c r="D51" i="2"/>
  <c r="E51" i="2" s="1"/>
  <c r="D52" i="2"/>
  <c r="E52" i="2" s="1"/>
  <c r="D53" i="2"/>
  <c r="E53" i="2" s="1"/>
  <c r="D54" i="2"/>
  <c r="E54" i="2" s="1"/>
  <c r="D55" i="2"/>
  <c r="E55" i="2" s="1"/>
  <c r="D56" i="2"/>
  <c r="E56" i="2" s="1"/>
  <c r="D57" i="2"/>
  <c r="E57" i="2" s="1"/>
  <c r="D58" i="2"/>
  <c r="E58" i="2" s="1"/>
  <c r="D59" i="2"/>
  <c r="E59" i="2" s="1"/>
  <c r="D60" i="2"/>
  <c r="E60" i="2" s="1"/>
  <c r="D61" i="2"/>
  <c r="E61" i="2" s="1"/>
  <c r="D62" i="2"/>
  <c r="E62" i="2" s="1"/>
  <c r="D63" i="2"/>
  <c r="E63" i="2" s="1"/>
  <c r="D64" i="2"/>
  <c r="E64" i="2" s="1"/>
  <c r="D65" i="2"/>
  <c r="E65" i="2" s="1"/>
  <c r="D66" i="2"/>
  <c r="E66" i="2" s="1"/>
  <c r="D67" i="2"/>
  <c r="E67" i="2" s="1"/>
  <c r="D68" i="2"/>
  <c r="E68" i="2" s="1"/>
  <c r="D69" i="2"/>
  <c r="E69" i="2" s="1"/>
  <c r="D70" i="2"/>
  <c r="E70" i="2" s="1"/>
  <c r="D71" i="2"/>
  <c r="E71" i="2" s="1"/>
  <c r="D72" i="2"/>
  <c r="E72" i="2" s="1"/>
  <c r="D73" i="2"/>
  <c r="E73" i="2" s="1"/>
  <c r="D74" i="2"/>
  <c r="E74" i="2" s="1"/>
  <c r="D75" i="2"/>
  <c r="E75" i="2" s="1"/>
  <c r="D76" i="2"/>
  <c r="E76" i="2" s="1"/>
  <c r="D77" i="2"/>
  <c r="E77" i="2" s="1"/>
  <c r="D78" i="2"/>
  <c r="E78" i="2" s="1"/>
  <c r="D79" i="2"/>
  <c r="E79" i="2" s="1"/>
  <c r="D80" i="2"/>
  <c r="E80" i="2" s="1"/>
  <c r="D81" i="2"/>
  <c r="E81" i="2" s="1"/>
  <c r="D82" i="2"/>
  <c r="E82" i="2" s="1"/>
  <c r="D83" i="2"/>
  <c r="E83" i="2" s="1"/>
  <c r="D84" i="2"/>
  <c r="E84" i="2" s="1"/>
  <c r="D85" i="2"/>
  <c r="E85" i="2" s="1"/>
  <c r="D86" i="2"/>
  <c r="E86" i="2" s="1"/>
  <c r="D87" i="2"/>
  <c r="E87" i="2" s="1"/>
  <c r="D88" i="2"/>
  <c r="E88" i="2" s="1"/>
  <c r="D89" i="2"/>
  <c r="E89" i="2" s="1"/>
  <c r="D90" i="2"/>
  <c r="E90" i="2" s="1"/>
  <c r="D91" i="2"/>
  <c r="E91" i="2" s="1"/>
  <c r="D92" i="2"/>
  <c r="E92" i="2" s="1"/>
  <c r="D93" i="2"/>
  <c r="E93" i="2" s="1"/>
  <c r="D94" i="2"/>
  <c r="E94" i="2" s="1"/>
  <c r="D95" i="2"/>
  <c r="E95" i="2" s="1"/>
  <c r="D96" i="2"/>
  <c r="E96" i="2" s="1"/>
  <c r="D97" i="2"/>
  <c r="E97" i="2" s="1"/>
  <c r="D98" i="2"/>
  <c r="E98" i="2" s="1"/>
  <c r="D99" i="2"/>
  <c r="E99" i="2" s="1"/>
  <c r="D100" i="2"/>
  <c r="E100" i="2" s="1"/>
  <c r="D101" i="2"/>
  <c r="E101" i="2" s="1"/>
  <c r="D102" i="2"/>
  <c r="E102" i="2" s="1"/>
  <c r="D103" i="2"/>
  <c r="E103" i="2" s="1"/>
  <c r="D104" i="2"/>
  <c r="E104" i="2" s="1"/>
  <c r="D105" i="2"/>
  <c r="E105" i="2" s="1"/>
  <c r="D106" i="2"/>
  <c r="E106" i="2" s="1"/>
  <c r="D107" i="2"/>
  <c r="E107" i="2" s="1"/>
  <c r="D108" i="2"/>
  <c r="E108" i="2" s="1"/>
  <c r="D109" i="2"/>
  <c r="E109" i="2" s="1"/>
  <c r="D110" i="2"/>
  <c r="E110" i="2" s="1"/>
  <c r="D111" i="2"/>
  <c r="E111" i="2" s="1"/>
  <c r="D112" i="2"/>
  <c r="E112" i="2" s="1"/>
  <c r="D113" i="2"/>
  <c r="E113" i="2" s="1"/>
  <c r="D114" i="2"/>
  <c r="E114" i="2" s="1"/>
  <c r="D115" i="2"/>
  <c r="E115" i="2" s="1"/>
  <c r="D116" i="2"/>
  <c r="E116" i="2" s="1"/>
  <c r="D117" i="2"/>
  <c r="E117" i="2" s="1"/>
  <c r="D118" i="2"/>
  <c r="E118" i="2" s="1"/>
  <c r="D119" i="2"/>
  <c r="E119" i="2" s="1"/>
  <c r="D120" i="2"/>
  <c r="E120" i="2" s="1"/>
  <c r="D121" i="2"/>
  <c r="E121" i="2" s="1"/>
  <c r="D122" i="2"/>
  <c r="E122" i="2" s="1"/>
  <c r="D123" i="2"/>
  <c r="E123" i="2" s="1"/>
  <c r="D124" i="2"/>
  <c r="E124" i="2" s="1"/>
  <c r="D125" i="2"/>
  <c r="E125" i="2" s="1"/>
  <c r="D126" i="2"/>
  <c r="E126" i="2" s="1"/>
  <c r="D127" i="2"/>
  <c r="E127" i="2" s="1"/>
  <c r="D128" i="2"/>
  <c r="E128" i="2" s="1"/>
  <c r="D129" i="2"/>
  <c r="E129" i="2" s="1"/>
  <c r="D130" i="2"/>
  <c r="E130" i="2" s="1"/>
  <c r="D131" i="2"/>
  <c r="E131" i="2" s="1"/>
  <c r="D36" i="2"/>
  <c r="E36" i="2" s="1"/>
  <c r="C21" i="2"/>
  <c r="E21" i="2" s="1"/>
  <c r="C20" i="2"/>
  <c r="E20" i="2" s="1"/>
  <c r="C19" i="2"/>
  <c r="E19" i="2" s="1"/>
  <c r="C18" i="2"/>
  <c r="E18" i="2" s="1"/>
  <c r="C17" i="2"/>
  <c r="E17" i="2" s="1"/>
  <c r="C16" i="2"/>
  <c r="E16" i="2" s="1"/>
  <c r="E97" i="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125" i="1"/>
  <c r="E125" i="1" s="1"/>
  <c r="D126" i="1"/>
  <c r="E126" i="1" s="1"/>
  <c r="D127" i="1"/>
  <c r="E127" i="1" s="1"/>
  <c r="D128" i="1"/>
  <c r="E128" i="1" s="1"/>
  <c r="D129" i="1"/>
  <c r="E129" i="1" s="1"/>
  <c r="D34" i="1"/>
  <c r="E34" i="1" s="1"/>
  <c r="C20" i="1"/>
  <c r="E20" i="1" s="1"/>
  <c r="C19" i="1"/>
  <c r="E19" i="1" s="1"/>
  <c r="C18" i="1"/>
  <c r="E18" i="1" s="1"/>
  <c r="C17" i="1"/>
  <c r="E17" i="1" s="1"/>
  <c r="C16" i="1"/>
  <c r="E16" i="1" s="1"/>
  <c r="C15" i="1"/>
  <c r="E15" i="1" s="1"/>
</calcChain>
</file>

<file path=xl/sharedStrings.xml><?xml version="1.0" encoding="utf-8"?>
<sst xmlns="http://schemas.openxmlformats.org/spreadsheetml/2006/main" count="671" uniqueCount="271">
  <si>
    <t xml:space="preserve"> </t>
  </si>
  <si>
    <t>abs</t>
  </si>
  <si>
    <t>abs-blank</t>
  </si>
  <si>
    <t>expected</t>
  </si>
  <si>
    <t>result</t>
  </si>
  <si>
    <t>std1</t>
  </si>
  <si>
    <t>std2</t>
  </si>
  <si>
    <t>std3</t>
  </si>
  <si>
    <t>std4</t>
  </si>
  <si>
    <t>std5</t>
  </si>
  <si>
    <t>std6</t>
  </si>
  <si>
    <t>blank</t>
  </si>
  <si>
    <t>concentratıon (ug/ml)</t>
  </si>
  <si>
    <t>Numune</t>
  </si>
  <si>
    <t>absorbans</t>
  </si>
  <si>
    <t>result(ug/ml)</t>
  </si>
  <si>
    <t>1.(1)</t>
  </si>
  <si>
    <t>1.(2)</t>
  </si>
  <si>
    <t>1.(3)</t>
  </si>
  <si>
    <t>1.(4)</t>
  </si>
  <si>
    <t>1.(5)</t>
  </si>
  <si>
    <t>1.(6)</t>
  </si>
  <si>
    <t>1.(7)</t>
  </si>
  <si>
    <t>1.(8)</t>
  </si>
  <si>
    <t>1.(9)</t>
  </si>
  <si>
    <t>1.(10)</t>
  </si>
  <si>
    <t>1.(11)</t>
  </si>
  <si>
    <t>1.(12)</t>
  </si>
  <si>
    <t>1.(13)</t>
  </si>
  <si>
    <t>1.(15)</t>
  </si>
  <si>
    <t>1.(16)</t>
  </si>
  <si>
    <t>1.(17)</t>
  </si>
  <si>
    <t>1.(18)</t>
  </si>
  <si>
    <t>1.(19)</t>
  </si>
  <si>
    <t>1.(20)</t>
  </si>
  <si>
    <t>1.(21)</t>
  </si>
  <si>
    <t>1.(22)</t>
  </si>
  <si>
    <t>1.(23)</t>
  </si>
  <si>
    <t>1.(24)</t>
  </si>
  <si>
    <t>1.(25)</t>
  </si>
  <si>
    <t>1.(26)</t>
  </si>
  <si>
    <t>1.(27)</t>
  </si>
  <si>
    <t>1.(28)</t>
  </si>
  <si>
    <t>1.(29)</t>
  </si>
  <si>
    <t>1.(30)</t>
  </si>
  <si>
    <t>1.(31)</t>
  </si>
  <si>
    <t>1.(32)</t>
  </si>
  <si>
    <t>1.(34)</t>
  </si>
  <si>
    <t>2.(1)</t>
  </si>
  <si>
    <t>2.(2)</t>
  </si>
  <si>
    <t>2.(3)</t>
  </si>
  <si>
    <t>2.(4)</t>
  </si>
  <si>
    <t>2.(6)</t>
  </si>
  <si>
    <t>2.(5)</t>
  </si>
  <si>
    <t>2.(7)</t>
  </si>
  <si>
    <t>2.(8)</t>
  </si>
  <si>
    <t>2.(9)</t>
  </si>
  <si>
    <t>2.(10)</t>
  </si>
  <si>
    <t>2.(11)</t>
  </si>
  <si>
    <t>2.(12)</t>
  </si>
  <si>
    <t>2.(13)</t>
  </si>
  <si>
    <t>2.(15)</t>
  </si>
  <si>
    <t>2.(16)</t>
  </si>
  <si>
    <t>2.(17)</t>
  </si>
  <si>
    <t>2.(18)</t>
  </si>
  <si>
    <t>2.(19)</t>
  </si>
  <si>
    <t>2.(20)</t>
  </si>
  <si>
    <t>2.(21)</t>
  </si>
  <si>
    <t>2.(22)</t>
  </si>
  <si>
    <t>2.(23)</t>
  </si>
  <si>
    <t>2.(24)</t>
  </si>
  <si>
    <t>2.(25)</t>
  </si>
  <si>
    <t>2.(26)</t>
  </si>
  <si>
    <t>2.(27)</t>
  </si>
  <si>
    <t>2.(28)</t>
  </si>
  <si>
    <t>2.(29)</t>
  </si>
  <si>
    <t>2.(30)</t>
  </si>
  <si>
    <t>2.(31)</t>
  </si>
  <si>
    <t>2.(32)</t>
  </si>
  <si>
    <t>2.(34)</t>
  </si>
  <si>
    <t>3.(1)</t>
  </si>
  <si>
    <t>3.(2)</t>
  </si>
  <si>
    <t>3.(3)</t>
  </si>
  <si>
    <t>3.(4)</t>
  </si>
  <si>
    <t>3.(5)</t>
  </si>
  <si>
    <t>3.(6)</t>
  </si>
  <si>
    <t>3.(7)</t>
  </si>
  <si>
    <t>3.(8)</t>
  </si>
  <si>
    <t>3.(9)</t>
  </si>
  <si>
    <t>3.(10)</t>
  </si>
  <si>
    <t>3.(11)</t>
  </si>
  <si>
    <t>3.(12)</t>
  </si>
  <si>
    <t>3.(13)</t>
  </si>
  <si>
    <t>3.(15)</t>
  </si>
  <si>
    <t>3.(16)</t>
  </si>
  <si>
    <t>3.(17)</t>
  </si>
  <si>
    <t>3.(18)</t>
  </si>
  <si>
    <t>3.(19)</t>
  </si>
  <si>
    <t>3.(20)</t>
  </si>
  <si>
    <t>3.(21)</t>
  </si>
  <si>
    <t>3.(22)</t>
  </si>
  <si>
    <t>3.(23)</t>
  </si>
  <si>
    <t>3.(24)</t>
  </si>
  <si>
    <t>3.(25)</t>
  </si>
  <si>
    <t>3.(26)</t>
  </si>
  <si>
    <t>3.(27)</t>
  </si>
  <si>
    <t>3.(28)</t>
  </si>
  <si>
    <t>3.(29)</t>
  </si>
  <si>
    <t>3.(30)</t>
  </si>
  <si>
    <t>3.(31)</t>
  </si>
  <si>
    <t>3.(32)</t>
  </si>
  <si>
    <t>3.(34)</t>
  </si>
  <si>
    <t>Numune Adı</t>
  </si>
  <si>
    <t>SOD (U/ml)</t>
  </si>
  <si>
    <t>GPX (U/L)</t>
  </si>
  <si>
    <t>AST (U/L)</t>
  </si>
  <si>
    <t>ALT (U/L)</t>
  </si>
  <si>
    <t>UREA (mg/dl)</t>
  </si>
  <si>
    <t>CREA (mg/dl)</t>
  </si>
  <si>
    <t>IgA (mg/dl)</t>
  </si>
  <si>
    <t>CHOL (mg/dl)</t>
  </si>
  <si>
    <t>TG (mg/dl)</t>
  </si>
  <si>
    <t>TP (g/dl)</t>
  </si>
  <si>
    <t>ALB (g/dl)</t>
  </si>
  <si>
    <t>GLU (mg/dl)</t>
  </si>
  <si>
    <t>NOT</t>
  </si>
  <si>
    <t>hemolizli</t>
  </si>
  <si>
    <t>lipemi</t>
  </si>
  <si>
    <t>concentratıon (nmol/L)</t>
  </si>
  <si>
    <t>result(nmol/L)</t>
  </si>
  <si>
    <t>KİT ADI</t>
  </si>
  <si>
    <t>TÜR</t>
  </si>
  <si>
    <t>MARKA</t>
  </si>
  <si>
    <t>CAT. NO</t>
  </si>
  <si>
    <t>Yöntem</t>
  </si>
  <si>
    <t>Kullanılan Cihaz</t>
  </si>
  <si>
    <t>ELİSA</t>
  </si>
  <si>
    <t>Mıcroplate reader: BIO-TEK EL X 800-Aotu strıp washer:BIO TEK EL X 50</t>
  </si>
  <si>
    <t>AST: Aspartat Aminotransferaz</t>
  </si>
  <si>
    <t>Universal</t>
  </si>
  <si>
    <t>Kolorimetrik</t>
  </si>
  <si>
    <t>MINDRAY-BS400</t>
  </si>
  <si>
    <t>ALT: Alanin aminotransferaz</t>
  </si>
  <si>
    <t>CREA: Creatinine</t>
  </si>
  <si>
    <t>UREA: Üre</t>
  </si>
  <si>
    <t>GLU: Glucose</t>
  </si>
  <si>
    <t>BT</t>
  </si>
  <si>
    <t>Bovine</t>
  </si>
  <si>
    <t>Immunoglobulin G</t>
  </si>
  <si>
    <t>Immunoglobulin M</t>
  </si>
  <si>
    <t>EA0005BO</t>
  </si>
  <si>
    <t>EA0039BO</t>
  </si>
  <si>
    <t>Immunoglobulin A</t>
  </si>
  <si>
    <t>TP: Total protein</t>
  </si>
  <si>
    <t>CHOL: Total Cholesterol</t>
  </si>
  <si>
    <t>TG: Triglycerides</t>
  </si>
  <si>
    <t>ALB: Albumin</t>
  </si>
  <si>
    <t>SOD: Super Oxıde Dismutase</t>
  </si>
  <si>
    <t>GPx: Glutathione Peroxidase</t>
  </si>
  <si>
    <t>MDA: Malondialdehit</t>
  </si>
  <si>
    <t>REL BIOCHEM-REL ASSAY</t>
  </si>
  <si>
    <t>Otto Scientific</t>
  </si>
  <si>
    <t>Otto1001</t>
  </si>
  <si>
    <t>OttoBC155</t>
  </si>
  <si>
    <t>OttoBC142</t>
  </si>
  <si>
    <t>OttoBC135</t>
  </si>
  <si>
    <t>OttoBC139</t>
  </si>
  <si>
    <t>OttoBC157</t>
  </si>
  <si>
    <t>OttoBC127</t>
  </si>
  <si>
    <t>OttoBC128</t>
  </si>
  <si>
    <t>OttoBC146</t>
  </si>
  <si>
    <t>OttoBC154</t>
  </si>
  <si>
    <t>OttoBC123</t>
  </si>
  <si>
    <r>
      <t xml:space="preserve">Malondialdehyde (MDA)   </t>
    </r>
    <r>
      <rPr>
        <sz val="12"/>
        <color theme="1"/>
        <rFont val="Times New Roman"/>
        <family val="1"/>
        <charset val="162"/>
      </rPr>
      <t>nmol/L</t>
    </r>
  </si>
  <si>
    <t>The MDA level was determined by a method based</t>
  </si>
  <si>
    <t>on the reaction with thiobarbituric acid (TBA) at 90–100_C</t>
  </si>
  <si>
    <t>. In the TBA test reaction, MDA or MDA-like</t>
  </si>
  <si>
    <t>substances and TBA react with the production of a pink</t>
  </si>
  <si>
    <t>pigment with a maximum absorption at 532 nm. The</t>
  </si>
  <si>
    <t>reaction was performed at pH 2–3 at 90_C for 15 min. The</t>
  </si>
  <si>
    <t>sample was mixed with two volumes of cold 10% (w/v)</t>
  </si>
  <si>
    <t>trichloroacetic acid for the precipitation of protein. The</t>
  </si>
  <si>
    <t>precipitate was pelleted by centrifugation, and an aliquot of</t>
  </si>
  <si>
    <t>the supernatant was reacted with an equal volume of 0.67%</t>
  </si>
  <si>
    <t>(w/v) TBA in a boiling water bath for 10 min. After</t>
  </si>
  <si>
    <t xml:space="preserve">cooling, the absorbance was read at 532 nm. </t>
  </si>
  <si>
    <r>
      <t xml:space="preserve">Super Oxide Dismutase (SOD)   </t>
    </r>
    <r>
      <rPr>
        <sz val="12"/>
        <color theme="1"/>
        <rFont val="Times New Roman"/>
        <family val="1"/>
        <charset val="162"/>
      </rPr>
      <t>U/ml</t>
    </r>
  </si>
  <si>
    <t xml:space="preserve">The role of speroxide dismutase is to accelerate the dismutation of the toxic radical, produced </t>
  </si>
  <si>
    <t xml:space="preserve">during oxidative energy processes to hydrogen peroxide and molecular oxygen. This method </t>
  </si>
  <si>
    <t>employs xanthine and xanthine oxidase to generate superoxide radicals which react with 2-(4-</t>
  </si>
  <si>
    <t xml:space="preserve">iodophenyl)-3-(4-nitrophenol)-5-phenyltetrazolium chloride to form a red formazan dye.. the </t>
  </si>
  <si>
    <t>superoxide dismutase activity is then measured by the degree of inhibiton of this reaction</t>
  </si>
  <si>
    <r>
      <t xml:space="preserve">GPx  </t>
    </r>
    <r>
      <rPr>
        <sz val="12"/>
        <color theme="1"/>
        <rFont val="Times New Roman"/>
        <family val="1"/>
        <charset val="162"/>
      </rPr>
      <t xml:space="preserve"> (U/L)</t>
    </r>
  </si>
  <si>
    <t xml:space="preserve">This method is based on that of Paglia and Valentine. Glutathione Peroxidase (GPx) catalses of the </t>
  </si>
  <si>
    <t xml:space="preserve">oxidation of glutathione by cumene hydroperoxide. In the presence of glutathione (GSSG) is </t>
  </si>
  <si>
    <t>immediately converted to the reduced form with a concomitant oxidation of NADPH to NADP. The decrease in absorbance at 340 nm is measured</t>
  </si>
  <si>
    <t>Referanslar</t>
  </si>
  <si>
    <t>Paglia, D.E. and Valentine, W.N., J. Lab. Clin. Med., 1967; 70: 158.</t>
  </si>
  <si>
    <t>Prohaska, J.R., Oh, S.H., Hoekstra, W.G. &amp; Ganther,</t>
  </si>
  <si>
    <t>H.E. Biochem. &amp; Biophys. Res. Comm. 1977; 74: 64.</t>
  </si>
  <si>
    <t>Kraus, R.J. &amp; Ganther, H. E. Biochem. &amp; Biophys. Res. Comm 1980; 96: 1116.</t>
  </si>
  <si>
    <r>
      <rPr>
        <b/>
        <sz val="12"/>
        <color theme="1"/>
        <rFont val="Times New Roman"/>
        <family val="1"/>
        <charset val="162"/>
      </rPr>
      <t xml:space="preserve">Total Protein  </t>
    </r>
    <r>
      <rPr>
        <sz val="12"/>
        <color theme="1"/>
        <rFont val="Times New Roman"/>
        <family val="1"/>
        <charset val="162"/>
      </rPr>
      <t xml:space="preserve">                 g/dl</t>
    </r>
  </si>
  <si>
    <t>Colorimetric assay, Sample and addition of Reagent start of the reaction:</t>
  </si>
  <si>
    <t xml:space="preserve">Divalent copper reacts in alkaline solution with protein peptide bonds to form the characteristic purple-colored biuret complex. </t>
  </si>
  <si>
    <t>Sodium potassium tartrate prevents the precipitation of copper hydroxide and potassium iodide prevents auto reduction of copper. alkaline protein + Cu2+ solution Cu-protein complex</t>
  </si>
  <si>
    <t>The color intensity is directly proportional to the protein concentration which can be determined photometrically.</t>
  </si>
  <si>
    <r>
      <t xml:space="preserve">Albumin      </t>
    </r>
    <r>
      <rPr>
        <sz val="12"/>
        <color theme="1"/>
        <rFont val="Times New Roman"/>
        <family val="1"/>
        <charset val="162"/>
      </rPr>
      <t xml:space="preserve"> g/dl</t>
    </r>
  </si>
  <si>
    <t>Colorimetric assay, endpoint method</t>
  </si>
  <si>
    <t>• Sample and addition of R1</t>
  </si>
  <si>
    <t>• Start of the reaction:</t>
  </si>
  <si>
    <t>At a pH value of 4.1 albumin displays a sufficiently cationic character to be able to bind with bromocresol green (BCG), any anionic dyestuff, to form a blue-green complex.</t>
  </si>
  <si>
    <t>pH 4.1 albumin + BCG albumin BCG- complex</t>
  </si>
  <si>
    <t>The color intensity of the blue-green color is directly proportional to the albumin concentration and can be determined photometrical</t>
  </si>
  <si>
    <r>
      <rPr>
        <b/>
        <sz val="12"/>
        <color theme="1"/>
        <rFont val="Times New Roman"/>
        <family val="1"/>
        <charset val="162"/>
      </rPr>
      <t xml:space="preserve">Cholesterol Total </t>
    </r>
    <r>
      <rPr>
        <sz val="12"/>
        <color theme="1"/>
        <rFont val="Times New Roman"/>
        <family val="1"/>
        <charset val="162"/>
      </rPr>
      <t xml:space="preserve">      mg/dl</t>
    </r>
  </si>
  <si>
    <t>Cholesterol ester + H2O Cholesterol + fatty acids</t>
  </si>
  <si>
    <t>Cholesterol esters are ceaved by the action of choesterol esterase to yield free</t>
  </si>
  <si>
    <t>choesterol and fatty acids Cholesterol oxidase Cholesterol + O2 Cholesten-3-on + H2O2</t>
  </si>
  <si>
    <t>Peroxidase</t>
  </si>
  <si>
    <t>2H2O2 + Phenol + 4-Aminoantipyrine Quinoneimine dye + 4 H2O</t>
  </si>
  <si>
    <t xml:space="preserve">Cholesterol is converted by oxygen with the aid of cholesterol oxidase to A4- Cholestenone and hydrogen peroxide. </t>
  </si>
  <si>
    <t xml:space="preserve">Hydrogen peroxide created forms a red dyestuff by reacting with 4-aminoantipyrine and phenol under the catalytic action of peroxidase. </t>
  </si>
  <si>
    <t>The color intensity is directly proportional to the concentration of cholesterol and can be determined photometrically.</t>
  </si>
  <si>
    <r>
      <rPr>
        <b/>
        <sz val="12"/>
        <color theme="1"/>
        <rFont val="Times New Roman"/>
        <family val="1"/>
        <charset val="162"/>
      </rPr>
      <t xml:space="preserve">Triglycerides </t>
    </r>
    <r>
      <rPr>
        <sz val="12"/>
        <color theme="1"/>
        <rFont val="Times New Roman"/>
        <family val="1"/>
        <charset val="162"/>
      </rPr>
      <t xml:space="preserve">      mg/dl</t>
    </r>
  </si>
  <si>
    <t>Triglycerides in the sample originates, by means of the coupled reactions described below, acoloured complex that can be measured by spectrophotometry.</t>
  </si>
  <si>
    <t>Triglycerides + H2O lipase Glycerol + Fatty acids</t>
  </si>
  <si>
    <t>Glycerol + ATP glycerol kinase Glycerol – 3 – P + ADP</t>
  </si>
  <si>
    <t>Glycerol – 3 –P + O2 G-3-P-oxidase Dihidroxyacetone – P +H2O2</t>
  </si>
  <si>
    <t>2 H2O2 + 4 – Aminoantipyrine + 4 – Chlorophenol G-3-P-oxidas Quinoneimine + 4 H2O</t>
  </si>
  <si>
    <r>
      <rPr>
        <b/>
        <sz val="12"/>
        <color theme="1"/>
        <rFont val="Times New Roman"/>
        <family val="1"/>
        <charset val="162"/>
      </rPr>
      <t>Glucose</t>
    </r>
    <r>
      <rPr>
        <sz val="12"/>
        <color theme="1"/>
        <rFont val="Times New Roman"/>
        <family val="1"/>
        <charset val="162"/>
      </rPr>
      <t xml:space="preserve">       mg/dl</t>
    </r>
  </si>
  <si>
    <t>Enzymatic colorimetric test on basis of Trinder – Reaction:</t>
  </si>
  <si>
    <t>Glucose oxidase Glucose + O2 Gluconic acid + H2O2</t>
  </si>
  <si>
    <t>2H2O2 + Phenol + 4–Aminoantipyrine Red Quinoneimine + 4H2O</t>
  </si>
  <si>
    <r>
      <rPr>
        <b/>
        <sz val="12"/>
        <color theme="1"/>
        <rFont val="Times New Roman"/>
        <family val="1"/>
        <charset val="162"/>
      </rPr>
      <t>Creatinine</t>
    </r>
    <r>
      <rPr>
        <sz val="12"/>
        <color theme="1"/>
        <rFont val="Times New Roman"/>
        <family val="1"/>
        <charset val="162"/>
      </rPr>
      <t xml:space="preserve">           mg/L</t>
    </r>
  </si>
  <si>
    <t>Immunoturbidimetric assay</t>
  </si>
  <si>
    <t xml:space="preserve">Anti-CRP antibodies react with antigen in the sample to form an ntigen/antibody complex. Following agglutination, this is measured turbidimetrically. </t>
  </si>
  <si>
    <t xml:space="preserve">Addition of PEG allows the reaction to progress rapidly to the end point,increases sensitivity, and reduces the risk of samples containing excess antigen </t>
  </si>
  <si>
    <t>producing false negative results.</t>
  </si>
  <si>
    <r>
      <rPr>
        <b/>
        <sz val="12"/>
        <color theme="1"/>
        <rFont val="Times New Roman"/>
        <family val="1"/>
        <charset val="162"/>
      </rPr>
      <t xml:space="preserve">Urea (BUN) </t>
    </r>
    <r>
      <rPr>
        <sz val="12"/>
        <color theme="1"/>
        <rFont val="Times New Roman"/>
        <family val="1"/>
        <charset val="162"/>
      </rPr>
      <t xml:space="preserve">             mg/dl</t>
    </r>
  </si>
  <si>
    <t>Urea is hydrolysed in presence of urease to produce ammonia and CO2. The ammonia produced combines with 2 – oxoglutarate and NADH in presence of GLDH to yield glutamate and NAD.</t>
  </si>
  <si>
    <t>urease</t>
  </si>
  <si>
    <t>Urea+H2O+2H+ 2 NH4+ + 2+ CO2</t>
  </si>
  <si>
    <t>GLDH</t>
  </si>
  <si>
    <t>2 NH4+ + 2-Oxoglutarate + 2 NADH H2O + 2 NAD+ + Gl utamate The decrease in absorbance due to consumption of NADH is measured kinetically.</t>
  </si>
  <si>
    <r>
      <rPr>
        <b/>
        <sz val="12"/>
        <color theme="1"/>
        <rFont val="Times New Roman"/>
        <family val="1"/>
        <charset val="162"/>
      </rPr>
      <t xml:space="preserve">AST  </t>
    </r>
    <r>
      <rPr>
        <sz val="12"/>
        <color theme="1"/>
        <rFont val="Times New Roman"/>
        <family val="1"/>
        <charset val="162"/>
      </rPr>
      <t xml:space="preserve">     U/L</t>
    </r>
  </si>
  <si>
    <t>UV test according to a standarrized method</t>
  </si>
  <si>
    <t>Sample and addition of R1 (buffer)</t>
  </si>
  <si>
    <t>Addition of R2 and start of reaction: AST</t>
  </si>
  <si>
    <t>α-ketoglutarate + L-aspartate L- glutamate + oxaloasetate</t>
  </si>
  <si>
    <t>AST is the enzyme which catalyzes this equilibrium reaction. The oxaloacetate in- crease is measured in a subsequent indicator reaction which is catalyzed by malate dehydrogenase.</t>
  </si>
  <si>
    <t>MDH</t>
  </si>
  <si>
    <t>oxalacetate + NADH + H+ L-Malate + NAD+</t>
  </si>
  <si>
    <t>In the second reaction, NADH is oxidized to NAD. The rate of decrease in NADH</t>
  </si>
  <si>
    <t>(Measured photometrically) is directly proportional to the rate of formation of</t>
  </si>
  <si>
    <t>oxaloasetate, and thus the AST activity.</t>
  </si>
  <si>
    <r>
      <rPr>
        <b/>
        <sz val="12"/>
        <color theme="1"/>
        <rFont val="Times New Roman"/>
        <family val="1"/>
        <charset val="162"/>
      </rPr>
      <t xml:space="preserve">ALT      </t>
    </r>
    <r>
      <rPr>
        <sz val="12"/>
        <color theme="1"/>
        <rFont val="Times New Roman"/>
        <family val="1"/>
        <charset val="162"/>
      </rPr>
      <t xml:space="preserve"> U/L</t>
    </r>
  </si>
  <si>
    <t>UV test according to the IFCC method.</t>
  </si>
  <si>
    <t>ALT</t>
  </si>
  <si>
    <t>L-Alanin + 2-Oxoglutarate ⎯⎯ L-Glutamate + Pyruvat</t>
  </si>
  <si>
    <r>
      <rPr>
        <b/>
        <sz val="12"/>
        <color theme="1"/>
        <rFont val="Times New Roman"/>
        <family val="1"/>
        <charset val="162"/>
      </rPr>
      <t>lgA</t>
    </r>
    <r>
      <rPr>
        <sz val="12"/>
        <color theme="1"/>
        <rFont val="Times New Roman"/>
        <family val="1"/>
        <charset val="162"/>
      </rPr>
      <t xml:space="preserve">       mg/dL</t>
    </r>
  </si>
  <si>
    <t xml:space="preserve">Immunoglobulins A (IgA) selectively react with an anti-IgA antibody and form an immunocomplex. </t>
  </si>
  <si>
    <t>The produced turbidity is proportional to the concentration of IgA in the sample, and can be measured at the wavelenght of 600 nm</t>
  </si>
  <si>
    <t>Then biotin-conjugated target antigen are added to the wells. The antigens in the standards or sample compete with the biotin-conjugated antigen to the bind to the capture antibody and incubate.</t>
  </si>
  <si>
    <t>Unbound antigen is washed away during a washing step.An avidin-HRP is then added and then incubate.Unbound avidin hrp is washed away during a washing step.TMB Subsrate is then added and color develops.</t>
  </si>
  <si>
    <t>Bovine Immunoglobulin G Assay Principle</t>
  </si>
  <si>
    <t xml:space="preserve">This kit is an enzyme -linked ımmunosorbent assay.(elisa). Add samples to the wells pre-coated with a monoclonal antibody.  </t>
  </si>
  <si>
    <t>The reaction is stopped by addition of acidic stop solution and color changes into yellow that can be measured at 450 nm. The intensity of the color developed in inversely proportional to the concentration of in the sample.</t>
  </si>
  <si>
    <t>The concentratıon of IgG in the sample is then determined by comparing the O.D of the samples to the standard curve.</t>
  </si>
  <si>
    <t>Bovine Immunoglobulin M Assay Principle</t>
  </si>
  <si>
    <t>The concentratıon of IgM in the sample is then determined by comparing the O.D of the samples to the standard curve.</t>
  </si>
  <si>
    <t>Otto1014</t>
  </si>
  <si>
    <t>Otto1028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</si>
</sst>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b/>
      <sz val="12"/>
      <color theme="1"/>
      <name val="Times New Roman"/>
      <family val="1"/>
      <charset val="162"/>
    </font>
    <font>
      <sz val="12"/>
      <color theme="1"/>
      <name val="Times New Roman"/>
      <family val="1"/>
      <charset val="162"/>
    </font>
    <font>
      <i/>
      <sz val="12"/>
      <color theme="1"/>
      <name val="Times New Roman"/>
      <family val="1"/>
      <charset val="162"/>
    </font>
  </fonts>
  <fills count="10">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3999450666829432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28">
    <xf numFmtId="0" fontId="0" fillId="0" borderId="0" xfId="0"/>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0" fillId="0" borderId="1" xfId="0" applyBorder="1" applyAlignment="1">
      <alignment horizontal="center"/>
    </xf>
    <xf numFmtId="2" fontId="2" fillId="4" borderId="1" xfId="0" applyNumberFormat="1"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0" fillId="3" borderId="1" xfId="0" applyFill="1" applyBorder="1" applyAlignment="1">
      <alignment horizontal="center"/>
    </xf>
    <xf numFmtId="0" fontId="0" fillId="5" borderId="1" xfId="0" applyFill="1" applyBorder="1" applyAlignment="1">
      <alignment horizontal="center"/>
    </xf>
    <xf numFmtId="0" fontId="2" fillId="0" borderId="0" xfId="0" applyFont="1"/>
    <xf numFmtId="0" fontId="2" fillId="6" borderId="1" xfId="0" applyFont="1" applyFill="1" applyBorder="1" applyAlignment="1">
      <alignment horizontal="center"/>
    </xf>
    <xf numFmtId="16" fontId="2" fillId="6" borderId="1" xfId="0" applyNumberFormat="1" applyFont="1" applyFill="1" applyBorder="1" applyAlignment="1">
      <alignment horizontal="center"/>
    </xf>
    <xf numFmtId="0" fontId="0" fillId="0" borderId="0" xfId="0"/>
    <xf numFmtId="0" fontId="1" fillId="4" borderId="1" xfId="0" applyFont="1" applyFill="1" applyBorder="1" applyAlignment="1">
      <alignment horizontal="center"/>
    </xf>
    <xf numFmtId="0" fontId="0" fillId="7" borderId="1" xfId="0" applyFill="1" applyBorder="1" applyAlignment="1">
      <alignment horizontal="center"/>
    </xf>
    <xf numFmtId="16" fontId="2" fillId="8" borderId="1" xfId="0" applyNumberFormat="1" applyFont="1" applyFill="1" applyBorder="1" applyAlignment="1">
      <alignment horizontal="center"/>
    </xf>
    <xf numFmtId="0" fontId="1" fillId="4" borderId="3" xfId="0" applyFont="1" applyFill="1" applyBorder="1" applyAlignment="1">
      <alignment horizontal="center"/>
    </xf>
    <xf numFmtId="2" fontId="0" fillId="0" borderId="1" xfId="0" applyNumberFormat="1" applyBorder="1" applyAlignment="1">
      <alignment horizontal="center"/>
    </xf>
    <xf numFmtId="0" fontId="1" fillId="4" borderId="4" xfId="0" applyFont="1" applyFill="1" applyBorder="1" applyAlignment="1">
      <alignment horizontal="center"/>
    </xf>
    <xf numFmtId="0" fontId="2" fillId="8" borderId="4" xfId="0" applyFont="1" applyFill="1" applyBorder="1" applyAlignment="1">
      <alignment horizontal="center"/>
    </xf>
    <xf numFmtId="0" fontId="2" fillId="9" borderId="4" xfId="0" applyFont="1" applyFill="1" applyBorder="1" applyAlignment="1">
      <alignment horizontal="center"/>
    </xf>
    <xf numFmtId="0" fontId="2" fillId="7" borderId="4" xfId="0" applyFont="1" applyFill="1" applyBorder="1" applyAlignment="1">
      <alignment horizontal="center"/>
    </xf>
    <xf numFmtId="0" fontId="3" fillId="0" borderId="0" xfId="0" applyFont="1"/>
    <xf numFmtId="0" fontId="4" fillId="0" borderId="0" xfId="0" applyFont="1"/>
    <xf numFmtId="0" fontId="3" fillId="0" borderId="0" xfId="0" applyFont="1" applyAlignment="1">
      <alignment vertical="center"/>
    </xf>
    <xf numFmtId="0" fontId="4" fillId="0" borderId="0" xfId="0" applyFont="1" applyAlignment="1">
      <alignment vertical="center"/>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Immunoglobulin G</a:t>
            </a:r>
          </a:p>
        </c:rich>
      </c:tx>
      <c:layout>
        <c:manualLayout>
          <c:xMode val="edge"/>
          <c:yMode val="edge"/>
          <c:x val="0.3540345581802275"/>
          <c:y val="4.629629629629629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165356517935258"/>
                  <c:y val="-0.4575543161271507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IgG!$C$15:$C$19</c:f>
              <c:numCache>
                <c:formatCode>General</c:formatCode>
                <c:ptCount val="5"/>
                <c:pt idx="0">
                  <c:v>4.200000000000001E-2</c:v>
                </c:pt>
                <c:pt idx="1">
                  <c:v>0.51500000000000001</c:v>
                </c:pt>
                <c:pt idx="2">
                  <c:v>0.80100000000000005</c:v>
                </c:pt>
                <c:pt idx="3">
                  <c:v>1.232</c:v>
                </c:pt>
                <c:pt idx="4">
                  <c:v>1.6419999999999999</c:v>
                </c:pt>
              </c:numCache>
            </c:numRef>
          </c:xVal>
          <c:yVal>
            <c:numRef>
              <c:f>IgG!$D$15:$D$19</c:f>
              <c:numCache>
                <c:formatCode>General</c:formatCode>
                <c:ptCount val="5"/>
                <c:pt idx="0">
                  <c:v>320</c:v>
                </c:pt>
                <c:pt idx="1">
                  <c:v>160</c:v>
                </c:pt>
                <c:pt idx="2">
                  <c:v>80</c:v>
                </c:pt>
                <c:pt idx="3">
                  <c:v>40</c:v>
                </c:pt>
                <c:pt idx="4">
                  <c:v>20</c:v>
                </c:pt>
              </c:numCache>
            </c:numRef>
          </c:yVal>
          <c:smooth val="0"/>
          <c:extLst>
            <c:ext xmlns:c16="http://schemas.microsoft.com/office/drawing/2014/chart" uri="{C3380CC4-5D6E-409C-BE32-E72D297353CC}">
              <c16:uniqueId val="{00000000-A810-4DF5-9C6D-E1D8147A9A06}"/>
            </c:ext>
          </c:extLst>
        </c:ser>
        <c:dLbls>
          <c:showLegendKey val="0"/>
          <c:showVal val="0"/>
          <c:showCatName val="0"/>
          <c:showSerName val="0"/>
          <c:showPercent val="0"/>
          <c:showBubbleSize val="0"/>
        </c:dLbls>
        <c:axId val="513220600"/>
        <c:axId val="513219616"/>
      </c:scatterChart>
      <c:valAx>
        <c:axId val="513220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3219616"/>
        <c:crosses val="autoZero"/>
        <c:crossBetween val="midCat"/>
      </c:valAx>
      <c:valAx>
        <c:axId val="51321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3220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tr-TR" b="1"/>
              <a:t>Immunoglobulin</a:t>
            </a:r>
            <a:r>
              <a:rPr lang="tr-TR" b="1" baseline="0"/>
              <a:t> M</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244138232720909"/>
                  <c:y val="-0.4668135753864100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IgM!$C$16:$C$20</c:f>
              <c:numCache>
                <c:formatCode>General</c:formatCode>
                <c:ptCount val="5"/>
                <c:pt idx="0">
                  <c:v>5.5999999999999994E-2</c:v>
                </c:pt>
                <c:pt idx="1">
                  <c:v>0.51899999999999991</c:v>
                </c:pt>
                <c:pt idx="2">
                  <c:v>0.82800000000000007</c:v>
                </c:pt>
                <c:pt idx="3">
                  <c:v>1.198</c:v>
                </c:pt>
                <c:pt idx="4">
                  <c:v>1.546</c:v>
                </c:pt>
              </c:numCache>
            </c:numRef>
          </c:xVal>
          <c:yVal>
            <c:numRef>
              <c:f>IgM!$D$16:$D$20</c:f>
              <c:numCache>
                <c:formatCode>General</c:formatCode>
                <c:ptCount val="5"/>
                <c:pt idx="0">
                  <c:v>24</c:v>
                </c:pt>
                <c:pt idx="1">
                  <c:v>12</c:v>
                </c:pt>
                <c:pt idx="2">
                  <c:v>6</c:v>
                </c:pt>
                <c:pt idx="3">
                  <c:v>3</c:v>
                </c:pt>
                <c:pt idx="4">
                  <c:v>1.5</c:v>
                </c:pt>
              </c:numCache>
            </c:numRef>
          </c:yVal>
          <c:smooth val="0"/>
          <c:extLst>
            <c:ext xmlns:c16="http://schemas.microsoft.com/office/drawing/2014/chart" uri="{C3380CC4-5D6E-409C-BE32-E72D297353CC}">
              <c16:uniqueId val="{00000000-5BF3-4688-A607-B72305F22D6F}"/>
            </c:ext>
          </c:extLst>
        </c:ser>
        <c:dLbls>
          <c:showLegendKey val="0"/>
          <c:showVal val="0"/>
          <c:showCatName val="0"/>
          <c:showSerName val="0"/>
          <c:showPercent val="0"/>
          <c:showBubbleSize val="0"/>
        </c:dLbls>
        <c:axId val="518252272"/>
        <c:axId val="518249320"/>
      </c:scatterChart>
      <c:valAx>
        <c:axId val="518252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8249320"/>
        <c:crosses val="autoZero"/>
        <c:crossBetween val="midCat"/>
      </c:valAx>
      <c:valAx>
        <c:axId val="518249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82522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MDA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296391076115485"/>
                  <c:y val="-0.2023738699329250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[1]MDA!$C$4:$C$10</c:f>
              <c:numCache>
                <c:formatCode>General</c:formatCode>
                <c:ptCount val="7"/>
                <c:pt idx="0">
                  <c:v>2.4810000000000003</c:v>
                </c:pt>
                <c:pt idx="1">
                  <c:v>1.673</c:v>
                </c:pt>
                <c:pt idx="2">
                  <c:v>0.99399999999999999</c:v>
                </c:pt>
                <c:pt idx="3">
                  <c:v>0.51300000000000001</c:v>
                </c:pt>
                <c:pt idx="4">
                  <c:v>0.28800000000000003</c:v>
                </c:pt>
                <c:pt idx="5">
                  <c:v>0.122</c:v>
                </c:pt>
                <c:pt idx="6">
                  <c:v>0</c:v>
                </c:pt>
              </c:numCache>
            </c:numRef>
          </c:xVal>
          <c:yVal>
            <c:numRef>
              <c:f>[1]MDA!$D$4:$D$10</c:f>
              <c:numCache>
                <c:formatCode>General</c:formatCode>
                <c:ptCount val="7"/>
                <c:pt idx="0">
                  <c:v>100</c:v>
                </c:pt>
                <c:pt idx="1">
                  <c:v>50</c:v>
                </c:pt>
                <c:pt idx="2">
                  <c:v>25</c:v>
                </c:pt>
                <c:pt idx="3">
                  <c:v>12.5</c:v>
                </c:pt>
                <c:pt idx="4">
                  <c:v>6.25</c:v>
                </c:pt>
                <c:pt idx="5">
                  <c:v>3.125</c:v>
                </c:pt>
                <c:pt idx="6">
                  <c:v>0</c:v>
                </c:pt>
              </c:numCache>
            </c:numRef>
          </c:yVal>
          <c:smooth val="0"/>
          <c:extLst>
            <c:ext xmlns:c16="http://schemas.microsoft.com/office/drawing/2014/chart" uri="{C3380CC4-5D6E-409C-BE32-E72D297353CC}">
              <c16:uniqueId val="{00000000-45C2-48B9-B166-EE7F81F62780}"/>
            </c:ext>
          </c:extLst>
        </c:ser>
        <c:dLbls>
          <c:showLegendKey val="0"/>
          <c:showVal val="0"/>
          <c:showCatName val="0"/>
          <c:showSerName val="0"/>
          <c:showPercent val="0"/>
          <c:showBubbleSize val="0"/>
        </c:dLbls>
        <c:axId val="1018932672"/>
        <c:axId val="1018928928"/>
      </c:scatterChart>
      <c:valAx>
        <c:axId val="1018932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8928928"/>
        <c:crosses val="autoZero"/>
        <c:crossBetween val="midCat"/>
      </c:valAx>
      <c:valAx>
        <c:axId val="101892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8932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335280</xdr:colOff>
      <xdr:row>10</xdr:row>
      <xdr:rowOff>156210</xdr:rowOff>
    </xdr:from>
    <xdr:to>
      <xdr:col>14</xdr:col>
      <xdr:colOff>30480</xdr:colOff>
      <xdr:row>25</xdr:row>
      <xdr:rowOff>156210</xdr:rowOff>
    </xdr:to>
    <xdr:graphicFrame macro="">
      <xdr:nvGraphicFramePr>
        <xdr:cNvPr id="2" name="Grafik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373380</xdr:colOff>
      <xdr:row>12</xdr:row>
      <xdr:rowOff>11430</xdr:rowOff>
    </xdr:from>
    <xdr:to>
      <xdr:col>14</xdr:col>
      <xdr:colOff>68580</xdr:colOff>
      <xdr:row>27</xdr:row>
      <xdr:rowOff>11430</xdr:rowOff>
    </xdr:to>
    <xdr:graphicFrame macro="">
      <xdr:nvGraphicFramePr>
        <xdr:cNvPr id="3" name="Grafik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409575</xdr:colOff>
      <xdr:row>0</xdr:row>
      <xdr:rowOff>133350</xdr:rowOff>
    </xdr:from>
    <xdr:to>
      <xdr:col>14</xdr:col>
      <xdr:colOff>104775</xdr:colOff>
      <xdr:row>14</xdr:row>
      <xdr:rowOff>19050</xdr:rowOff>
    </xdr:to>
    <xdr:graphicFrame macro="">
      <xdr:nvGraphicFramePr>
        <xdr:cNvPr id="2" name="Grafik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17</xdr:row>
      <xdr:rowOff>7620</xdr:rowOff>
    </xdr:from>
    <xdr:to>
      <xdr:col>5</xdr:col>
      <xdr:colOff>2451100</xdr:colOff>
      <xdr:row>59</xdr:row>
      <xdr:rowOff>99060</xdr:rowOff>
    </xdr:to>
    <xdr:pic>
      <xdr:nvPicPr>
        <xdr:cNvPr id="2" name="Resim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368040"/>
          <a:ext cx="9438640" cy="7772400"/>
        </a:xfrm>
        <a:prstGeom prst="rect">
          <a:avLst/>
        </a:prstGeom>
      </xdr:spPr>
    </xdr:pic>
    <xdr:clientData/>
  </xdr:twoCellAnchor>
  <xdr:twoCellAnchor editAs="oneCell">
    <xdr:from>
      <xdr:col>0</xdr:col>
      <xdr:colOff>22860</xdr:colOff>
      <xdr:row>59</xdr:row>
      <xdr:rowOff>106680</xdr:rowOff>
    </xdr:from>
    <xdr:to>
      <xdr:col>5</xdr:col>
      <xdr:colOff>940486</xdr:colOff>
      <xdr:row>102</xdr:row>
      <xdr:rowOff>15240</xdr:rowOff>
    </xdr:to>
    <xdr:pic>
      <xdr:nvPicPr>
        <xdr:cNvPr id="3" name="Resim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860" y="11148060"/>
          <a:ext cx="7905166" cy="7772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RK%20LAB\Desktop\2020-SONU&#199;LAR\Gamze%20hoca-mda-nef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FA"/>
      <sheetName val="MDA"/>
    </sheetNames>
    <sheetDataSet>
      <sheetData sheetId="0"/>
      <sheetData sheetId="1">
        <row r="4">
          <cell r="C4">
            <v>2.4810000000000003</v>
          </cell>
          <cell r="D4">
            <v>100</v>
          </cell>
        </row>
        <row r="5">
          <cell r="C5">
            <v>1.673</v>
          </cell>
          <cell r="D5">
            <v>50</v>
          </cell>
        </row>
        <row r="6">
          <cell r="C6">
            <v>0.99399999999999999</v>
          </cell>
          <cell r="D6">
            <v>25</v>
          </cell>
        </row>
        <row r="7">
          <cell r="C7">
            <v>0.51300000000000001</v>
          </cell>
          <cell r="D7">
            <v>12.5</v>
          </cell>
        </row>
        <row r="8">
          <cell r="C8">
            <v>0.28800000000000003</v>
          </cell>
          <cell r="D8">
            <v>6.25</v>
          </cell>
        </row>
        <row r="9">
          <cell r="C9">
            <v>0.122</v>
          </cell>
          <cell r="D9">
            <v>3.125</v>
          </cell>
        </row>
        <row r="10">
          <cell r="C10">
            <v>0</v>
          </cell>
          <cell r="D10">
            <v>0</v>
          </cell>
        </row>
      </sheetData>
    </sheetDataSet>
  </externalBook>
</externalLink>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129"/>
  <sheetViews>
    <sheetView topLeftCell="A95" workbookViewId="0">
      <selection activeCell="E98" sqref="E98:E129"/>
    </sheetView>
  </sheetViews>
  <sheetFormatPr defaultRowHeight="15" x14ac:dyDescent="0.25"/>
  <cols>
    <col min="1" max="1" width="14.28515625" customWidth="1"/>
    <col min="2" max="2" width="12" customWidth="1"/>
    <col min="3" max="3" width="11.140625" customWidth="1"/>
    <col min="4" max="4" width="10.7109375" customWidth="1"/>
    <col min="5" max="5" width="18.85546875" customWidth="1"/>
  </cols>
  <sheetData>
    <row r="2" spans="1:13" x14ac:dyDescent="0.25">
      <c r="A2" s="6">
        <v>0.114</v>
      </c>
      <c r="B2" s="9">
        <v>2.306</v>
      </c>
      <c r="C2" s="9">
        <v>2.6989999999999998</v>
      </c>
      <c r="D2" s="9">
        <v>2.4710000000000001</v>
      </c>
      <c r="E2" s="9">
        <v>1.5389999999999999</v>
      </c>
      <c r="F2" s="9">
        <v>2.3719999999999999</v>
      </c>
      <c r="G2" s="9">
        <v>2.427</v>
      </c>
      <c r="H2" s="9">
        <v>2.9210000000000003</v>
      </c>
      <c r="I2" s="9">
        <v>2.9359999999999999</v>
      </c>
      <c r="J2" s="9">
        <v>1.6440000000000001</v>
      </c>
      <c r="K2" s="9">
        <v>2.2269999999999999</v>
      </c>
      <c r="L2" s="9">
        <v>2.2090000000000001</v>
      </c>
      <c r="M2" s="9">
        <v>2.61</v>
      </c>
    </row>
    <row r="3" spans="1:13" x14ac:dyDescent="0.25">
      <c r="A3" s="6">
        <v>0.58699999999999997</v>
      </c>
      <c r="B3" s="9">
        <v>2.423</v>
      </c>
      <c r="C3" s="9">
        <v>2.2960000000000003</v>
      </c>
      <c r="D3" s="9">
        <v>2.3159999999999998</v>
      </c>
      <c r="E3" s="9">
        <v>1.8140000000000001</v>
      </c>
      <c r="F3" s="9">
        <v>2.5569999999999999</v>
      </c>
      <c r="G3" s="9">
        <v>2.7450000000000001</v>
      </c>
      <c r="H3" s="9">
        <v>2.673</v>
      </c>
      <c r="I3" s="9">
        <v>2.327</v>
      </c>
      <c r="J3" s="9">
        <v>2.4529999999999998</v>
      </c>
      <c r="K3" s="9">
        <v>2.5049999999999999</v>
      </c>
      <c r="L3" s="9">
        <v>2.5110000000000001</v>
      </c>
      <c r="M3" s="9">
        <v>2.4369999999999998</v>
      </c>
    </row>
    <row r="4" spans="1:13" x14ac:dyDescent="0.25">
      <c r="A4" s="6">
        <v>0.873</v>
      </c>
      <c r="B4" s="9">
        <v>2.42</v>
      </c>
      <c r="C4" s="9">
        <v>2.4590000000000001</v>
      </c>
      <c r="D4" s="9">
        <v>2.4210000000000003</v>
      </c>
      <c r="E4" s="9">
        <v>1.5620000000000001</v>
      </c>
      <c r="F4" s="9">
        <v>2.774</v>
      </c>
      <c r="G4" s="9">
        <v>2.851</v>
      </c>
      <c r="H4" s="9">
        <v>2.6560000000000001</v>
      </c>
      <c r="I4" s="9">
        <v>2.6379999999999999</v>
      </c>
      <c r="J4" s="9">
        <v>2.6619999999999999</v>
      </c>
      <c r="K4" s="9">
        <v>2.536</v>
      </c>
      <c r="L4" s="9">
        <v>2.5289999999999999</v>
      </c>
      <c r="M4" s="9">
        <v>2.7069999999999999</v>
      </c>
    </row>
    <row r="5" spans="1:13" x14ac:dyDescent="0.25">
      <c r="A5" s="6">
        <v>1.304</v>
      </c>
      <c r="B5" s="9">
        <v>2.8650000000000002</v>
      </c>
      <c r="C5" s="9">
        <v>2.4409999999999998</v>
      </c>
      <c r="D5" s="9">
        <v>1.5980000000000001</v>
      </c>
      <c r="E5" s="9">
        <v>2.4809999999999999</v>
      </c>
      <c r="F5" s="9">
        <v>2.5500000000000003</v>
      </c>
      <c r="G5" s="9">
        <v>2.363</v>
      </c>
      <c r="H5" s="9">
        <v>2.379</v>
      </c>
      <c r="I5" s="9">
        <v>2.472</v>
      </c>
      <c r="J5" s="9">
        <v>2.5750000000000002</v>
      </c>
      <c r="K5" s="9">
        <v>1.9140000000000001</v>
      </c>
      <c r="L5" s="9">
        <v>2.0020000000000002</v>
      </c>
      <c r="M5" s="9">
        <v>2.4319999999999999</v>
      </c>
    </row>
    <row r="6" spans="1:13" x14ac:dyDescent="0.25">
      <c r="A6" s="6">
        <v>1.714</v>
      </c>
      <c r="B6" s="9">
        <v>2.5659999999999998</v>
      </c>
      <c r="C6" s="9">
        <v>2.2509999999999999</v>
      </c>
      <c r="D6" s="9">
        <v>1.5090000000000001</v>
      </c>
      <c r="E6" s="9">
        <v>2.2069999999999999</v>
      </c>
      <c r="F6" s="9">
        <v>2.4180000000000001</v>
      </c>
      <c r="G6" s="9">
        <v>2.2530000000000001</v>
      </c>
      <c r="H6" s="9">
        <v>2.38</v>
      </c>
      <c r="I6" s="9">
        <v>2.871</v>
      </c>
      <c r="J6" s="9">
        <v>2.1670000000000003</v>
      </c>
      <c r="K6" s="9">
        <v>2.0550000000000002</v>
      </c>
      <c r="L6" s="9">
        <v>1.8620000000000001</v>
      </c>
      <c r="M6" s="9">
        <v>2.246</v>
      </c>
    </row>
    <row r="7" spans="1:13" x14ac:dyDescent="0.25">
      <c r="A7" s="7">
        <v>7.1999999999999995E-2</v>
      </c>
      <c r="B7" s="9">
        <v>2.343</v>
      </c>
      <c r="C7" s="9">
        <v>2.0979999999999999</v>
      </c>
      <c r="D7" s="9">
        <v>1.25</v>
      </c>
      <c r="E7" s="9">
        <v>1.907</v>
      </c>
      <c r="F7" s="9">
        <v>2.2309999999999999</v>
      </c>
      <c r="G7" s="9">
        <v>2.254</v>
      </c>
      <c r="H7" s="9">
        <v>2.0910000000000002</v>
      </c>
      <c r="I7" s="9">
        <v>2.5500000000000003</v>
      </c>
      <c r="J7" s="9">
        <v>2.23</v>
      </c>
      <c r="K7" s="9">
        <v>1.9510000000000001</v>
      </c>
      <c r="L7" s="9">
        <v>1.891</v>
      </c>
      <c r="M7" s="9">
        <v>2.504</v>
      </c>
    </row>
    <row r="8" spans="1:13" x14ac:dyDescent="0.25">
      <c r="A8" s="9">
        <v>2.1890000000000001</v>
      </c>
      <c r="B8" s="9">
        <v>2.2680000000000002</v>
      </c>
      <c r="C8" s="9">
        <v>2.2989999999999999</v>
      </c>
      <c r="D8" s="9">
        <v>1.9690000000000001</v>
      </c>
      <c r="E8" s="9">
        <v>2.427</v>
      </c>
      <c r="F8" s="9">
        <v>2.5350000000000001</v>
      </c>
      <c r="G8" s="9">
        <v>2.3930000000000002</v>
      </c>
      <c r="H8" s="9">
        <v>2.7509999999999999</v>
      </c>
      <c r="I8" s="9">
        <v>1.9570000000000001</v>
      </c>
      <c r="J8" s="9">
        <v>1.9790000000000001</v>
      </c>
      <c r="K8" s="9">
        <v>2.6230000000000002</v>
      </c>
      <c r="L8" s="9">
        <v>1.9850000000000001</v>
      </c>
      <c r="M8" s="4"/>
    </row>
    <row r="9" spans="1:13" x14ac:dyDescent="0.25">
      <c r="A9" s="9">
        <v>1.99</v>
      </c>
      <c r="B9" s="9">
        <v>2.165</v>
      </c>
      <c r="C9" s="9">
        <v>2.5140000000000002</v>
      </c>
      <c r="D9" s="9">
        <v>1.571</v>
      </c>
      <c r="E9" s="9">
        <v>2.0510000000000002</v>
      </c>
      <c r="F9" s="9">
        <v>2.298</v>
      </c>
      <c r="G9" s="9">
        <v>2.488</v>
      </c>
      <c r="H9" s="9">
        <v>2.92</v>
      </c>
      <c r="I9" s="9">
        <v>1.821</v>
      </c>
      <c r="J9" s="9">
        <v>1.61</v>
      </c>
      <c r="K9" s="9">
        <v>2.3540000000000001</v>
      </c>
      <c r="L9" s="9">
        <v>2.2930000000000001</v>
      </c>
      <c r="M9" s="4"/>
    </row>
    <row r="11" spans="1:13" x14ac:dyDescent="0.25">
      <c r="A11" t="s">
        <v>0</v>
      </c>
    </row>
    <row r="14" spans="1:13" x14ac:dyDescent="0.25">
      <c r="B14" s="3" t="s">
        <v>1</v>
      </c>
      <c r="C14" s="3" t="s">
        <v>2</v>
      </c>
      <c r="D14" s="3" t="s">
        <v>3</v>
      </c>
      <c r="E14" s="3" t="s">
        <v>4</v>
      </c>
    </row>
    <row r="15" spans="1:13" x14ac:dyDescent="0.25">
      <c r="A15" t="s">
        <v>5</v>
      </c>
      <c r="B15" s="1">
        <v>0.114</v>
      </c>
      <c r="C15" s="4">
        <f>B15-B20</f>
        <v>4.200000000000001E-2</v>
      </c>
      <c r="D15" s="4">
        <v>320</v>
      </c>
      <c r="E15" s="5">
        <f>(140.15*C15*C15)-(421.12*C15)+(336.85)</f>
        <v>319.41018460000004</v>
      </c>
    </row>
    <row r="16" spans="1:13" x14ac:dyDescent="0.25">
      <c r="A16" t="s">
        <v>6</v>
      </c>
      <c r="B16" s="1">
        <v>0.58699999999999997</v>
      </c>
      <c r="C16" s="4">
        <f>B16-B20</f>
        <v>0.51500000000000001</v>
      </c>
      <c r="D16" s="4">
        <v>160</v>
      </c>
      <c r="E16" s="5">
        <f t="shared" ref="E16:E20" si="0">(140.15*C16*C16)-(421.12*C16)+(336.85)</f>
        <v>157.14448375000001</v>
      </c>
    </row>
    <row r="17" spans="1:12" x14ac:dyDescent="0.25">
      <c r="A17" t="s">
        <v>7</v>
      </c>
      <c r="B17" s="1">
        <v>0.873</v>
      </c>
      <c r="C17" s="4">
        <f>B17-B20</f>
        <v>0.80100000000000005</v>
      </c>
      <c r="D17" s="4">
        <v>80</v>
      </c>
      <c r="E17" s="5">
        <f t="shared" si="0"/>
        <v>89.453260150000006</v>
      </c>
    </row>
    <row r="18" spans="1:12" x14ac:dyDescent="0.25">
      <c r="A18" t="s">
        <v>8</v>
      </c>
      <c r="B18" s="1">
        <v>1.304</v>
      </c>
      <c r="C18" s="4">
        <f>B18-B20</f>
        <v>1.232</v>
      </c>
      <c r="D18" s="4">
        <v>40</v>
      </c>
      <c r="E18" s="5">
        <f t="shared" si="0"/>
        <v>30.753193600000031</v>
      </c>
    </row>
    <row r="19" spans="1:12" x14ac:dyDescent="0.25">
      <c r="A19" t="s">
        <v>9</v>
      </c>
      <c r="B19" s="1">
        <v>1.714</v>
      </c>
      <c r="C19" s="4">
        <f>B19-B20</f>
        <v>1.6419999999999999</v>
      </c>
      <c r="D19" s="4">
        <v>20</v>
      </c>
      <c r="E19" s="5">
        <f t="shared" si="0"/>
        <v>23.238344600000062</v>
      </c>
    </row>
    <row r="20" spans="1:12" x14ac:dyDescent="0.25">
      <c r="A20" t="s">
        <v>11</v>
      </c>
      <c r="B20" s="2">
        <v>7.1999999999999995E-2</v>
      </c>
      <c r="C20" s="4">
        <f>B20-B20</f>
        <v>0</v>
      </c>
      <c r="D20" s="4">
        <v>0</v>
      </c>
      <c r="E20" s="5">
        <f t="shared" si="0"/>
        <v>336.85</v>
      </c>
    </row>
    <row r="27" spans="1:12" x14ac:dyDescent="0.25">
      <c r="J27" s="10" t="s">
        <v>12</v>
      </c>
      <c r="K27" s="10"/>
      <c r="L27" s="10"/>
    </row>
    <row r="33" spans="1:5" x14ac:dyDescent="0.25">
      <c r="A33" s="11" t="s">
        <v>13</v>
      </c>
      <c r="B33" s="9" t="s">
        <v>14</v>
      </c>
      <c r="C33" s="8" t="s">
        <v>11</v>
      </c>
      <c r="D33" s="4" t="s">
        <v>2</v>
      </c>
      <c r="E33" s="3" t="s">
        <v>15</v>
      </c>
    </row>
    <row r="34" spans="1:5" x14ac:dyDescent="0.25">
      <c r="A34" s="12" t="s">
        <v>16</v>
      </c>
      <c r="B34" s="9">
        <v>2.1890000000000001</v>
      </c>
      <c r="C34" s="2">
        <v>7.1999999999999995E-2</v>
      </c>
      <c r="D34" s="4">
        <f t="shared" ref="D34:D65" si="1">(B34-C34)</f>
        <v>2.117</v>
      </c>
      <c r="E34" s="5">
        <f t="shared" ref="E34:E65" si="2">(140.15*D34*D34)-(421.12*D34)+(336.85)</f>
        <v>73.447673350000059</v>
      </c>
    </row>
    <row r="35" spans="1:5" x14ac:dyDescent="0.25">
      <c r="A35" s="12" t="s">
        <v>17</v>
      </c>
      <c r="B35" s="9">
        <v>1.99</v>
      </c>
      <c r="C35" s="2">
        <v>7.1999999999999995E-2</v>
      </c>
      <c r="D35" s="4">
        <f t="shared" si="1"/>
        <v>1.9179999999999999</v>
      </c>
      <c r="E35" s="5">
        <f t="shared" si="2"/>
        <v>44.715008600000033</v>
      </c>
    </row>
    <row r="36" spans="1:5" x14ac:dyDescent="0.25">
      <c r="A36" s="12" t="s">
        <v>18</v>
      </c>
      <c r="B36" s="9">
        <v>2.306</v>
      </c>
      <c r="C36" s="2">
        <v>7.1999999999999995E-2</v>
      </c>
      <c r="D36" s="4">
        <f t="shared" si="1"/>
        <v>2.234</v>
      </c>
      <c r="E36" s="5">
        <f t="shared" si="2"/>
        <v>95.522373400000106</v>
      </c>
    </row>
    <row r="37" spans="1:5" x14ac:dyDescent="0.25">
      <c r="A37" s="12" t="s">
        <v>19</v>
      </c>
      <c r="B37" s="9">
        <v>2.423</v>
      </c>
      <c r="C37" s="2">
        <v>7.1999999999999995E-2</v>
      </c>
      <c r="D37" s="4">
        <f t="shared" si="1"/>
        <v>2.351</v>
      </c>
      <c r="E37" s="5">
        <f t="shared" si="2"/>
        <v>121.43410015000006</v>
      </c>
    </row>
    <row r="38" spans="1:5" x14ac:dyDescent="0.25">
      <c r="A38" s="12" t="s">
        <v>20</v>
      </c>
      <c r="B38" s="9">
        <v>2.42</v>
      </c>
      <c r="C38" s="2">
        <v>7.1999999999999995E-2</v>
      </c>
      <c r="D38" s="4">
        <f t="shared" si="1"/>
        <v>2.3479999999999999</v>
      </c>
      <c r="E38" s="5">
        <f t="shared" si="2"/>
        <v>120.72176560000003</v>
      </c>
    </row>
    <row r="39" spans="1:5" x14ac:dyDescent="0.25">
      <c r="A39" s="12" t="s">
        <v>21</v>
      </c>
      <c r="B39" s="9">
        <v>2.8650000000000002</v>
      </c>
      <c r="C39" s="2">
        <v>7.1999999999999995E-2</v>
      </c>
      <c r="D39" s="4">
        <f t="shared" si="1"/>
        <v>2.7930000000000001</v>
      </c>
      <c r="E39" s="5">
        <f t="shared" si="2"/>
        <v>253.95082734999994</v>
      </c>
    </row>
    <row r="40" spans="1:5" x14ac:dyDescent="0.25">
      <c r="A40" s="12" t="s">
        <v>22</v>
      </c>
      <c r="B40" s="9">
        <v>2.5659999999999998</v>
      </c>
      <c r="C40" s="2">
        <v>7.1999999999999995E-2</v>
      </c>
      <c r="D40" s="4">
        <f t="shared" si="1"/>
        <v>2.4939999999999998</v>
      </c>
      <c r="E40" s="5">
        <f t="shared" si="2"/>
        <v>158.31476539999994</v>
      </c>
    </row>
    <row r="41" spans="1:5" x14ac:dyDescent="0.25">
      <c r="A41" s="12" t="s">
        <v>23</v>
      </c>
      <c r="B41" s="9">
        <v>2.343</v>
      </c>
      <c r="C41" s="2">
        <v>7.1999999999999995E-2</v>
      </c>
      <c r="D41" s="4">
        <f t="shared" si="1"/>
        <v>2.2709999999999999</v>
      </c>
      <c r="E41" s="5">
        <f t="shared" si="2"/>
        <v>103.30183614999999</v>
      </c>
    </row>
    <row r="42" spans="1:5" x14ac:dyDescent="0.25">
      <c r="A42" s="12" t="s">
        <v>24</v>
      </c>
      <c r="B42" s="9">
        <v>2.2680000000000002</v>
      </c>
      <c r="C42" s="2">
        <v>7.1999999999999995E-2</v>
      </c>
      <c r="D42" s="4">
        <f t="shared" si="1"/>
        <v>2.1960000000000002</v>
      </c>
      <c r="E42" s="5">
        <f t="shared" si="2"/>
        <v>87.932082400000013</v>
      </c>
    </row>
    <row r="43" spans="1:5" x14ac:dyDescent="0.25">
      <c r="A43" s="12" t="s">
        <v>25</v>
      </c>
      <c r="B43" s="9">
        <v>2.165</v>
      </c>
      <c r="C43" s="2">
        <v>7.1999999999999995E-2</v>
      </c>
      <c r="D43" s="4">
        <f t="shared" si="1"/>
        <v>2.093</v>
      </c>
      <c r="E43" s="5">
        <f t="shared" si="2"/>
        <v>69.39379735</v>
      </c>
    </row>
    <row r="44" spans="1:5" x14ac:dyDescent="0.25">
      <c r="A44" s="12" t="s">
        <v>26</v>
      </c>
      <c r="B44" s="9">
        <v>2.6989999999999998</v>
      </c>
      <c r="C44" s="2">
        <v>7.1999999999999995E-2</v>
      </c>
      <c r="D44" s="4">
        <f t="shared" si="1"/>
        <v>2.6269999999999998</v>
      </c>
      <c r="E44" s="5">
        <f t="shared" si="2"/>
        <v>197.76098934999982</v>
      </c>
    </row>
    <row r="45" spans="1:5" x14ac:dyDescent="0.25">
      <c r="A45" s="12" t="s">
        <v>27</v>
      </c>
      <c r="B45" s="9">
        <v>2.2960000000000003</v>
      </c>
      <c r="C45" s="2">
        <v>7.1999999999999995E-2</v>
      </c>
      <c r="D45" s="4">
        <f t="shared" si="1"/>
        <v>2.2240000000000002</v>
      </c>
      <c r="E45" s="5">
        <f t="shared" si="2"/>
        <v>93.485686400000077</v>
      </c>
    </row>
    <row r="46" spans="1:5" x14ac:dyDescent="0.25">
      <c r="A46" s="12" t="s">
        <v>28</v>
      </c>
      <c r="B46" s="9">
        <v>2.4590000000000001</v>
      </c>
      <c r="C46" s="2">
        <v>7.1999999999999995E-2</v>
      </c>
      <c r="D46" s="4">
        <f t="shared" si="1"/>
        <v>2.387</v>
      </c>
      <c r="E46" s="5">
        <f t="shared" si="2"/>
        <v>130.17888535000009</v>
      </c>
    </row>
    <row r="47" spans="1:5" x14ac:dyDescent="0.25">
      <c r="A47" s="12" t="s">
        <v>29</v>
      </c>
      <c r="B47" s="9">
        <v>2.4409999999999998</v>
      </c>
      <c r="C47" s="2">
        <v>7.1999999999999995E-2</v>
      </c>
      <c r="D47" s="4">
        <f t="shared" si="1"/>
        <v>2.3689999999999998</v>
      </c>
      <c r="E47" s="5">
        <f t="shared" si="2"/>
        <v>125.76108414999999</v>
      </c>
    </row>
    <row r="48" spans="1:5" x14ac:dyDescent="0.25">
      <c r="A48" s="12" t="s">
        <v>30</v>
      </c>
      <c r="B48" s="9">
        <v>2.2509999999999999</v>
      </c>
      <c r="C48" s="2">
        <v>7.1999999999999995E-2</v>
      </c>
      <c r="D48" s="4">
        <f t="shared" si="1"/>
        <v>2.1789999999999998</v>
      </c>
      <c r="E48" s="5">
        <f t="shared" si="2"/>
        <v>84.667466149999996</v>
      </c>
    </row>
    <row r="49" spans="1:5" x14ac:dyDescent="0.25">
      <c r="A49" s="12" t="s">
        <v>31</v>
      </c>
      <c r="B49" s="9">
        <v>2.0979999999999999</v>
      </c>
      <c r="C49" s="2">
        <v>7.1999999999999995E-2</v>
      </c>
      <c r="D49" s="4">
        <f t="shared" si="1"/>
        <v>2.0259999999999998</v>
      </c>
      <c r="E49" s="5">
        <f t="shared" si="2"/>
        <v>58.931221400000027</v>
      </c>
    </row>
    <row r="50" spans="1:5" x14ac:dyDescent="0.25">
      <c r="A50" s="12" t="s">
        <v>32</v>
      </c>
      <c r="B50" s="9">
        <v>2.2989999999999999</v>
      </c>
      <c r="C50" s="2">
        <v>7.1999999999999995E-2</v>
      </c>
      <c r="D50" s="4">
        <f t="shared" si="1"/>
        <v>2.2269999999999999</v>
      </c>
      <c r="E50" s="5">
        <f t="shared" si="2"/>
        <v>94.093749350000166</v>
      </c>
    </row>
    <row r="51" spans="1:5" x14ac:dyDescent="0.25">
      <c r="A51" s="12" t="s">
        <v>33</v>
      </c>
      <c r="B51" s="9">
        <v>2.5140000000000002</v>
      </c>
      <c r="C51" s="2">
        <v>7.1999999999999995E-2</v>
      </c>
      <c r="D51" s="4">
        <f t="shared" si="1"/>
        <v>2.4420000000000002</v>
      </c>
      <c r="E51" s="5">
        <f t="shared" si="2"/>
        <v>144.24042459999998</v>
      </c>
    </row>
    <row r="52" spans="1:5" x14ac:dyDescent="0.25">
      <c r="A52" s="12" t="s">
        <v>34</v>
      </c>
      <c r="B52" s="9">
        <v>2.4710000000000001</v>
      </c>
      <c r="C52" s="2">
        <v>7.1999999999999995E-2</v>
      </c>
      <c r="D52" s="4">
        <f t="shared" si="1"/>
        <v>2.399</v>
      </c>
      <c r="E52" s="5">
        <f t="shared" si="2"/>
        <v>133.17454014999998</v>
      </c>
    </row>
    <row r="53" spans="1:5" x14ac:dyDescent="0.25">
      <c r="A53" s="12" t="s">
        <v>35</v>
      </c>
      <c r="B53" s="9">
        <v>2.3159999999999998</v>
      </c>
      <c r="C53" s="2">
        <v>7.1999999999999995E-2</v>
      </c>
      <c r="D53" s="4">
        <f t="shared" si="1"/>
        <v>2.2439999999999998</v>
      </c>
      <c r="E53" s="5">
        <f t="shared" si="2"/>
        <v>97.587090400000079</v>
      </c>
    </row>
    <row r="54" spans="1:5" x14ac:dyDescent="0.25">
      <c r="A54" s="12" t="s">
        <v>36</v>
      </c>
      <c r="B54" s="9">
        <v>2.4210000000000003</v>
      </c>
      <c r="C54" s="2">
        <v>7.1999999999999995E-2</v>
      </c>
      <c r="D54" s="4">
        <f t="shared" si="1"/>
        <v>2.3490000000000002</v>
      </c>
      <c r="E54" s="5">
        <f t="shared" si="2"/>
        <v>120.95893015000001</v>
      </c>
    </row>
    <row r="55" spans="1:5" x14ac:dyDescent="0.25">
      <c r="A55" s="12" t="s">
        <v>37</v>
      </c>
      <c r="B55" s="9">
        <v>1.5980000000000001</v>
      </c>
      <c r="C55" s="2">
        <v>7.1999999999999995E-2</v>
      </c>
      <c r="D55" s="4">
        <f t="shared" si="1"/>
        <v>1.526</v>
      </c>
      <c r="E55" s="5">
        <f t="shared" si="2"/>
        <v>20.58482140000001</v>
      </c>
    </row>
    <row r="56" spans="1:5" x14ac:dyDescent="0.25">
      <c r="A56" s="12" t="s">
        <v>38</v>
      </c>
      <c r="B56" s="9">
        <v>1.5090000000000001</v>
      </c>
      <c r="C56" s="2">
        <v>7.1999999999999995E-2</v>
      </c>
      <c r="D56" s="4">
        <f t="shared" si="1"/>
        <v>1.4370000000000001</v>
      </c>
      <c r="E56" s="5">
        <f t="shared" si="2"/>
        <v>21.105965350000019</v>
      </c>
    </row>
    <row r="57" spans="1:5" x14ac:dyDescent="0.25">
      <c r="A57" s="12" t="s">
        <v>39</v>
      </c>
      <c r="B57" s="9">
        <v>1.25</v>
      </c>
      <c r="C57" s="2">
        <v>7.1999999999999995E-2</v>
      </c>
      <c r="D57" s="4">
        <f t="shared" si="1"/>
        <v>1.1779999999999999</v>
      </c>
      <c r="E57" s="5">
        <f t="shared" si="2"/>
        <v>35.254552600000068</v>
      </c>
    </row>
    <row r="58" spans="1:5" x14ac:dyDescent="0.25">
      <c r="A58" s="12" t="s">
        <v>40</v>
      </c>
      <c r="B58" s="9">
        <v>1.9690000000000001</v>
      </c>
      <c r="C58" s="2">
        <v>7.1999999999999995E-2</v>
      </c>
      <c r="D58" s="4">
        <f t="shared" si="1"/>
        <v>1.897</v>
      </c>
      <c r="E58" s="5">
        <f t="shared" si="2"/>
        <v>42.33041135000002</v>
      </c>
    </row>
    <row r="59" spans="1:5" x14ac:dyDescent="0.25">
      <c r="A59" s="12" t="s">
        <v>41</v>
      </c>
      <c r="B59" s="9">
        <v>1.571</v>
      </c>
      <c r="C59" s="2">
        <v>7.1999999999999995E-2</v>
      </c>
      <c r="D59" s="4">
        <f t="shared" si="1"/>
        <v>1.4989999999999999</v>
      </c>
      <c r="E59" s="5">
        <f t="shared" si="2"/>
        <v>20.50831015</v>
      </c>
    </row>
    <row r="60" spans="1:5" x14ac:dyDescent="0.25">
      <c r="A60" s="12" t="s">
        <v>42</v>
      </c>
      <c r="B60" s="9">
        <v>1.5389999999999999</v>
      </c>
      <c r="C60" s="2">
        <v>7.1999999999999995E-2</v>
      </c>
      <c r="D60" s="4">
        <f t="shared" si="1"/>
        <v>1.4669999999999999</v>
      </c>
      <c r="E60" s="5">
        <f t="shared" si="2"/>
        <v>20.682233350000047</v>
      </c>
    </row>
    <row r="61" spans="1:5" x14ac:dyDescent="0.25">
      <c r="A61" s="12" t="s">
        <v>43</v>
      </c>
      <c r="B61" s="9">
        <v>1.8140000000000001</v>
      </c>
      <c r="C61" s="2">
        <v>7.1999999999999995E-2</v>
      </c>
      <c r="D61" s="4">
        <f t="shared" si="1"/>
        <v>1.742</v>
      </c>
      <c r="E61" s="5">
        <f t="shared" si="2"/>
        <v>28.553104599999983</v>
      </c>
    </row>
    <row r="62" spans="1:5" x14ac:dyDescent="0.25">
      <c r="A62" s="12" t="s">
        <v>44</v>
      </c>
      <c r="B62" s="9">
        <v>1.5620000000000001</v>
      </c>
      <c r="C62" s="2">
        <v>7.1999999999999995E-2</v>
      </c>
      <c r="D62" s="4">
        <f t="shared" si="1"/>
        <v>1.49</v>
      </c>
      <c r="E62" s="5">
        <f t="shared" si="2"/>
        <v>20.528215000000046</v>
      </c>
    </row>
    <row r="63" spans="1:5" x14ac:dyDescent="0.25">
      <c r="A63" s="12" t="s">
        <v>45</v>
      </c>
      <c r="B63" s="9">
        <v>2.4809999999999999</v>
      </c>
      <c r="C63" s="2">
        <v>7.1999999999999995E-2</v>
      </c>
      <c r="D63" s="4">
        <f t="shared" si="1"/>
        <v>2.4089999999999998</v>
      </c>
      <c r="E63" s="5">
        <f t="shared" si="2"/>
        <v>135.70175214999995</v>
      </c>
    </row>
    <row r="64" spans="1:5" x14ac:dyDescent="0.25">
      <c r="A64" s="12" t="s">
        <v>46</v>
      </c>
      <c r="B64" s="9">
        <v>2.2069999999999999</v>
      </c>
      <c r="C64" s="2">
        <v>7.1999999999999995E-2</v>
      </c>
      <c r="D64" s="4">
        <f t="shared" si="1"/>
        <v>2.1349999999999998</v>
      </c>
      <c r="E64" s="5">
        <f t="shared" si="2"/>
        <v>76.59403374999988</v>
      </c>
    </row>
    <row r="65" spans="1:5" x14ac:dyDescent="0.25">
      <c r="A65" s="12" t="s">
        <v>47</v>
      </c>
      <c r="B65" s="9">
        <v>1.907</v>
      </c>
      <c r="C65" s="2">
        <v>7.1999999999999995E-2</v>
      </c>
      <c r="D65" s="4">
        <f t="shared" si="1"/>
        <v>1.835</v>
      </c>
      <c r="E65" s="5">
        <f t="shared" si="2"/>
        <v>36.01138375000005</v>
      </c>
    </row>
    <row r="66" spans="1:5" x14ac:dyDescent="0.25">
      <c r="A66" s="12" t="s">
        <v>48</v>
      </c>
      <c r="B66" s="9">
        <v>2.427</v>
      </c>
      <c r="C66" s="2">
        <v>7.1999999999999995E-2</v>
      </c>
      <c r="D66" s="4">
        <f t="shared" ref="D66:D97" si="3">(B66-C66)</f>
        <v>2.355</v>
      </c>
      <c r="E66" s="5">
        <f t="shared" ref="E66:E97" si="4">(140.15*D66*D66)-(421.12*D66)+(336.85)</f>
        <v>122.38780374999999</v>
      </c>
    </row>
    <row r="67" spans="1:5" x14ac:dyDescent="0.25">
      <c r="A67" s="12" t="s">
        <v>49</v>
      </c>
      <c r="B67" s="9">
        <v>2.0510000000000002</v>
      </c>
      <c r="C67" s="2">
        <v>7.1999999999999995E-2</v>
      </c>
      <c r="D67" s="4">
        <f t="shared" si="3"/>
        <v>1.9790000000000001</v>
      </c>
      <c r="E67" s="5">
        <f t="shared" si="4"/>
        <v>52.34272615000009</v>
      </c>
    </row>
    <row r="68" spans="1:5" x14ac:dyDescent="0.25">
      <c r="A68" s="12" t="s">
        <v>50</v>
      </c>
      <c r="B68" s="9">
        <v>2.3719999999999999</v>
      </c>
      <c r="C68" s="2">
        <v>7.1999999999999995E-2</v>
      </c>
      <c r="D68" s="4">
        <f t="shared" si="3"/>
        <v>2.2999999999999998</v>
      </c>
      <c r="E68" s="5">
        <f t="shared" si="4"/>
        <v>109.66750000000002</v>
      </c>
    </row>
    <row r="69" spans="1:5" x14ac:dyDescent="0.25">
      <c r="A69" s="12" t="s">
        <v>51</v>
      </c>
      <c r="B69" s="9">
        <v>2.5569999999999999</v>
      </c>
      <c r="C69" s="2">
        <v>7.1999999999999995E-2</v>
      </c>
      <c r="D69" s="4">
        <f t="shared" si="3"/>
        <v>2.4849999999999999</v>
      </c>
      <c r="E69" s="5">
        <f t="shared" si="4"/>
        <v>155.82458374999999</v>
      </c>
    </row>
    <row r="70" spans="1:5" x14ac:dyDescent="0.25">
      <c r="A70" s="12" t="s">
        <v>53</v>
      </c>
      <c r="B70" s="9">
        <v>2.774</v>
      </c>
      <c r="C70" s="2">
        <v>7.1999999999999995E-2</v>
      </c>
      <c r="D70" s="4">
        <f t="shared" si="3"/>
        <v>2.702</v>
      </c>
      <c r="E70" s="5">
        <f t="shared" si="4"/>
        <v>222.19144059999985</v>
      </c>
    </row>
    <row r="71" spans="1:5" x14ac:dyDescent="0.25">
      <c r="A71" s="12" t="s">
        <v>52</v>
      </c>
      <c r="B71" s="9">
        <v>2.5500000000000003</v>
      </c>
      <c r="C71" s="2">
        <v>7.1999999999999995E-2</v>
      </c>
      <c r="D71" s="4">
        <f t="shared" si="3"/>
        <v>2.4780000000000002</v>
      </c>
      <c r="E71" s="5">
        <f t="shared" si="4"/>
        <v>153.9034726000001</v>
      </c>
    </row>
    <row r="72" spans="1:5" x14ac:dyDescent="0.25">
      <c r="A72" s="12" t="s">
        <v>54</v>
      </c>
      <c r="B72" s="9">
        <v>2.4180000000000001</v>
      </c>
      <c r="C72" s="2">
        <v>7.1999999999999995E-2</v>
      </c>
      <c r="D72" s="4">
        <f t="shared" si="3"/>
        <v>2.3460000000000001</v>
      </c>
      <c r="E72" s="5">
        <f t="shared" si="4"/>
        <v>120.24827740000001</v>
      </c>
    </row>
    <row r="73" spans="1:5" x14ac:dyDescent="0.25">
      <c r="A73" s="12" t="s">
        <v>55</v>
      </c>
      <c r="B73" s="9">
        <v>2.2309999999999999</v>
      </c>
      <c r="C73" s="2">
        <v>7.1999999999999995E-2</v>
      </c>
      <c r="D73" s="4">
        <f t="shared" si="3"/>
        <v>2.1589999999999998</v>
      </c>
      <c r="E73" s="5">
        <f t="shared" si="4"/>
        <v>80.930452150000065</v>
      </c>
    </row>
    <row r="74" spans="1:5" x14ac:dyDescent="0.25">
      <c r="A74" s="12" t="s">
        <v>56</v>
      </c>
      <c r="B74" s="9">
        <v>2.5350000000000001</v>
      </c>
      <c r="C74" s="2">
        <v>7.1999999999999995E-2</v>
      </c>
      <c r="D74" s="4">
        <f t="shared" si="3"/>
        <v>2.4630000000000001</v>
      </c>
      <c r="E74" s="5">
        <f t="shared" si="4"/>
        <v>149.83305535000011</v>
      </c>
    </row>
    <row r="75" spans="1:5" x14ac:dyDescent="0.25">
      <c r="A75" s="12" t="s">
        <v>57</v>
      </c>
      <c r="B75" s="9">
        <v>2.298</v>
      </c>
      <c r="C75" s="2">
        <v>7.1999999999999995E-2</v>
      </c>
      <c r="D75" s="4">
        <f t="shared" si="3"/>
        <v>2.226</v>
      </c>
      <c r="E75" s="5">
        <f t="shared" si="4"/>
        <v>93.890781400000037</v>
      </c>
    </row>
    <row r="76" spans="1:5" x14ac:dyDescent="0.25">
      <c r="A76" s="12" t="s">
        <v>58</v>
      </c>
      <c r="B76" s="9">
        <v>2.427</v>
      </c>
      <c r="C76" s="2">
        <v>7.1999999999999995E-2</v>
      </c>
      <c r="D76" s="4">
        <f t="shared" si="3"/>
        <v>2.355</v>
      </c>
      <c r="E76" s="5">
        <f t="shared" si="4"/>
        <v>122.38780374999999</v>
      </c>
    </row>
    <row r="77" spans="1:5" x14ac:dyDescent="0.25">
      <c r="A77" s="12" t="s">
        <v>59</v>
      </c>
      <c r="B77" s="9">
        <v>2.7450000000000001</v>
      </c>
      <c r="C77" s="2">
        <v>7.1999999999999995E-2</v>
      </c>
      <c r="D77" s="4">
        <f t="shared" si="3"/>
        <v>2.673</v>
      </c>
      <c r="E77" s="5">
        <f t="shared" si="4"/>
        <v>212.55803935000006</v>
      </c>
    </row>
    <row r="78" spans="1:5" x14ac:dyDescent="0.25">
      <c r="A78" s="12" t="s">
        <v>60</v>
      </c>
      <c r="B78" s="9">
        <v>2.851</v>
      </c>
      <c r="C78" s="2">
        <v>7.1999999999999995E-2</v>
      </c>
      <c r="D78" s="4">
        <f t="shared" si="3"/>
        <v>2.7789999999999999</v>
      </c>
      <c r="E78" s="5">
        <f t="shared" si="4"/>
        <v>248.91368614999999</v>
      </c>
    </row>
    <row r="79" spans="1:5" x14ac:dyDescent="0.25">
      <c r="A79" s="12" t="s">
        <v>61</v>
      </c>
      <c r="B79" s="9">
        <v>2.363</v>
      </c>
      <c r="C79" s="2">
        <v>7.1999999999999995E-2</v>
      </c>
      <c r="D79" s="4">
        <f t="shared" si="3"/>
        <v>2.2909999999999999</v>
      </c>
      <c r="E79" s="5">
        <f t="shared" si="4"/>
        <v>107.66672214999994</v>
      </c>
    </row>
    <row r="80" spans="1:5" x14ac:dyDescent="0.25">
      <c r="A80" s="12" t="s">
        <v>62</v>
      </c>
      <c r="B80" s="9">
        <v>2.2530000000000001</v>
      </c>
      <c r="C80" s="2">
        <v>7.1999999999999995E-2</v>
      </c>
      <c r="D80" s="4">
        <f t="shared" si="3"/>
        <v>2.181</v>
      </c>
      <c r="E80" s="5">
        <f t="shared" si="4"/>
        <v>85.047334149999983</v>
      </c>
    </row>
    <row r="81" spans="1:5" x14ac:dyDescent="0.25">
      <c r="A81" s="12" t="s">
        <v>63</v>
      </c>
      <c r="B81" s="9">
        <v>2.254</v>
      </c>
      <c r="C81" s="2">
        <v>7.1999999999999995E-2</v>
      </c>
      <c r="D81" s="4">
        <f t="shared" si="3"/>
        <v>2.1819999999999999</v>
      </c>
      <c r="E81" s="5">
        <f t="shared" si="4"/>
        <v>85.23768860000007</v>
      </c>
    </row>
    <row r="82" spans="1:5" x14ac:dyDescent="0.25">
      <c r="A82" s="12" t="s">
        <v>64</v>
      </c>
      <c r="B82" s="9">
        <v>2.3930000000000002</v>
      </c>
      <c r="C82" s="2">
        <v>7.1999999999999995E-2</v>
      </c>
      <c r="D82" s="4">
        <f t="shared" si="3"/>
        <v>2.3210000000000002</v>
      </c>
      <c r="E82" s="5">
        <f t="shared" si="4"/>
        <v>114.42427615000008</v>
      </c>
    </row>
    <row r="83" spans="1:5" x14ac:dyDescent="0.25">
      <c r="A83" s="12" t="s">
        <v>65</v>
      </c>
      <c r="B83" s="9">
        <v>2.488</v>
      </c>
      <c r="C83" s="2">
        <v>7.1999999999999995E-2</v>
      </c>
      <c r="D83" s="4">
        <f t="shared" si="3"/>
        <v>2.4159999999999999</v>
      </c>
      <c r="E83" s="5">
        <f t="shared" si="4"/>
        <v>137.48747839999999</v>
      </c>
    </row>
    <row r="84" spans="1:5" x14ac:dyDescent="0.25">
      <c r="A84" s="12" t="s">
        <v>66</v>
      </c>
      <c r="B84" s="9">
        <v>2.9210000000000003</v>
      </c>
      <c r="C84" s="2">
        <v>7.1999999999999995E-2</v>
      </c>
      <c r="D84" s="4">
        <f t="shared" si="3"/>
        <v>2.8490000000000002</v>
      </c>
      <c r="E84" s="5">
        <f t="shared" si="4"/>
        <v>274.64878015000033</v>
      </c>
    </row>
    <row r="85" spans="1:5" x14ac:dyDescent="0.25">
      <c r="A85" s="12" t="s">
        <v>67</v>
      </c>
      <c r="B85" s="9">
        <v>2.673</v>
      </c>
      <c r="C85" s="2">
        <v>7.1999999999999995E-2</v>
      </c>
      <c r="D85" s="4">
        <f t="shared" si="3"/>
        <v>2.601</v>
      </c>
      <c r="E85" s="5">
        <f t="shared" si="4"/>
        <v>189.65980015000002</v>
      </c>
    </row>
    <row r="86" spans="1:5" x14ac:dyDescent="0.25">
      <c r="A86" s="12" t="s">
        <v>68</v>
      </c>
      <c r="B86" s="9">
        <v>2.6560000000000001</v>
      </c>
      <c r="C86" s="2">
        <v>7.1999999999999995E-2</v>
      </c>
      <c r="D86" s="4">
        <f t="shared" si="3"/>
        <v>2.5840000000000001</v>
      </c>
      <c r="E86" s="5">
        <f t="shared" si="4"/>
        <v>184.46531840000011</v>
      </c>
    </row>
    <row r="87" spans="1:5" x14ac:dyDescent="0.25">
      <c r="A87" s="12" t="s">
        <v>69</v>
      </c>
      <c r="B87" s="9">
        <v>2.379</v>
      </c>
      <c r="C87" s="2">
        <v>7.1999999999999995E-2</v>
      </c>
      <c r="D87" s="4">
        <f t="shared" si="3"/>
        <v>2.3069999999999999</v>
      </c>
      <c r="E87" s="5">
        <f t="shared" si="4"/>
        <v>111.23935735000009</v>
      </c>
    </row>
    <row r="88" spans="1:5" x14ac:dyDescent="0.25">
      <c r="A88" s="12" t="s">
        <v>70</v>
      </c>
      <c r="B88" s="9">
        <v>2.38</v>
      </c>
      <c r="C88" s="2">
        <v>7.1999999999999995E-2</v>
      </c>
      <c r="D88" s="4">
        <f t="shared" si="3"/>
        <v>2.3079999999999998</v>
      </c>
      <c r="E88" s="5">
        <f t="shared" si="4"/>
        <v>111.46502960000009</v>
      </c>
    </row>
    <row r="89" spans="1:5" x14ac:dyDescent="0.25">
      <c r="A89" s="12" t="s">
        <v>71</v>
      </c>
      <c r="B89" s="9">
        <v>2.0910000000000002</v>
      </c>
      <c r="C89" s="2">
        <v>7.1999999999999995E-2</v>
      </c>
      <c r="D89" s="4">
        <f t="shared" si="3"/>
        <v>2.0190000000000001</v>
      </c>
      <c r="E89" s="5">
        <f t="shared" si="4"/>
        <v>57.91071414999999</v>
      </c>
    </row>
    <row r="90" spans="1:5" x14ac:dyDescent="0.25">
      <c r="A90" s="12" t="s">
        <v>72</v>
      </c>
      <c r="B90" s="9">
        <v>2.7509999999999999</v>
      </c>
      <c r="C90" s="2">
        <v>7.1999999999999995E-2</v>
      </c>
      <c r="D90" s="4">
        <f t="shared" si="3"/>
        <v>2.6789999999999998</v>
      </c>
      <c r="E90" s="5">
        <f t="shared" si="4"/>
        <v>214.53181614999994</v>
      </c>
    </row>
    <row r="91" spans="1:5" x14ac:dyDescent="0.25">
      <c r="A91" s="12" t="s">
        <v>73</v>
      </c>
      <c r="B91" s="9">
        <v>2.92</v>
      </c>
      <c r="C91" s="2">
        <v>7.1999999999999995E-2</v>
      </c>
      <c r="D91" s="4">
        <f t="shared" si="3"/>
        <v>2.8479999999999999</v>
      </c>
      <c r="E91" s="5">
        <f t="shared" si="4"/>
        <v>274.27146559999994</v>
      </c>
    </row>
    <row r="92" spans="1:5" x14ac:dyDescent="0.25">
      <c r="A92" s="12" t="s">
        <v>74</v>
      </c>
      <c r="B92" s="9">
        <v>2.9359999999999999</v>
      </c>
      <c r="C92" s="2">
        <v>7.1999999999999995E-2</v>
      </c>
      <c r="D92" s="4">
        <f t="shared" si="3"/>
        <v>2.8639999999999999</v>
      </c>
      <c r="E92" s="5">
        <f t="shared" si="4"/>
        <v>280.34213439999996</v>
      </c>
    </row>
    <row r="93" spans="1:5" x14ac:dyDescent="0.25">
      <c r="A93" s="12" t="s">
        <v>75</v>
      </c>
      <c r="B93" s="9">
        <v>2.327</v>
      </c>
      <c r="C93" s="2">
        <v>7.1999999999999995E-2</v>
      </c>
      <c r="D93" s="4">
        <f t="shared" si="3"/>
        <v>2.2549999999999999</v>
      </c>
      <c r="E93" s="5">
        <f t="shared" si="4"/>
        <v>99.89065375000007</v>
      </c>
    </row>
    <row r="94" spans="1:5" x14ac:dyDescent="0.25">
      <c r="A94" s="12" t="s">
        <v>76</v>
      </c>
      <c r="B94" s="9">
        <v>2.6379999999999999</v>
      </c>
      <c r="C94" s="2">
        <v>7.1999999999999995E-2</v>
      </c>
      <c r="D94" s="4">
        <f t="shared" si="3"/>
        <v>2.5659999999999998</v>
      </c>
      <c r="E94" s="5">
        <f t="shared" si="4"/>
        <v>179.05357339999989</v>
      </c>
    </row>
    <row r="95" spans="1:5" x14ac:dyDescent="0.25">
      <c r="A95" s="12" t="s">
        <v>77</v>
      </c>
      <c r="B95" s="9">
        <v>2.472</v>
      </c>
      <c r="C95" s="2">
        <v>7.1999999999999995E-2</v>
      </c>
      <c r="D95" s="4">
        <f t="shared" si="3"/>
        <v>2.4</v>
      </c>
      <c r="E95" s="5">
        <f t="shared" si="4"/>
        <v>133.42600000000004</v>
      </c>
    </row>
    <row r="96" spans="1:5" x14ac:dyDescent="0.25">
      <c r="A96" s="12" t="s">
        <v>78</v>
      </c>
      <c r="B96" s="9">
        <v>2.871</v>
      </c>
      <c r="C96" s="2">
        <v>7.1999999999999995E-2</v>
      </c>
      <c r="D96" s="4">
        <f t="shared" si="3"/>
        <v>2.7989999999999999</v>
      </c>
      <c r="E96" s="5">
        <f t="shared" si="4"/>
        <v>256.12642014999994</v>
      </c>
    </row>
    <row r="97" spans="1:5" x14ac:dyDescent="0.25">
      <c r="A97" s="12" t="s">
        <v>79</v>
      </c>
      <c r="B97" s="9">
        <v>2.5500000000000003</v>
      </c>
      <c r="C97" s="2">
        <v>7.1999999999999995E-2</v>
      </c>
      <c r="D97" s="4">
        <f t="shared" si="3"/>
        <v>2.4780000000000002</v>
      </c>
      <c r="E97" s="5">
        <f t="shared" si="4"/>
        <v>153.9034726000001</v>
      </c>
    </row>
    <row r="98" spans="1:5" x14ac:dyDescent="0.25">
      <c r="A98" s="12" t="s">
        <v>80</v>
      </c>
      <c r="B98" s="9">
        <v>1.9570000000000001</v>
      </c>
      <c r="C98" s="2">
        <v>7.1999999999999995E-2</v>
      </c>
      <c r="D98" s="4">
        <f t="shared" ref="D98:D129" si="5">(B98-C98)</f>
        <v>1.885</v>
      </c>
      <c r="E98" s="5">
        <f t="shared" ref="E98:E129" si="6">(140.15*D98*D98)-(421.12*D98)+(336.85)</f>
        <v>41.023283750000019</v>
      </c>
    </row>
    <row r="99" spans="1:5" x14ac:dyDescent="0.25">
      <c r="A99" s="12" t="s">
        <v>81</v>
      </c>
      <c r="B99" s="9">
        <v>1.821</v>
      </c>
      <c r="C99" s="2">
        <v>7.1999999999999995E-2</v>
      </c>
      <c r="D99" s="4">
        <f t="shared" si="5"/>
        <v>1.7489999999999999</v>
      </c>
      <c r="E99" s="5">
        <f t="shared" si="6"/>
        <v>29.030110150000041</v>
      </c>
    </row>
    <row r="100" spans="1:5" x14ac:dyDescent="0.25">
      <c r="A100" s="12" t="s">
        <v>82</v>
      </c>
      <c r="B100" s="9">
        <v>1.6440000000000001</v>
      </c>
      <c r="C100" s="2">
        <v>7.1999999999999995E-2</v>
      </c>
      <c r="D100" s="4">
        <f t="shared" si="5"/>
        <v>1.5720000000000001</v>
      </c>
      <c r="E100" s="5">
        <f t="shared" si="6"/>
        <v>21.185797600000001</v>
      </c>
    </row>
    <row r="101" spans="1:5" x14ac:dyDescent="0.25">
      <c r="A101" s="12" t="s">
        <v>83</v>
      </c>
      <c r="B101" s="9">
        <v>2.4529999999999998</v>
      </c>
      <c r="C101" s="2">
        <v>7.1999999999999995E-2</v>
      </c>
      <c r="D101" s="4">
        <f t="shared" si="5"/>
        <v>2.3809999999999998</v>
      </c>
      <c r="E101" s="5">
        <f t="shared" si="6"/>
        <v>128.69619415</v>
      </c>
    </row>
    <row r="102" spans="1:5" x14ac:dyDescent="0.25">
      <c r="A102" s="12" t="s">
        <v>84</v>
      </c>
      <c r="B102" s="9">
        <v>2.6619999999999999</v>
      </c>
      <c r="C102" s="2">
        <v>7.1999999999999995E-2</v>
      </c>
      <c r="D102" s="4">
        <f t="shared" si="5"/>
        <v>2.59</v>
      </c>
      <c r="E102" s="5">
        <f t="shared" si="6"/>
        <v>186.28941500000008</v>
      </c>
    </row>
    <row r="103" spans="1:5" x14ac:dyDescent="0.25">
      <c r="A103" s="12" t="s">
        <v>85</v>
      </c>
      <c r="B103" s="9">
        <v>2.5750000000000002</v>
      </c>
      <c r="C103" s="2">
        <v>7.1999999999999995E-2</v>
      </c>
      <c r="D103" s="4">
        <f t="shared" si="5"/>
        <v>2.5030000000000001</v>
      </c>
      <c r="E103" s="5">
        <f t="shared" si="6"/>
        <v>160.82765135</v>
      </c>
    </row>
    <row r="104" spans="1:5" x14ac:dyDescent="0.25">
      <c r="A104" s="12" t="s">
        <v>86</v>
      </c>
      <c r="B104" s="9">
        <v>2.1670000000000003</v>
      </c>
      <c r="C104" s="2">
        <v>7.1999999999999995E-2</v>
      </c>
      <c r="D104" s="4">
        <f t="shared" si="5"/>
        <v>2.0950000000000002</v>
      </c>
      <c r="E104" s="5">
        <f t="shared" si="6"/>
        <v>69.725453750000042</v>
      </c>
    </row>
    <row r="105" spans="1:5" x14ac:dyDescent="0.25">
      <c r="A105" s="12" t="s">
        <v>87</v>
      </c>
      <c r="B105" s="9">
        <v>2.23</v>
      </c>
      <c r="C105" s="2">
        <v>7.1999999999999995E-2</v>
      </c>
      <c r="D105" s="4">
        <f t="shared" si="5"/>
        <v>2.1579999999999999</v>
      </c>
      <c r="E105" s="5">
        <f t="shared" si="6"/>
        <v>80.746544599999879</v>
      </c>
    </row>
    <row r="106" spans="1:5" x14ac:dyDescent="0.25">
      <c r="A106" s="12" t="s">
        <v>88</v>
      </c>
      <c r="B106" s="9">
        <v>1.9790000000000001</v>
      </c>
      <c r="C106" s="2">
        <v>7.1999999999999995E-2</v>
      </c>
      <c r="D106" s="4">
        <f t="shared" si="5"/>
        <v>1.907</v>
      </c>
      <c r="E106" s="5">
        <f t="shared" si="6"/>
        <v>43.450517350000098</v>
      </c>
    </row>
    <row r="107" spans="1:5" x14ac:dyDescent="0.25">
      <c r="A107" s="12" t="s">
        <v>89</v>
      </c>
      <c r="B107" s="9">
        <v>1.61</v>
      </c>
      <c r="C107" s="2">
        <v>7.1999999999999995E-2</v>
      </c>
      <c r="D107" s="4">
        <f t="shared" si="5"/>
        <v>1.538</v>
      </c>
      <c r="E107" s="5">
        <f t="shared" si="6"/>
        <v>20.684416600000077</v>
      </c>
    </row>
    <row r="108" spans="1:5" x14ac:dyDescent="0.25">
      <c r="A108" s="12" t="s">
        <v>90</v>
      </c>
      <c r="B108" s="9">
        <v>2.2269999999999999</v>
      </c>
      <c r="C108" s="2">
        <v>7.1999999999999995E-2</v>
      </c>
      <c r="D108" s="4">
        <f t="shared" si="5"/>
        <v>2.1549999999999998</v>
      </c>
      <c r="E108" s="5">
        <f t="shared" si="6"/>
        <v>80.196503750000034</v>
      </c>
    </row>
    <row r="109" spans="1:5" x14ac:dyDescent="0.25">
      <c r="A109" s="12" t="s">
        <v>91</v>
      </c>
      <c r="B109" s="9">
        <v>2.5049999999999999</v>
      </c>
      <c r="C109" s="2">
        <v>7.1999999999999995E-2</v>
      </c>
      <c r="D109" s="4">
        <f t="shared" si="5"/>
        <v>2.4329999999999998</v>
      </c>
      <c r="E109" s="5">
        <f t="shared" si="6"/>
        <v>141.88142334999998</v>
      </c>
    </row>
    <row r="110" spans="1:5" x14ac:dyDescent="0.25">
      <c r="A110" s="12" t="s">
        <v>92</v>
      </c>
      <c r="B110" s="9">
        <v>2.536</v>
      </c>
      <c r="C110" s="2">
        <v>7.1999999999999995E-2</v>
      </c>
      <c r="D110" s="4">
        <f t="shared" si="5"/>
        <v>2.464</v>
      </c>
      <c r="E110" s="5">
        <f t="shared" si="6"/>
        <v>150.10245440000006</v>
      </c>
    </row>
    <row r="111" spans="1:5" x14ac:dyDescent="0.25">
      <c r="A111" s="12" t="s">
        <v>93</v>
      </c>
      <c r="B111" s="9">
        <v>1.9140000000000001</v>
      </c>
      <c r="C111" s="2">
        <v>7.1999999999999995E-2</v>
      </c>
      <c r="D111" s="4">
        <f t="shared" si="5"/>
        <v>1.8420000000000001</v>
      </c>
      <c r="E111" s="5">
        <f t="shared" si="6"/>
        <v>36.670864600000129</v>
      </c>
    </row>
    <row r="112" spans="1:5" x14ac:dyDescent="0.25">
      <c r="A112" s="12" t="s">
        <v>94</v>
      </c>
      <c r="B112" s="9">
        <v>2.0550000000000002</v>
      </c>
      <c r="C112" s="2">
        <v>7.1999999999999995E-2</v>
      </c>
      <c r="D112" s="4">
        <f t="shared" si="5"/>
        <v>1.9830000000000001</v>
      </c>
      <c r="E112" s="5">
        <f t="shared" si="6"/>
        <v>52.879343350000113</v>
      </c>
    </row>
    <row r="113" spans="1:5" x14ac:dyDescent="0.25">
      <c r="A113" s="12" t="s">
        <v>95</v>
      </c>
      <c r="B113" s="9">
        <v>1.9510000000000001</v>
      </c>
      <c r="C113" s="2">
        <v>7.1999999999999995E-2</v>
      </c>
      <c r="D113" s="4">
        <f t="shared" si="5"/>
        <v>1.879</v>
      </c>
      <c r="E113" s="5">
        <f t="shared" si="6"/>
        <v>40.384856150000019</v>
      </c>
    </row>
    <row r="114" spans="1:5" x14ac:dyDescent="0.25">
      <c r="A114" s="12" t="s">
        <v>96</v>
      </c>
      <c r="B114" s="9">
        <v>2.6230000000000002</v>
      </c>
      <c r="C114" s="2">
        <v>7.1999999999999995E-2</v>
      </c>
      <c r="D114" s="4">
        <f t="shared" si="5"/>
        <v>2.5510000000000002</v>
      </c>
      <c r="E114" s="5">
        <f t="shared" si="6"/>
        <v>174.61316015000023</v>
      </c>
    </row>
    <row r="115" spans="1:5" x14ac:dyDescent="0.25">
      <c r="A115" s="12" t="s">
        <v>97</v>
      </c>
      <c r="B115" s="9">
        <v>2.3540000000000001</v>
      </c>
      <c r="C115" s="2">
        <v>7.1999999999999995E-2</v>
      </c>
      <c r="D115" s="4">
        <f t="shared" si="5"/>
        <v>2.282</v>
      </c>
      <c r="E115" s="5">
        <f t="shared" si="6"/>
        <v>105.68864860000008</v>
      </c>
    </row>
    <row r="116" spans="1:5" x14ac:dyDescent="0.25">
      <c r="A116" s="12" t="s">
        <v>98</v>
      </c>
      <c r="B116" s="9">
        <v>2.2090000000000001</v>
      </c>
      <c r="C116" s="2">
        <v>7.1999999999999995E-2</v>
      </c>
      <c r="D116" s="4">
        <f t="shared" si="5"/>
        <v>2.137</v>
      </c>
      <c r="E116" s="5">
        <f t="shared" si="6"/>
        <v>76.949235350000095</v>
      </c>
    </row>
    <row r="117" spans="1:5" x14ac:dyDescent="0.25">
      <c r="A117" s="12" t="s">
        <v>99</v>
      </c>
      <c r="B117" s="9">
        <v>2.5110000000000001</v>
      </c>
      <c r="C117" s="2">
        <v>7.1999999999999995E-2</v>
      </c>
      <c r="D117" s="4">
        <f t="shared" si="5"/>
        <v>2.4390000000000001</v>
      </c>
      <c r="E117" s="5">
        <f t="shared" si="6"/>
        <v>143.45156815000007</v>
      </c>
    </row>
    <row r="118" spans="1:5" x14ac:dyDescent="0.25">
      <c r="A118" s="12" t="s">
        <v>100</v>
      </c>
      <c r="B118" s="9">
        <v>2.5289999999999999</v>
      </c>
      <c r="C118" s="2">
        <v>7.1999999999999995E-2</v>
      </c>
      <c r="D118" s="4">
        <f t="shared" si="5"/>
        <v>2.4569999999999999</v>
      </c>
      <c r="E118" s="5">
        <f t="shared" si="6"/>
        <v>148.22254735000001</v>
      </c>
    </row>
    <row r="119" spans="1:5" x14ac:dyDescent="0.25">
      <c r="A119" s="12" t="s">
        <v>101</v>
      </c>
      <c r="B119" s="9">
        <v>2.0020000000000002</v>
      </c>
      <c r="C119" s="2">
        <v>7.1999999999999995E-2</v>
      </c>
      <c r="D119" s="4">
        <f t="shared" si="5"/>
        <v>1.9300000000000002</v>
      </c>
      <c r="E119" s="5">
        <f t="shared" si="6"/>
        <v>46.133135000000038</v>
      </c>
    </row>
    <row r="120" spans="1:5" x14ac:dyDescent="0.25">
      <c r="A120" s="12" t="s">
        <v>102</v>
      </c>
      <c r="B120" s="9">
        <v>1.8620000000000001</v>
      </c>
      <c r="C120" s="2">
        <v>7.1999999999999995E-2</v>
      </c>
      <c r="D120" s="4">
        <f t="shared" si="5"/>
        <v>1.79</v>
      </c>
      <c r="E120" s="5">
        <f t="shared" si="6"/>
        <v>32.099815000000035</v>
      </c>
    </row>
    <row r="121" spans="1:5" x14ac:dyDescent="0.25">
      <c r="A121" s="12" t="s">
        <v>103</v>
      </c>
      <c r="B121" s="9">
        <v>1.891</v>
      </c>
      <c r="C121" s="2">
        <v>7.1999999999999995E-2</v>
      </c>
      <c r="D121" s="4">
        <f t="shared" si="5"/>
        <v>1.819</v>
      </c>
      <c r="E121" s="5">
        <f t="shared" si="6"/>
        <v>34.555574149999984</v>
      </c>
    </row>
    <row r="122" spans="1:5" x14ac:dyDescent="0.25">
      <c r="A122" s="12" t="s">
        <v>104</v>
      </c>
      <c r="B122" s="9">
        <v>1.9850000000000001</v>
      </c>
      <c r="C122" s="2">
        <v>7.1999999999999995E-2</v>
      </c>
      <c r="D122" s="4">
        <f t="shared" si="5"/>
        <v>1.913</v>
      </c>
      <c r="E122" s="5">
        <f t="shared" si="6"/>
        <v>44.136035350000043</v>
      </c>
    </row>
    <row r="123" spans="1:5" x14ac:dyDescent="0.25">
      <c r="A123" s="12" t="s">
        <v>105</v>
      </c>
      <c r="B123" s="9">
        <v>2.2930000000000001</v>
      </c>
      <c r="C123" s="2">
        <v>7.1999999999999995E-2</v>
      </c>
      <c r="D123" s="4">
        <f t="shared" si="5"/>
        <v>2.2210000000000001</v>
      </c>
      <c r="E123" s="5">
        <f t="shared" si="6"/>
        <v>92.880146150000087</v>
      </c>
    </row>
    <row r="124" spans="1:5" x14ac:dyDescent="0.25">
      <c r="A124" s="12" t="s">
        <v>106</v>
      </c>
      <c r="B124" s="9">
        <v>2.61</v>
      </c>
      <c r="C124" s="2">
        <v>7.1999999999999995E-2</v>
      </c>
      <c r="D124" s="4">
        <f t="shared" si="5"/>
        <v>2.5379999999999998</v>
      </c>
      <c r="E124" s="5">
        <f t="shared" si="6"/>
        <v>170.81581660000006</v>
      </c>
    </row>
    <row r="125" spans="1:5" x14ac:dyDescent="0.25">
      <c r="A125" s="12" t="s">
        <v>107</v>
      </c>
      <c r="B125" s="9">
        <v>2.4369999999999998</v>
      </c>
      <c r="C125" s="2">
        <v>7.1999999999999995E-2</v>
      </c>
      <c r="D125" s="4">
        <f t="shared" si="5"/>
        <v>2.3649999999999998</v>
      </c>
      <c r="E125" s="5">
        <f t="shared" si="6"/>
        <v>124.79168375000006</v>
      </c>
    </row>
    <row r="126" spans="1:5" x14ac:dyDescent="0.25">
      <c r="A126" s="12" t="s">
        <v>108</v>
      </c>
      <c r="B126" s="9">
        <v>2.7069999999999999</v>
      </c>
      <c r="C126" s="2">
        <v>7.1999999999999995E-2</v>
      </c>
      <c r="D126" s="4">
        <f t="shared" si="5"/>
        <v>2.6349999999999998</v>
      </c>
      <c r="E126" s="5">
        <f t="shared" si="6"/>
        <v>200.29178374999992</v>
      </c>
    </row>
    <row r="127" spans="1:5" x14ac:dyDescent="0.25">
      <c r="A127" s="12" t="s">
        <v>109</v>
      </c>
      <c r="B127" s="9">
        <v>2.4319999999999999</v>
      </c>
      <c r="C127" s="2">
        <v>7.1999999999999995E-2</v>
      </c>
      <c r="D127" s="4">
        <f t="shared" si="5"/>
        <v>2.36</v>
      </c>
      <c r="E127" s="5">
        <f t="shared" si="6"/>
        <v>123.58624000000009</v>
      </c>
    </row>
    <row r="128" spans="1:5" x14ac:dyDescent="0.25">
      <c r="A128" s="12" t="s">
        <v>110</v>
      </c>
      <c r="B128" s="9">
        <v>2.246</v>
      </c>
      <c r="C128" s="2">
        <v>7.1999999999999995E-2</v>
      </c>
      <c r="D128" s="4">
        <f t="shared" si="5"/>
        <v>2.1739999999999999</v>
      </c>
      <c r="E128" s="5">
        <f t="shared" si="6"/>
        <v>83.722701400000119</v>
      </c>
    </row>
    <row r="129" spans="1:5" x14ac:dyDescent="0.25">
      <c r="A129" s="12" t="s">
        <v>111</v>
      </c>
      <c r="B129" s="9">
        <v>2.504</v>
      </c>
      <c r="C129" s="2">
        <v>7.1999999999999995E-2</v>
      </c>
      <c r="D129" s="4">
        <f t="shared" si="5"/>
        <v>2.4319999999999999</v>
      </c>
      <c r="E129" s="5">
        <f t="shared" si="6"/>
        <v>141.62071360000016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M131"/>
  <sheetViews>
    <sheetView topLeftCell="A97" workbookViewId="0">
      <selection activeCell="E100" sqref="E100:E131"/>
    </sheetView>
  </sheetViews>
  <sheetFormatPr defaultRowHeight="15" x14ac:dyDescent="0.25"/>
  <cols>
    <col min="1" max="1" width="13.5703125" customWidth="1"/>
    <col min="2" max="2" width="12.85546875" customWidth="1"/>
    <col min="3" max="3" width="11.140625" customWidth="1"/>
    <col min="4" max="4" width="12.5703125" customWidth="1"/>
    <col min="5" max="5" width="16.140625" customWidth="1"/>
  </cols>
  <sheetData>
    <row r="2" spans="1:13" x14ac:dyDescent="0.25">
      <c r="A2" s="1">
        <v>0.124</v>
      </c>
      <c r="B2" s="9">
        <v>2.2749999999999999</v>
      </c>
      <c r="C2" s="9">
        <v>2.2429999999999999</v>
      </c>
      <c r="D2" s="9">
        <v>2.633</v>
      </c>
      <c r="E2" s="9">
        <v>2.3770000000000002</v>
      </c>
      <c r="F2" s="9">
        <v>2.3279999999999998</v>
      </c>
      <c r="G2" s="9">
        <v>2.044</v>
      </c>
      <c r="H2" s="9">
        <v>2.343</v>
      </c>
      <c r="I2" s="9">
        <v>2.2789999999999999</v>
      </c>
      <c r="J2" s="9">
        <v>1.458</v>
      </c>
      <c r="K2" s="9">
        <v>1.694</v>
      </c>
      <c r="L2" s="9">
        <v>2.0760000000000001</v>
      </c>
      <c r="M2" s="9">
        <v>2.2080000000000002</v>
      </c>
    </row>
    <row r="3" spans="1:13" x14ac:dyDescent="0.25">
      <c r="A3" s="1">
        <v>0.58699999999999997</v>
      </c>
      <c r="B3" s="9">
        <v>2.5230000000000001</v>
      </c>
      <c r="C3" s="9">
        <v>2.7760000000000002</v>
      </c>
      <c r="D3" s="9">
        <v>2.339</v>
      </c>
      <c r="E3" s="9">
        <v>2.7130000000000001</v>
      </c>
      <c r="F3" s="9">
        <v>2.516</v>
      </c>
      <c r="G3" s="9">
        <v>2.5540000000000003</v>
      </c>
      <c r="H3" s="9">
        <v>2.407</v>
      </c>
      <c r="I3" s="9">
        <v>2.3690000000000002</v>
      </c>
      <c r="J3" s="9">
        <v>1.5860000000000001</v>
      </c>
      <c r="K3" s="9">
        <v>1.855</v>
      </c>
      <c r="L3" s="9">
        <v>1.7670000000000001</v>
      </c>
      <c r="M3" s="9">
        <v>2.7360000000000002</v>
      </c>
    </row>
    <row r="4" spans="1:13" x14ac:dyDescent="0.25">
      <c r="A4" s="1">
        <v>0.89600000000000002</v>
      </c>
      <c r="B4" s="9">
        <v>2.6219999999999999</v>
      </c>
      <c r="C4" s="9">
        <v>2.3220000000000001</v>
      </c>
      <c r="D4" s="9">
        <v>2.4710000000000001</v>
      </c>
      <c r="E4" s="9">
        <v>2.4300000000000002</v>
      </c>
      <c r="F4" s="9">
        <v>2.6880000000000002</v>
      </c>
      <c r="G4" s="9">
        <v>2.3530000000000002</v>
      </c>
      <c r="H4" s="9">
        <v>2.427</v>
      </c>
      <c r="I4" s="9">
        <v>2.0060000000000002</v>
      </c>
      <c r="J4" s="9">
        <v>2.0699999999999998</v>
      </c>
      <c r="K4" s="9">
        <v>2.0499999999999998</v>
      </c>
      <c r="L4" s="9">
        <v>2.3570000000000002</v>
      </c>
      <c r="M4" s="9">
        <v>2.4870000000000001</v>
      </c>
    </row>
    <row r="5" spans="1:13" x14ac:dyDescent="0.25">
      <c r="A5" s="1">
        <v>1.266</v>
      </c>
      <c r="B5" s="9">
        <v>2.7640000000000002</v>
      </c>
      <c r="C5" s="9">
        <v>2.7229999999999999</v>
      </c>
      <c r="D5" s="9">
        <v>2.2690000000000001</v>
      </c>
      <c r="E5" s="9">
        <v>2.2850000000000001</v>
      </c>
      <c r="F5" s="9">
        <v>2.2949999999999999</v>
      </c>
      <c r="G5" s="9">
        <v>2.3370000000000002</v>
      </c>
      <c r="H5" s="9">
        <v>2.2650000000000001</v>
      </c>
      <c r="I5" s="9">
        <v>2.2490000000000001</v>
      </c>
      <c r="J5" s="9">
        <v>2.052</v>
      </c>
      <c r="K5" s="9">
        <v>2.0030000000000001</v>
      </c>
      <c r="L5" s="9">
        <v>2.0369999999999999</v>
      </c>
      <c r="M5" s="9">
        <v>2.3149999999999999</v>
      </c>
    </row>
    <row r="6" spans="1:13" x14ac:dyDescent="0.25">
      <c r="A6" s="1">
        <v>1.6140000000000001</v>
      </c>
      <c r="B6" s="9">
        <v>2.7960000000000003</v>
      </c>
      <c r="C6" s="9">
        <v>2.7029999999999998</v>
      </c>
      <c r="D6" s="9">
        <v>2.7250000000000001</v>
      </c>
      <c r="E6" s="9">
        <v>2.9119999999999999</v>
      </c>
      <c r="F6" s="9">
        <v>2.8770000000000002</v>
      </c>
      <c r="G6" s="9">
        <v>2.8330000000000002</v>
      </c>
      <c r="H6" s="9">
        <v>2.7080000000000002</v>
      </c>
      <c r="I6" s="9">
        <v>2.6280000000000001</v>
      </c>
      <c r="J6" s="9">
        <v>2.359</v>
      </c>
      <c r="K6" s="9">
        <v>2.0649999999999999</v>
      </c>
      <c r="L6" s="9">
        <v>2.2330000000000001</v>
      </c>
      <c r="M6" s="9">
        <v>2.4369999999999998</v>
      </c>
    </row>
    <row r="7" spans="1:13" x14ac:dyDescent="0.25">
      <c r="A7" s="2">
        <v>6.8000000000000005E-2</v>
      </c>
      <c r="B7" s="9">
        <v>2.4529999999999998</v>
      </c>
      <c r="C7" s="9">
        <v>2.1739999999999999</v>
      </c>
      <c r="D7" s="9">
        <v>2.476</v>
      </c>
      <c r="E7" s="9">
        <v>2.1850000000000001</v>
      </c>
      <c r="F7" s="9">
        <v>2.3570000000000002</v>
      </c>
      <c r="G7" s="9">
        <v>2.1350000000000002</v>
      </c>
      <c r="H7" s="9">
        <v>2.234</v>
      </c>
      <c r="I7" s="9">
        <v>2.1750000000000003</v>
      </c>
      <c r="J7" s="9">
        <v>1.6440000000000001</v>
      </c>
      <c r="K7" s="9">
        <v>1.6739999999999999</v>
      </c>
      <c r="L7" s="9">
        <v>1.7070000000000001</v>
      </c>
      <c r="M7" s="9">
        <v>2.3239999999999998</v>
      </c>
    </row>
    <row r="8" spans="1:13" x14ac:dyDescent="0.25">
      <c r="A8" s="9">
        <v>2.4590000000000001</v>
      </c>
      <c r="B8" s="9">
        <v>2.7749999999999999</v>
      </c>
      <c r="C8" s="9">
        <v>2.3639999999999999</v>
      </c>
      <c r="D8" s="9">
        <v>2.4010000000000002</v>
      </c>
      <c r="E8" s="9">
        <v>2.46</v>
      </c>
      <c r="F8" s="9">
        <v>2.5089999999999999</v>
      </c>
      <c r="G8" s="9">
        <v>2.0750000000000002</v>
      </c>
      <c r="H8" s="9">
        <v>2.1360000000000001</v>
      </c>
      <c r="I8" s="9">
        <v>2.1539999999999999</v>
      </c>
      <c r="J8" s="9">
        <v>2.0110000000000001</v>
      </c>
      <c r="K8" s="9">
        <v>1.7330000000000001</v>
      </c>
      <c r="L8" s="9">
        <v>2.0310000000000001</v>
      </c>
      <c r="M8" s="9"/>
    </row>
    <row r="9" spans="1:13" x14ac:dyDescent="0.25">
      <c r="A9" s="9">
        <v>2.3250000000000002</v>
      </c>
      <c r="B9" s="9">
        <v>2.7789999999999999</v>
      </c>
      <c r="C9" s="9">
        <v>2.4340000000000002</v>
      </c>
      <c r="D9" s="9">
        <v>2.3090000000000002</v>
      </c>
      <c r="E9" s="9">
        <v>2.6070000000000002</v>
      </c>
      <c r="F9" s="9">
        <v>2.3090000000000002</v>
      </c>
      <c r="G9" s="9">
        <v>2.2120000000000002</v>
      </c>
      <c r="H9" s="9">
        <v>2.4460000000000002</v>
      </c>
      <c r="I9" s="9">
        <v>1.601</v>
      </c>
      <c r="J9" s="9">
        <v>2.0020000000000002</v>
      </c>
      <c r="K9" s="9">
        <v>1.891</v>
      </c>
      <c r="L9" s="9">
        <v>1.83</v>
      </c>
      <c r="M9" s="9"/>
    </row>
    <row r="15" spans="1:13" x14ac:dyDescent="0.25">
      <c r="A15" s="13"/>
      <c r="B15" s="3" t="s">
        <v>1</v>
      </c>
      <c r="C15" s="3" t="s">
        <v>2</v>
      </c>
      <c r="D15" s="3" t="s">
        <v>3</v>
      </c>
      <c r="E15" s="3" t="s">
        <v>4</v>
      </c>
    </row>
    <row r="16" spans="1:13" x14ac:dyDescent="0.25">
      <c r="A16" s="13" t="s">
        <v>5</v>
      </c>
      <c r="B16" s="1">
        <v>0.124</v>
      </c>
      <c r="C16" s="4">
        <f>B16-B21</f>
        <v>5.5999999999999994E-2</v>
      </c>
      <c r="D16" s="4">
        <v>24</v>
      </c>
      <c r="E16" s="5">
        <f>(10.839*C16*C16)-(32.347*C16)+(25.759)</f>
        <v>23.981559103999999</v>
      </c>
    </row>
    <row r="17" spans="1:12" x14ac:dyDescent="0.25">
      <c r="A17" s="13" t="s">
        <v>6</v>
      </c>
      <c r="B17" s="1">
        <v>0.58699999999999997</v>
      </c>
      <c r="C17" s="4">
        <f>B17-B21</f>
        <v>0.51899999999999991</v>
      </c>
      <c r="D17" s="4">
        <v>12</v>
      </c>
      <c r="E17" s="5">
        <f t="shared" ref="E17:E21" si="0">(10.839*C17*C17)-(32.347*C17)+(25.759)</f>
        <v>11.890510879000004</v>
      </c>
    </row>
    <row r="18" spans="1:12" x14ac:dyDescent="0.25">
      <c r="A18" s="13" t="s">
        <v>7</v>
      </c>
      <c r="B18" s="1">
        <v>0.89600000000000002</v>
      </c>
      <c r="C18" s="4">
        <f>B18-B21</f>
        <v>0.82800000000000007</v>
      </c>
      <c r="D18" s="4">
        <v>6</v>
      </c>
      <c r="E18" s="5">
        <f t="shared" si="0"/>
        <v>6.4067289760000001</v>
      </c>
    </row>
    <row r="19" spans="1:12" x14ac:dyDescent="0.25">
      <c r="A19" s="13" t="s">
        <v>8</v>
      </c>
      <c r="B19" s="1">
        <v>1.266</v>
      </c>
      <c r="C19" s="4">
        <f>B19-B21</f>
        <v>1.198</v>
      </c>
      <c r="D19" s="4">
        <v>3</v>
      </c>
      <c r="E19" s="5">
        <f t="shared" si="0"/>
        <v>2.5634701560000011</v>
      </c>
    </row>
    <row r="20" spans="1:12" x14ac:dyDescent="0.25">
      <c r="A20" s="13" t="s">
        <v>9</v>
      </c>
      <c r="B20" s="1">
        <v>1.6140000000000001</v>
      </c>
      <c r="C20" s="4">
        <f>B20-B21</f>
        <v>1.546</v>
      </c>
      <c r="D20" s="4">
        <v>1.5</v>
      </c>
      <c r="E20" s="5">
        <f t="shared" si="0"/>
        <v>1.6570053240000036</v>
      </c>
    </row>
    <row r="21" spans="1:12" x14ac:dyDescent="0.25">
      <c r="A21" s="13" t="s">
        <v>11</v>
      </c>
      <c r="B21" s="2">
        <v>6.8000000000000005E-2</v>
      </c>
      <c r="C21" s="4">
        <f>B21-B21</f>
        <v>0</v>
      </c>
      <c r="D21" s="4">
        <v>0</v>
      </c>
      <c r="E21" s="5">
        <f t="shared" si="0"/>
        <v>25.759</v>
      </c>
    </row>
    <row r="28" spans="1:12" x14ac:dyDescent="0.25">
      <c r="J28" s="10" t="s">
        <v>12</v>
      </c>
      <c r="K28" s="10"/>
      <c r="L28" s="10"/>
    </row>
    <row r="35" spans="1:5" x14ac:dyDescent="0.25">
      <c r="A35" s="11" t="s">
        <v>13</v>
      </c>
      <c r="B35" s="9" t="s">
        <v>14</v>
      </c>
      <c r="C35" s="8" t="s">
        <v>11</v>
      </c>
      <c r="D35" s="4" t="s">
        <v>2</v>
      </c>
      <c r="E35" s="3" t="s">
        <v>15</v>
      </c>
    </row>
    <row r="36" spans="1:5" x14ac:dyDescent="0.25">
      <c r="A36" s="12" t="s">
        <v>16</v>
      </c>
      <c r="B36" s="9">
        <v>2.4590000000000001</v>
      </c>
      <c r="C36" s="2">
        <v>6.8000000000000005E-2</v>
      </c>
      <c r="D36" s="4">
        <f t="shared" ref="D36:D67" si="1">(B36-C36)</f>
        <v>2.391</v>
      </c>
      <c r="E36" s="5">
        <f t="shared" ref="E36:E67" si="2">(10.839*D36*D36)-(32.347*D36)+(25.759)</f>
        <v>10.382596159000002</v>
      </c>
    </row>
    <row r="37" spans="1:5" x14ac:dyDescent="0.25">
      <c r="A37" s="12" t="s">
        <v>17</v>
      </c>
      <c r="B37" s="9">
        <v>2.3250000000000002</v>
      </c>
      <c r="C37" s="2">
        <v>6.8000000000000005E-2</v>
      </c>
      <c r="D37" s="4">
        <f t="shared" si="1"/>
        <v>2.2570000000000001</v>
      </c>
      <c r="E37" s="5">
        <f t="shared" si="2"/>
        <v>7.9662181109999963</v>
      </c>
    </row>
    <row r="38" spans="1:5" x14ac:dyDescent="0.25">
      <c r="A38" s="12" t="s">
        <v>18</v>
      </c>
      <c r="B38" s="9">
        <v>2.2749999999999999</v>
      </c>
      <c r="C38" s="2">
        <v>6.8000000000000005E-2</v>
      </c>
      <c r="D38" s="4">
        <f t="shared" si="1"/>
        <v>2.2069999999999999</v>
      </c>
      <c r="E38" s="5">
        <f t="shared" si="2"/>
        <v>7.1643033110000047</v>
      </c>
    </row>
    <row r="39" spans="1:5" x14ac:dyDescent="0.25">
      <c r="A39" s="12" t="s">
        <v>19</v>
      </c>
      <c r="B39" s="9">
        <v>2.5230000000000001</v>
      </c>
      <c r="C39" s="2">
        <v>6.8000000000000005E-2</v>
      </c>
      <c r="D39" s="4">
        <f t="shared" si="1"/>
        <v>2.4550000000000001</v>
      </c>
      <c r="E39" s="5">
        <f t="shared" si="2"/>
        <v>11.674038974999988</v>
      </c>
    </row>
    <row r="40" spans="1:5" x14ac:dyDescent="0.25">
      <c r="A40" s="12" t="s">
        <v>20</v>
      </c>
      <c r="B40" s="9">
        <v>2.6219999999999999</v>
      </c>
      <c r="C40" s="2">
        <v>6.8000000000000005E-2</v>
      </c>
      <c r="D40" s="4">
        <f t="shared" si="1"/>
        <v>2.5539999999999998</v>
      </c>
      <c r="E40" s="5">
        <f t="shared" si="2"/>
        <v>13.846648523999988</v>
      </c>
    </row>
    <row r="41" spans="1:5" x14ac:dyDescent="0.25">
      <c r="A41" s="12" t="s">
        <v>21</v>
      </c>
      <c r="B41" s="9">
        <v>2.7640000000000002</v>
      </c>
      <c r="C41" s="2">
        <v>6.8000000000000005E-2</v>
      </c>
      <c r="D41" s="4">
        <f t="shared" si="1"/>
        <v>2.6960000000000002</v>
      </c>
      <c r="E41" s="5">
        <f t="shared" si="2"/>
        <v>17.333849024000003</v>
      </c>
    </row>
    <row r="42" spans="1:5" x14ac:dyDescent="0.25">
      <c r="A42" s="12" t="s">
        <v>22</v>
      </c>
      <c r="B42" s="9">
        <v>2.7960000000000003</v>
      </c>
      <c r="C42" s="2">
        <v>6.8000000000000005E-2</v>
      </c>
      <c r="D42" s="4">
        <f t="shared" si="1"/>
        <v>2.7280000000000002</v>
      </c>
      <c r="E42" s="5">
        <f t="shared" si="2"/>
        <v>18.180048576000004</v>
      </c>
    </row>
    <row r="43" spans="1:5" x14ac:dyDescent="0.25">
      <c r="A43" s="12" t="s">
        <v>23</v>
      </c>
      <c r="B43" s="9">
        <v>2.4529999999999998</v>
      </c>
      <c r="C43" s="2">
        <v>6.8000000000000005E-2</v>
      </c>
      <c r="D43" s="4">
        <f t="shared" si="1"/>
        <v>2.3849999999999998</v>
      </c>
      <c r="E43" s="5">
        <f t="shared" si="2"/>
        <v>10.266075774999997</v>
      </c>
    </row>
    <row r="44" spans="1:5" x14ac:dyDescent="0.25">
      <c r="A44" s="12" t="s">
        <v>24</v>
      </c>
      <c r="B44" s="9">
        <v>2.7749999999999999</v>
      </c>
      <c r="C44" s="2">
        <v>6.8000000000000005E-2</v>
      </c>
      <c r="D44" s="4">
        <f t="shared" si="1"/>
        <v>2.7069999999999999</v>
      </c>
      <c r="E44" s="5">
        <f t="shared" si="2"/>
        <v>17.622226310999991</v>
      </c>
    </row>
    <row r="45" spans="1:5" x14ac:dyDescent="0.25">
      <c r="A45" s="12" t="s">
        <v>25</v>
      </c>
      <c r="B45" s="9">
        <v>2.7789999999999999</v>
      </c>
      <c r="C45" s="2">
        <v>6.8000000000000005E-2</v>
      </c>
      <c r="D45" s="4">
        <f t="shared" si="1"/>
        <v>2.7109999999999999</v>
      </c>
      <c r="E45" s="5">
        <f t="shared" si="2"/>
        <v>17.727741119000001</v>
      </c>
    </row>
    <row r="46" spans="1:5" x14ac:dyDescent="0.25">
      <c r="A46" s="12" t="s">
        <v>26</v>
      </c>
      <c r="B46" s="9">
        <v>2.2429999999999999</v>
      </c>
      <c r="C46" s="2">
        <v>6.8000000000000005E-2</v>
      </c>
      <c r="D46" s="4">
        <f t="shared" si="1"/>
        <v>2.1749999999999998</v>
      </c>
      <c r="E46" s="5">
        <f t="shared" si="2"/>
        <v>6.6795193749999981</v>
      </c>
    </row>
    <row r="47" spans="1:5" x14ac:dyDescent="0.25">
      <c r="A47" s="12" t="s">
        <v>27</v>
      </c>
      <c r="B47" s="9">
        <v>2.7760000000000002</v>
      </c>
      <c r="C47" s="2">
        <v>6.8000000000000005E-2</v>
      </c>
      <c r="D47" s="4">
        <f t="shared" si="1"/>
        <v>2.7080000000000002</v>
      </c>
      <c r="E47" s="5">
        <f t="shared" si="2"/>
        <v>17.648572496</v>
      </c>
    </row>
    <row r="48" spans="1:5" x14ac:dyDescent="0.25">
      <c r="A48" s="12" t="s">
        <v>28</v>
      </c>
      <c r="B48" s="9">
        <v>2.3220000000000001</v>
      </c>
      <c r="C48" s="2">
        <v>6.8000000000000005E-2</v>
      </c>
      <c r="D48" s="4">
        <f t="shared" si="1"/>
        <v>2.254</v>
      </c>
      <c r="E48" s="5">
        <f t="shared" si="2"/>
        <v>7.9165749239999954</v>
      </c>
    </row>
    <row r="49" spans="1:5" x14ac:dyDescent="0.25">
      <c r="A49" s="12" t="s">
        <v>29</v>
      </c>
      <c r="B49" s="9">
        <v>2.7229999999999999</v>
      </c>
      <c r="C49" s="2">
        <v>6.8000000000000005E-2</v>
      </c>
      <c r="D49" s="4">
        <f t="shared" si="1"/>
        <v>2.6549999999999998</v>
      </c>
      <c r="E49" s="5">
        <f t="shared" si="2"/>
        <v>16.282096975000002</v>
      </c>
    </row>
    <row r="50" spans="1:5" x14ac:dyDescent="0.25">
      <c r="A50" s="12" t="s">
        <v>30</v>
      </c>
      <c r="B50" s="9">
        <v>2.7029999999999998</v>
      </c>
      <c r="C50" s="2">
        <v>6.8000000000000005E-2</v>
      </c>
      <c r="D50" s="4">
        <f t="shared" si="1"/>
        <v>2.6349999999999998</v>
      </c>
      <c r="E50" s="5">
        <f t="shared" si="2"/>
        <v>15.782270775000001</v>
      </c>
    </row>
    <row r="51" spans="1:5" x14ac:dyDescent="0.25">
      <c r="A51" s="12" t="s">
        <v>31</v>
      </c>
      <c r="B51" s="9">
        <v>2.1739999999999999</v>
      </c>
      <c r="C51" s="2">
        <v>6.8000000000000005E-2</v>
      </c>
      <c r="D51" s="4">
        <f t="shared" si="1"/>
        <v>2.1059999999999999</v>
      </c>
      <c r="E51" s="5">
        <f t="shared" si="2"/>
        <v>5.7097410039999943</v>
      </c>
    </row>
    <row r="52" spans="1:5" x14ac:dyDescent="0.25">
      <c r="A52" s="12" t="s">
        <v>32</v>
      </c>
      <c r="B52" s="9">
        <v>2.3639999999999999</v>
      </c>
      <c r="C52" s="2">
        <v>6.8000000000000005E-2</v>
      </c>
      <c r="D52" s="4">
        <f t="shared" si="1"/>
        <v>2.2959999999999998</v>
      </c>
      <c r="E52" s="5">
        <f t="shared" si="2"/>
        <v>8.6293338239999997</v>
      </c>
    </row>
    <row r="53" spans="1:5" x14ac:dyDescent="0.25">
      <c r="A53" s="12" t="s">
        <v>33</v>
      </c>
      <c r="B53" s="9">
        <v>2.4340000000000002</v>
      </c>
      <c r="C53" s="2">
        <v>6.8000000000000005E-2</v>
      </c>
      <c r="D53" s="4">
        <f t="shared" si="1"/>
        <v>2.3660000000000001</v>
      </c>
      <c r="E53" s="5">
        <f t="shared" si="2"/>
        <v>9.9022430839999984</v>
      </c>
    </row>
    <row r="54" spans="1:5" x14ac:dyDescent="0.25">
      <c r="A54" s="12" t="s">
        <v>34</v>
      </c>
      <c r="B54" s="9">
        <v>2.633</v>
      </c>
      <c r="C54" s="2">
        <v>6.8000000000000005E-2</v>
      </c>
      <c r="D54" s="4">
        <f t="shared" si="1"/>
        <v>2.5649999999999999</v>
      </c>
      <c r="E54" s="5">
        <f t="shared" si="2"/>
        <v>14.101164775000001</v>
      </c>
    </row>
    <row r="55" spans="1:5" x14ac:dyDescent="0.25">
      <c r="A55" s="12" t="s">
        <v>35</v>
      </c>
      <c r="B55" s="9">
        <v>2.339</v>
      </c>
      <c r="C55" s="2">
        <v>6.8000000000000005E-2</v>
      </c>
      <c r="D55" s="4">
        <f t="shared" si="1"/>
        <v>2.2709999999999999</v>
      </c>
      <c r="E55" s="5">
        <f t="shared" si="2"/>
        <v>8.2004659990000022</v>
      </c>
    </row>
    <row r="56" spans="1:5" x14ac:dyDescent="0.25">
      <c r="A56" s="12" t="s">
        <v>36</v>
      </c>
      <c r="B56" s="9">
        <v>2.4710000000000001</v>
      </c>
      <c r="C56" s="2">
        <v>6.8000000000000005E-2</v>
      </c>
      <c r="D56" s="4">
        <f t="shared" si="1"/>
        <v>2.403</v>
      </c>
      <c r="E56" s="5">
        <f t="shared" si="2"/>
        <v>10.617978151000003</v>
      </c>
    </row>
    <row r="57" spans="1:5" x14ac:dyDescent="0.25">
      <c r="A57" s="12" t="s">
        <v>37</v>
      </c>
      <c r="B57" s="9">
        <v>2.2690000000000001</v>
      </c>
      <c r="C57" s="2">
        <v>6.8000000000000005E-2</v>
      </c>
      <c r="D57" s="4">
        <f t="shared" si="1"/>
        <v>2.2010000000000001</v>
      </c>
      <c r="E57" s="5">
        <f t="shared" si="2"/>
        <v>7.0717154389999948</v>
      </c>
    </row>
    <row r="58" spans="1:5" x14ac:dyDescent="0.25">
      <c r="A58" s="12" t="s">
        <v>38</v>
      </c>
      <c r="B58" s="9">
        <v>2.7250000000000001</v>
      </c>
      <c r="C58" s="2">
        <v>6.8000000000000005E-2</v>
      </c>
      <c r="D58" s="4">
        <f t="shared" si="1"/>
        <v>2.657</v>
      </c>
      <c r="E58" s="5">
        <f t="shared" si="2"/>
        <v>16.332556510999993</v>
      </c>
    </row>
    <row r="59" spans="1:5" x14ac:dyDescent="0.25">
      <c r="A59" s="12" t="s">
        <v>39</v>
      </c>
      <c r="B59" s="9">
        <v>2.476</v>
      </c>
      <c r="C59" s="2">
        <v>6.8000000000000005E-2</v>
      </c>
      <c r="D59" s="4">
        <f t="shared" si="1"/>
        <v>2.4079999999999999</v>
      </c>
      <c r="E59" s="5">
        <f t="shared" si="2"/>
        <v>10.716975295999994</v>
      </c>
    </row>
    <row r="60" spans="1:5" x14ac:dyDescent="0.25">
      <c r="A60" s="12" t="s">
        <v>40</v>
      </c>
      <c r="B60" s="9">
        <v>2.4010000000000002</v>
      </c>
      <c r="C60" s="2">
        <v>6.8000000000000005E-2</v>
      </c>
      <c r="D60" s="4">
        <f t="shared" si="1"/>
        <v>2.3330000000000002</v>
      </c>
      <c r="E60" s="5">
        <f t="shared" si="2"/>
        <v>9.288922871000004</v>
      </c>
    </row>
    <row r="61" spans="1:5" x14ac:dyDescent="0.25">
      <c r="A61" s="12" t="s">
        <v>41</v>
      </c>
      <c r="B61" s="9">
        <v>2.3090000000000002</v>
      </c>
      <c r="C61" s="2">
        <v>6.8000000000000005E-2</v>
      </c>
      <c r="D61" s="4">
        <f t="shared" si="1"/>
        <v>2.2410000000000001</v>
      </c>
      <c r="E61" s="5">
        <f t="shared" si="2"/>
        <v>7.7037089589999894</v>
      </c>
    </row>
    <row r="62" spans="1:5" x14ac:dyDescent="0.25">
      <c r="A62" s="12" t="s">
        <v>42</v>
      </c>
      <c r="B62" s="9">
        <v>2.3770000000000002</v>
      </c>
      <c r="C62" s="2">
        <v>6.8000000000000005E-2</v>
      </c>
      <c r="D62" s="4">
        <f t="shared" si="1"/>
        <v>2.3090000000000002</v>
      </c>
      <c r="E62" s="5">
        <f t="shared" si="2"/>
        <v>8.8576995589999967</v>
      </c>
    </row>
    <row r="63" spans="1:5" x14ac:dyDescent="0.25">
      <c r="A63" s="12" t="s">
        <v>43</v>
      </c>
      <c r="B63" s="9">
        <v>2.7130000000000001</v>
      </c>
      <c r="C63" s="2">
        <v>6.8000000000000005E-2</v>
      </c>
      <c r="D63" s="4">
        <f t="shared" si="1"/>
        <v>2.645</v>
      </c>
      <c r="E63" s="5">
        <f t="shared" si="2"/>
        <v>16.031099974999989</v>
      </c>
    </row>
    <row r="64" spans="1:5" x14ac:dyDescent="0.25">
      <c r="A64" s="12" t="s">
        <v>44</v>
      </c>
      <c r="B64" s="9">
        <v>2.4300000000000002</v>
      </c>
      <c r="C64" s="2">
        <v>6.8000000000000005E-2</v>
      </c>
      <c r="D64" s="4">
        <f t="shared" si="1"/>
        <v>2.3620000000000001</v>
      </c>
      <c r="E64" s="5">
        <f t="shared" si="2"/>
        <v>9.8266439160000019</v>
      </c>
    </row>
    <row r="65" spans="1:5" x14ac:dyDescent="0.25">
      <c r="A65" s="12" t="s">
        <v>45</v>
      </c>
      <c r="B65" s="9">
        <v>2.2850000000000001</v>
      </c>
      <c r="C65" s="2">
        <v>6.8000000000000005E-2</v>
      </c>
      <c r="D65" s="4">
        <f t="shared" si="1"/>
        <v>2.2170000000000001</v>
      </c>
      <c r="E65" s="5">
        <f t="shared" si="2"/>
        <v>7.3203506709999999</v>
      </c>
    </row>
    <row r="66" spans="1:5" x14ac:dyDescent="0.25">
      <c r="A66" s="12" t="s">
        <v>46</v>
      </c>
      <c r="B66" s="9">
        <v>2.9119999999999999</v>
      </c>
      <c r="C66" s="2">
        <v>6.8000000000000005E-2</v>
      </c>
      <c r="D66" s="4">
        <f t="shared" si="1"/>
        <v>2.8439999999999999</v>
      </c>
      <c r="E66" s="5">
        <f t="shared" si="2"/>
        <v>21.43360590399999</v>
      </c>
    </row>
    <row r="67" spans="1:5" x14ac:dyDescent="0.25">
      <c r="A67" s="12" t="s">
        <v>47</v>
      </c>
      <c r="B67" s="9">
        <v>2.1850000000000001</v>
      </c>
      <c r="C67" s="2">
        <v>6.8000000000000005E-2</v>
      </c>
      <c r="D67" s="4">
        <f t="shared" si="1"/>
        <v>2.117</v>
      </c>
      <c r="E67" s="5">
        <f t="shared" si="2"/>
        <v>5.8574280710000011</v>
      </c>
    </row>
    <row r="68" spans="1:5" x14ac:dyDescent="0.25">
      <c r="A68" s="12" t="s">
        <v>48</v>
      </c>
      <c r="B68" s="9">
        <v>2.46</v>
      </c>
      <c r="C68" s="2">
        <v>6.8000000000000005E-2</v>
      </c>
      <c r="D68" s="4">
        <f t="shared" ref="D68:D99" si="3">(B68-C68)</f>
        <v>2.3919999999999999</v>
      </c>
      <c r="E68" s="5">
        <f t="shared" ref="E68:E99" si="4">(10.839*D68*D68)-(32.347*D68)+(25.759)</f>
        <v>10.402092095999997</v>
      </c>
    </row>
    <row r="69" spans="1:5" x14ac:dyDescent="0.25">
      <c r="A69" s="12" t="s">
        <v>49</v>
      </c>
      <c r="B69" s="9">
        <v>2.6070000000000002</v>
      </c>
      <c r="C69" s="2">
        <v>6.8000000000000005E-2</v>
      </c>
      <c r="D69" s="4">
        <f t="shared" si="3"/>
        <v>2.5390000000000001</v>
      </c>
      <c r="E69" s="5">
        <f t="shared" si="4"/>
        <v>13.503808118999999</v>
      </c>
    </row>
    <row r="70" spans="1:5" x14ac:dyDescent="0.25">
      <c r="A70" s="12" t="s">
        <v>50</v>
      </c>
      <c r="B70" s="9">
        <v>2.3279999999999998</v>
      </c>
      <c r="C70" s="2">
        <v>6.8000000000000005E-2</v>
      </c>
      <c r="D70" s="4">
        <f t="shared" si="3"/>
        <v>2.2599999999999998</v>
      </c>
      <c r="E70" s="5">
        <f t="shared" si="4"/>
        <v>8.0160563999999894</v>
      </c>
    </row>
    <row r="71" spans="1:5" x14ac:dyDescent="0.25">
      <c r="A71" s="12" t="s">
        <v>51</v>
      </c>
      <c r="B71" s="9">
        <v>2.516</v>
      </c>
      <c r="C71" s="2">
        <v>6.8000000000000005E-2</v>
      </c>
      <c r="D71" s="4">
        <f t="shared" si="3"/>
        <v>2.448</v>
      </c>
      <c r="E71" s="5">
        <f t="shared" si="4"/>
        <v>11.528462655999988</v>
      </c>
    </row>
    <row r="72" spans="1:5" x14ac:dyDescent="0.25">
      <c r="A72" s="12" t="s">
        <v>53</v>
      </c>
      <c r="B72" s="9">
        <v>2.6880000000000002</v>
      </c>
      <c r="C72" s="2">
        <v>6.8000000000000005E-2</v>
      </c>
      <c r="D72" s="4">
        <f t="shared" si="3"/>
        <v>2.62</v>
      </c>
      <c r="E72" s="5">
        <f t="shared" si="4"/>
        <v>15.413091600000001</v>
      </c>
    </row>
    <row r="73" spans="1:5" x14ac:dyDescent="0.25">
      <c r="A73" s="12" t="s">
        <v>52</v>
      </c>
      <c r="B73" s="9">
        <v>2.2949999999999999</v>
      </c>
      <c r="C73" s="2">
        <v>6.8000000000000005E-2</v>
      </c>
      <c r="D73" s="4">
        <f t="shared" si="3"/>
        <v>2.2269999999999999</v>
      </c>
      <c r="E73" s="5">
        <f t="shared" si="4"/>
        <v>7.4785658310000045</v>
      </c>
    </row>
    <row r="74" spans="1:5" x14ac:dyDescent="0.25">
      <c r="A74" s="12" t="s">
        <v>54</v>
      </c>
      <c r="B74" s="9">
        <v>2.8770000000000002</v>
      </c>
      <c r="C74" s="2">
        <v>6.8000000000000005E-2</v>
      </c>
      <c r="D74" s="4">
        <f t="shared" si="3"/>
        <v>2.8090000000000002</v>
      </c>
      <c r="E74" s="5">
        <f t="shared" si="4"/>
        <v>20.421200559000013</v>
      </c>
    </row>
    <row r="75" spans="1:5" x14ac:dyDescent="0.25">
      <c r="A75" s="12" t="s">
        <v>55</v>
      </c>
      <c r="B75" s="9">
        <v>2.3570000000000002</v>
      </c>
      <c r="C75" s="2">
        <v>6.8000000000000005E-2</v>
      </c>
      <c r="D75" s="4">
        <f t="shared" si="3"/>
        <v>2.2890000000000001</v>
      </c>
      <c r="E75" s="5">
        <f t="shared" si="4"/>
        <v>8.5078851190000009</v>
      </c>
    </row>
    <row r="76" spans="1:5" x14ac:dyDescent="0.25">
      <c r="A76" s="12" t="s">
        <v>56</v>
      </c>
      <c r="B76" s="9">
        <v>2.5089999999999999</v>
      </c>
      <c r="C76" s="2">
        <v>6.8000000000000005E-2</v>
      </c>
      <c r="D76" s="4">
        <f t="shared" si="3"/>
        <v>2.4409999999999998</v>
      </c>
      <c r="E76" s="5">
        <f t="shared" si="4"/>
        <v>11.383948559000004</v>
      </c>
    </row>
    <row r="77" spans="1:5" x14ac:dyDescent="0.25">
      <c r="A77" s="12" t="s">
        <v>57</v>
      </c>
      <c r="B77" s="9">
        <v>2.3090000000000002</v>
      </c>
      <c r="C77" s="2">
        <v>6.8000000000000005E-2</v>
      </c>
      <c r="D77" s="4">
        <f t="shared" si="3"/>
        <v>2.2410000000000001</v>
      </c>
      <c r="E77" s="5">
        <f t="shared" si="4"/>
        <v>7.7037089589999894</v>
      </c>
    </row>
    <row r="78" spans="1:5" x14ac:dyDescent="0.25">
      <c r="A78" s="12" t="s">
        <v>58</v>
      </c>
      <c r="B78" s="9">
        <v>2.044</v>
      </c>
      <c r="C78" s="2">
        <v>6.8000000000000005E-2</v>
      </c>
      <c r="D78" s="4">
        <f t="shared" si="3"/>
        <v>1.976</v>
      </c>
      <c r="E78" s="5">
        <f t="shared" si="4"/>
        <v>4.1630272640000001</v>
      </c>
    </row>
    <row r="79" spans="1:5" x14ac:dyDescent="0.25">
      <c r="A79" s="12" t="s">
        <v>59</v>
      </c>
      <c r="B79" s="9">
        <v>2.5540000000000003</v>
      </c>
      <c r="C79" s="2">
        <v>6.8000000000000005E-2</v>
      </c>
      <c r="D79" s="4">
        <f t="shared" si="3"/>
        <v>2.4860000000000002</v>
      </c>
      <c r="E79" s="5">
        <f t="shared" si="4"/>
        <v>12.331502444000009</v>
      </c>
    </row>
    <row r="80" spans="1:5" x14ac:dyDescent="0.25">
      <c r="A80" s="12" t="s">
        <v>60</v>
      </c>
      <c r="B80" s="9">
        <v>2.3530000000000002</v>
      </c>
      <c r="C80" s="2">
        <v>6.8000000000000005E-2</v>
      </c>
      <c r="D80" s="4">
        <f t="shared" si="3"/>
        <v>2.2850000000000001</v>
      </c>
      <c r="E80" s="5">
        <f t="shared" si="4"/>
        <v>8.4389627750000074</v>
      </c>
    </row>
    <row r="81" spans="1:5" x14ac:dyDescent="0.25">
      <c r="A81" s="12" t="s">
        <v>61</v>
      </c>
      <c r="B81" s="9">
        <v>2.3370000000000002</v>
      </c>
      <c r="C81" s="2">
        <v>6.8000000000000005E-2</v>
      </c>
      <c r="D81" s="4">
        <f t="shared" si="3"/>
        <v>2.2690000000000001</v>
      </c>
      <c r="E81" s="5">
        <f t="shared" si="4"/>
        <v>8.1667418789999999</v>
      </c>
    </row>
    <row r="82" spans="1:5" x14ac:dyDescent="0.25">
      <c r="A82" s="12" t="s">
        <v>62</v>
      </c>
      <c r="B82" s="9">
        <v>2.8330000000000002</v>
      </c>
      <c r="C82" s="2">
        <v>6.8000000000000005E-2</v>
      </c>
      <c r="D82" s="4">
        <f t="shared" si="3"/>
        <v>2.7650000000000001</v>
      </c>
      <c r="E82" s="5">
        <f t="shared" si="4"/>
        <v>19.186138775000003</v>
      </c>
    </row>
    <row r="83" spans="1:5" x14ac:dyDescent="0.25">
      <c r="A83" s="12" t="s">
        <v>63</v>
      </c>
      <c r="B83" s="9">
        <v>2.1350000000000002</v>
      </c>
      <c r="C83" s="2">
        <v>6.8000000000000005E-2</v>
      </c>
      <c r="D83" s="4">
        <f t="shared" si="3"/>
        <v>2.0670000000000002</v>
      </c>
      <c r="E83" s="5">
        <f t="shared" si="4"/>
        <v>5.207259270999991</v>
      </c>
    </row>
    <row r="84" spans="1:5" x14ac:dyDescent="0.25">
      <c r="A84" s="12" t="s">
        <v>64</v>
      </c>
      <c r="B84" s="9">
        <v>2.0750000000000002</v>
      </c>
      <c r="C84" s="2">
        <v>6.8000000000000005E-2</v>
      </c>
      <c r="D84" s="4">
        <f t="shared" si="3"/>
        <v>2.0070000000000001</v>
      </c>
      <c r="E84" s="5">
        <f t="shared" si="4"/>
        <v>4.4985941109999956</v>
      </c>
    </row>
    <row r="85" spans="1:5" x14ac:dyDescent="0.25">
      <c r="A85" s="12" t="s">
        <v>65</v>
      </c>
      <c r="B85" s="9">
        <v>2.2120000000000002</v>
      </c>
      <c r="C85" s="2">
        <v>6.8000000000000005E-2</v>
      </c>
      <c r="D85" s="4">
        <f t="shared" si="3"/>
        <v>2.1440000000000001</v>
      </c>
      <c r="E85" s="5">
        <f t="shared" si="4"/>
        <v>6.2310535039999948</v>
      </c>
    </row>
    <row r="86" spans="1:5" x14ac:dyDescent="0.25">
      <c r="A86" s="12" t="s">
        <v>66</v>
      </c>
      <c r="B86" s="9">
        <v>2.343</v>
      </c>
      <c r="C86" s="2">
        <v>6.8000000000000005E-2</v>
      </c>
      <c r="D86" s="4">
        <f t="shared" si="3"/>
        <v>2.2749999999999999</v>
      </c>
      <c r="E86" s="5">
        <f t="shared" si="4"/>
        <v>8.2681743749999939</v>
      </c>
    </row>
    <row r="87" spans="1:5" x14ac:dyDescent="0.25">
      <c r="A87" s="12" t="s">
        <v>67</v>
      </c>
      <c r="B87" s="9">
        <v>2.407</v>
      </c>
      <c r="C87" s="2">
        <v>6.8000000000000005E-2</v>
      </c>
      <c r="D87" s="4">
        <f t="shared" si="3"/>
        <v>2.339</v>
      </c>
      <c r="E87" s="5">
        <f t="shared" si="4"/>
        <v>9.3986797190000004</v>
      </c>
    </row>
    <row r="88" spans="1:5" x14ac:dyDescent="0.25">
      <c r="A88" s="12" t="s">
        <v>68</v>
      </c>
      <c r="B88" s="9">
        <v>2.427</v>
      </c>
      <c r="C88" s="2">
        <v>6.8000000000000005E-2</v>
      </c>
      <c r="D88" s="4">
        <f t="shared" si="3"/>
        <v>2.359</v>
      </c>
      <c r="E88" s="5">
        <f t="shared" si="4"/>
        <v>9.7701721589999977</v>
      </c>
    </row>
    <row r="89" spans="1:5" x14ac:dyDescent="0.25">
      <c r="A89" s="12" t="s">
        <v>69</v>
      </c>
      <c r="B89" s="9">
        <v>2.2650000000000001</v>
      </c>
      <c r="C89" s="2">
        <v>6.8000000000000005E-2</v>
      </c>
      <c r="D89" s="4">
        <f t="shared" si="3"/>
        <v>2.1970000000000001</v>
      </c>
      <c r="E89" s="5">
        <f t="shared" si="4"/>
        <v>7.0104237509999976</v>
      </c>
    </row>
    <row r="90" spans="1:5" x14ac:dyDescent="0.25">
      <c r="A90" s="12" t="s">
        <v>70</v>
      </c>
      <c r="B90" s="9">
        <v>2.7080000000000002</v>
      </c>
      <c r="C90" s="2">
        <v>6.8000000000000005E-2</v>
      </c>
      <c r="D90" s="4">
        <f t="shared" si="3"/>
        <v>2.64</v>
      </c>
      <c r="E90" s="5">
        <f t="shared" si="4"/>
        <v>15.906414400000003</v>
      </c>
    </row>
    <row r="91" spans="1:5" x14ac:dyDescent="0.25">
      <c r="A91" s="12" t="s">
        <v>71</v>
      </c>
      <c r="B91" s="9">
        <v>2.234</v>
      </c>
      <c r="C91" s="2">
        <v>6.8000000000000005E-2</v>
      </c>
      <c r="D91" s="4">
        <f t="shared" si="3"/>
        <v>2.1659999999999999</v>
      </c>
      <c r="E91" s="5">
        <f t="shared" si="4"/>
        <v>6.5471734839999982</v>
      </c>
    </row>
    <row r="92" spans="1:5" x14ac:dyDescent="0.25">
      <c r="A92" s="12" t="s">
        <v>72</v>
      </c>
      <c r="B92" s="9">
        <v>2.1360000000000001</v>
      </c>
      <c r="C92" s="2">
        <v>6.8000000000000005E-2</v>
      </c>
      <c r="D92" s="4">
        <f t="shared" si="3"/>
        <v>2.0680000000000001</v>
      </c>
      <c r="E92" s="5">
        <f t="shared" si="4"/>
        <v>5.2197315360000047</v>
      </c>
    </row>
    <row r="93" spans="1:5" x14ac:dyDescent="0.25">
      <c r="A93" s="12" t="s">
        <v>73</v>
      </c>
      <c r="B93" s="9">
        <v>2.4460000000000002</v>
      </c>
      <c r="C93" s="2">
        <v>6.8000000000000005E-2</v>
      </c>
      <c r="D93" s="4">
        <f t="shared" si="3"/>
        <v>2.3780000000000001</v>
      </c>
      <c r="E93" s="5">
        <f t="shared" si="4"/>
        <v>10.131121675999992</v>
      </c>
    </row>
    <row r="94" spans="1:5" x14ac:dyDescent="0.25">
      <c r="A94" s="12" t="s">
        <v>74</v>
      </c>
      <c r="B94" s="9">
        <v>2.2789999999999999</v>
      </c>
      <c r="C94" s="2">
        <v>6.8000000000000005E-2</v>
      </c>
      <c r="D94" s="4">
        <f t="shared" si="3"/>
        <v>2.2109999999999999</v>
      </c>
      <c r="E94" s="5">
        <f t="shared" si="4"/>
        <v>7.2264621189999971</v>
      </c>
    </row>
    <row r="95" spans="1:5" x14ac:dyDescent="0.25">
      <c r="A95" s="12" t="s">
        <v>75</v>
      </c>
      <c r="B95" s="9">
        <v>2.3690000000000002</v>
      </c>
      <c r="C95" s="2">
        <v>6.8000000000000005E-2</v>
      </c>
      <c r="D95" s="4">
        <f t="shared" si="3"/>
        <v>2.3010000000000002</v>
      </c>
      <c r="E95" s="5">
        <f t="shared" si="4"/>
        <v>8.7167332389999927</v>
      </c>
    </row>
    <row r="96" spans="1:5" x14ac:dyDescent="0.25">
      <c r="A96" s="12" t="s">
        <v>76</v>
      </c>
      <c r="B96" s="9">
        <v>2.0060000000000002</v>
      </c>
      <c r="C96" s="2">
        <v>6.8000000000000005E-2</v>
      </c>
      <c r="D96" s="4">
        <f t="shared" si="3"/>
        <v>1.9380000000000002</v>
      </c>
      <c r="E96" s="5">
        <f t="shared" si="4"/>
        <v>3.7801071160000035</v>
      </c>
    </row>
    <row r="97" spans="1:5" x14ac:dyDescent="0.25">
      <c r="A97" s="12" t="s">
        <v>77</v>
      </c>
      <c r="B97" s="9">
        <v>2.2490000000000001</v>
      </c>
      <c r="C97" s="2">
        <v>6.8000000000000005E-2</v>
      </c>
      <c r="D97" s="4">
        <f t="shared" si="3"/>
        <v>2.181</v>
      </c>
      <c r="E97" s="5">
        <f t="shared" si="4"/>
        <v>6.7687254789999969</v>
      </c>
    </row>
    <row r="98" spans="1:5" x14ac:dyDescent="0.25">
      <c r="A98" s="12" t="s">
        <v>78</v>
      </c>
      <c r="B98" s="9">
        <v>2.6280000000000001</v>
      </c>
      <c r="C98" s="2">
        <v>6.8000000000000005E-2</v>
      </c>
      <c r="D98" s="4">
        <f t="shared" si="3"/>
        <v>2.56</v>
      </c>
      <c r="E98" s="5">
        <f t="shared" si="4"/>
        <v>13.985150399999995</v>
      </c>
    </row>
    <row r="99" spans="1:5" x14ac:dyDescent="0.25">
      <c r="A99" s="12" t="s">
        <v>79</v>
      </c>
      <c r="B99" s="9">
        <v>2.1750000000000003</v>
      </c>
      <c r="C99" s="2">
        <v>6.8000000000000005E-2</v>
      </c>
      <c r="D99" s="4">
        <f t="shared" si="3"/>
        <v>2.1070000000000002</v>
      </c>
      <c r="E99" s="5">
        <f t="shared" si="4"/>
        <v>5.7230587109999931</v>
      </c>
    </row>
    <row r="100" spans="1:5" x14ac:dyDescent="0.25">
      <c r="A100" s="12" t="s">
        <v>80</v>
      </c>
      <c r="B100" s="9">
        <v>2.1539999999999999</v>
      </c>
      <c r="C100" s="2">
        <v>6.8000000000000005E-2</v>
      </c>
      <c r="D100" s="4">
        <f t="shared" ref="D100:D131" si="5">(B100-C100)</f>
        <v>2.0859999999999999</v>
      </c>
      <c r="E100" s="5">
        <f t="shared" ref="E100:E131" si="6">(10.839*D100*D100)-(32.347*D100)+(25.759)</f>
        <v>5.4479392439999899</v>
      </c>
    </row>
    <row r="101" spans="1:5" x14ac:dyDescent="0.25">
      <c r="A101" s="12" t="s">
        <v>81</v>
      </c>
      <c r="B101" s="9">
        <v>1.601</v>
      </c>
      <c r="C101" s="2">
        <v>6.8000000000000005E-2</v>
      </c>
      <c r="D101" s="4">
        <f t="shared" si="5"/>
        <v>1.5329999999999999</v>
      </c>
      <c r="E101" s="5">
        <f t="shared" si="6"/>
        <v>1.6436636710000023</v>
      </c>
    </row>
    <row r="102" spans="1:5" x14ac:dyDescent="0.25">
      <c r="A102" s="12" t="s">
        <v>82</v>
      </c>
      <c r="B102" s="9">
        <v>1.458</v>
      </c>
      <c r="C102" s="2">
        <v>6.8000000000000005E-2</v>
      </c>
      <c r="D102" s="4">
        <f t="shared" si="5"/>
        <v>1.39</v>
      </c>
      <c r="E102" s="5">
        <f t="shared" si="6"/>
        <v>1.7387018999999988</v>
      </c>
    </row>
    <row r="103" spans="1:5" x14ac:dyDescent="0.25">
      <c r="A103" s="12" t="s">
        <v>83</v>
      </c>
      <c r="B103" s="9">
        <v>1.5860000000000001</v>
      </c>
      <c r="C103" s="2">
        <v>6.8000000000000005E-2</v>
      </c>
      <c r="D103" s="4">
        <f t="shared" si="5"/>
        <v>1.518</v>
      </c>
      <c r="E103" s="5">
        <f t="shared" si="6"/>
        <v>1.632821835999998</v>
      </c>
    </row>
    <row r="104" spans="1:5" x14ac:dyDescent="0.25">
      <c r="A104" s="12" t="s">
        <v>84</v>
      </c>
      <c r="B104" s="9">
        <v>2.0699999999999998</v>
      </c>
      <c r="C104" s="2">
        <v>6.8000000000000005E-2</v>
      </c>
      <c r="D104" s="4">
        <f t="shared" si="5"/>
        <v>2.0019999999999998</v>
      </c>
      <c r="E104" s="5">
        <f t="shared" si="6"/>
        <v>4.4430613560000012</v>
      </c>
    </row>
    <row r="105" spans="1:5" x14ac:dyDescent="0.25">
      <c r="A105" s="12" t="s">
        <v>85</v>
      </c>
      <c r="B105" s="9">
        <v>2.052</v>
      </c>
      <c r="C105" s="2">
        <v>6.8000000000000005E-2</v>
      </c>
      <c r="D105" s="4">
        <f t="shared" si="5"/>
        <v>1.984</v>
      </c>
      <c r="E105" s="5">
        <f t="shared" si="6"/>
        <v>4.2476307839999947</v>
      </c>
    </row>
    <row r="106" spans="1:5" x14ac:dyDescent="0.25">
      <c r="A106" s="12" t="s">
        <v>86</v>
      </c>
      <c r="B106" s="9">
        <v>2.359</v>
      </c>
      <c r="C106" s="2">
        <v>6.8000000000000005E-2</v>
      </c>
      <c r="D106" s="4">
        <f t="shared" si="5"/>
        <v>2.2909999999999999</v>
      </c>
      <c r="E106" s="5">
        <f t="shared" si="6"/>
        <v>8.5424763589999984</v>
      </c>
    </row>
    <row r="107" spans="1:5" x14ac:dyDescent="0.25">
      <c r="A107" s="12" t="s">
        <v>87</v>
      </c>
      <c r="B107" s="9">
        <v>1.6440000000000001</v>
      </c>
      <c r="C107" s="2">
        <v>6.8000000000000005E-2</v>
      </c>
      <c r="D107" s="4">
        <f t="shared" si="5"/>
        <v>1.5760000000000001</v>
      </c>
      <c r="E107" s="5">
        <f t="shared" si="6"/>
        <v>1.7017760640000006</v>
      </c>
    </row>
    <row r="108" spans="1:5" x14ac:dyDescent="0.25">
      <c r="A108" s="12" t="s">
        <v>88</v>
      </c>
      <c r="B108" s="9">
        <v>2.0110000000000001</v>
      </c>
      <c r="C108" s="2">
        <v>6.8000000000000005E-2</v>
      </c>
      <c r="D108" s="4">
        <f t="shared" si="5"/>
        <v>1.9430000000000001</v>
      </c>
      <c r="E108" s="5">
        <f t="shared" si="6"/>
        <v>3.8287029110000006</v>
      </c>
    </row>
    <row r="109" spans="1:5" x14ac:dyDescent="0.25">
      <c r="A109" s="12" t="s">
        <v>89</v>
      </c>
      <c r="B109" s="9">
        <v>2.0020000000000002</v>
      </c>
      <c r="C109" s="2">
        <v>6.8000000000000005E-2</v>
      </c>
      <c r="D109" s="4">
        <f t="shared" si="5"/>
        <v>1.9340000000000002</v>
      </c>
      <c r="E109" s="5">
        <f t="shared" si="6"/>
        <v>3.7416206840000044</v>
      </c>
    </row>
    <row r="110" spans="1:5" x14ac:dyDescent="0.25">
      <c r="A110" s="12" t="s">
        <v>90</v>
      </c>
      <c r="B110" s="9">
        <v>1.694</v>
      </c>
      <c r="C110" s="2">
        <v>6.8000000000000005E-2</v>
      </c>
      <c r="D110" s="4">
        <f t="shared" si="5"/>
        <v>1.6259999999999999</v>
      </c>
      <c r="E110" s="5">
        <f t="shared" si="6"/>
        <v>1.8197499639999997</v>
      </c>
    </row>
    <row r="111" spans="1:5" x14ac:dyDescent="0.25">
      <c r="A111" s="12" t="s">
        <v>91</v>
      </c>
      <c r="B111" s="9">
        <v>1.855</v>
      </c>
      <c r="C111" s="2">
        <v>6.8000000000000005E-2</v>
      </c>
      <c r="D111" s="4">
        <f t="shared" si="5"/>
        <v>1.7869999999999999</v>
      </c>
      <c r="E111" s="5">
        <f t="shared" si="6"/>
        <v>2.567837591</v>
      </c>
    </row>
    <row r="112" spans="1:5" x14ac:dyDescent="0.25">
      <c r="A112" s="12" t="s">
        <v>92</v>
      </c>
      <c r="B112" s="9">
        <v>2.0499999999999998</v>
      </c>
      <c r="C112" s="2">
        <v>6.8000000000000005E-2</v>
      </c>
      <c r="D112" s="4">
        <f t="shared" si="5"/>
        <v>1.9819999999999998</v>
      </c>
      <c r="E112" s="5">
        <f t="shared" si="6"/>
        <v>4.2263498360000042</v>
      </c>
    </row>
    <row r="113" spans="1:5" x14ac:dyDescent="0.25">
      <c r="A113" s="12" t="s">
        <v>93</v>
      </c>
      <c r="B113" s="9">
        <v>2.0030000000000001</v>
      </c>
      <c r="C113" s="2">
        <v>6.8000000000000005E-2</v>
      </c>
      <c r="D113" s="4">
        <f t="shared" si="5"/>
        <v>1.9350000000000001</v>
      </c>
      <c r="E113" s="5">
        <f t="shared" si="6"/>
        <v>3.7512097749999924</v>
      </c>
    </row>
    <row r="114" spans="1:5" x14ac:dyDescent="0.25">
      <c r="A114" s="12" t="s">
        <v>94</v>
      </c>
      <c r="B114" s="9">
        <v>2.0649999999999999</v>
      </c>
      <c r="C114" s="2">
        <v>6.8000000000000005E-2</v>
      </c>
      <c r="D114" s="4">
        <f t="shared" si="5"/>
        <v>1.9969999999999999</v>
      </c>
      <c r="E114" s="5">
        <f t="shared" si="6"/>
        <v>4.3880705509999984</v>
      </c>
    </row>
    <row r="115" spans="1:5" x14ac:dyDescent="0.25">
      <c r="A115" s="12" t="s">
        <v>95</v>
      </c>
      <c r="B115" s="9">
        <v>1.6739999999999999</v>
      </c>
      <c r="C115" s="2">
        <v>6.8000000000000005E-2</v>
      </c>
      <c r="D115" s="4">
        <f t="shared" si="5"/>
        <v>1.6059999999999999</v>
      </c>
      <c r="E115" s="5">
        <f t="shared" si="6"/>
        <v>1.7660570040000003</v>
      </c>
    </row>
    <row r="116" spans="1:5" x14ac:dyDescent="0.25">
      <c r="A116" s="12" t="s">
        <v>96</v>
      </c>
      <c r="B116" s="9">
        <v>1.7330000000000001</v>
      </c>
      <c r="C116" s="2">
        <v>6.8000000000000005E-2</v>
      </c>
      <c r="D116" s="4">
        <f t="shared" si="5"/>
        <v>1.665</v>
      </c>
      <c r="E116" s="5">
        <f t="shared" si="6"/>
        <v>1.9493917749999987</v>
      </c>
    </row>
    <row r="117" spans="1:5" x14ac:dyDescent="0.25">
      <c r="A117" s="12" t="s">
        <v>97</v>
      </c>
      <c r="B117" s="9">
        <v>1.891</v>
      </c>
      <c r="C117" s="2">
        <v>6.8000000000000005E-2</v>
      </c>
      <c r="D117" s="4">
        <f t="shared" si="5"/>
        <v>1.823</v>
      </c>
      <c r="E117" s="5">
        <f t="shared" si="6"/>
        <v>2.8119820309999994</v>
      </c>
    </row>
    <row r="118" spans="1:5" x14ac:dyDescent="0.25">
      <c r="A118" s="12" t="s">
        <v>98</v>
      </c>
      <c r="B118" s="9">
        <v>2.0760000000000001</v>
      </c>
      <c r="C118" s="2">
        <v>6.8000000000000005E-2</v>
      </c>
      <c r="D118" s="4">
        <f t="shared" si="5"/>
        <v>2.008</v>
      </c>
      <c r="E118" s="5">
        <f t="shared" si="6"/>
        <v>4.5097656960000023</v>
      </c>
    </row>
    <row r="119" spans="1:5" x14ac:dyDescent="0.25">
      <c r="A119" s="12" t="s">
        <v>99</v>
      </c>
      <c r="B119" s="9">
        <v>1.7670000000000001</v>
      </c>
      <c r="C119" s="2">
        <v>6.8000000000000005E-2</v>
      </c>
      <c r="D119" s="4">
        <f t="shared" si="5"/>
        <v>1.6990000000000001</v>
      </c>
      <c r="E119" s="5">
        <f t="shared" si="6"/>
        <v>2.0893152389999976</v>
      </c>
    </row>
    <row r="120" spans="1:5" x14ac:dyDescent="0.25">
      <c r="A120" s="12" t="s">
        <v>100</v>
      </c>
      <c r="B120" s="9">
        <v>2.3570000000000002</v>
      </c>
      <c r="C120" s="2">
        <v>6.8000000000000005E-2</v>
      </c>
      <c r="D120" s="4">
        <f t="shared" si="5"/>
        <v>2.2890000000000001</v>
      </c>
      <c r="E120" s="5">
        <f t="shared" si="6"/>
        <v>8.5078851190000009</v>
      </c>
    </row>
    <row r="121" spans="1:5" x14ac:dyDescent="0.25">
      <c r="A121" s="12" t="s">
        <v>101</v>
      </c>
      <c r="B121" s="9">
        <v>2.0369999999999999</v>
      </c>
      <c r="C121" s="2">
        <v>6.8000000000000005E-2</v>
      </c>
      <c r="D121" s="4">
        <f t="shared" si="5"/>
        <v>1.9689999999999999</v>
      </c>
      <c r="E121" s="5">
        <f t="shared" si="6"/>
        <v>4.0901372789999968</v>
      </c>
    </row>
    <row r="122" spans="1:5" x14ac:dyDescent="0.25">
      <c r="A122" s="12" t="s">
        <v>102</v>
      </c>
      <c r="B122" s="9">
        <v>2.2330000000000001</v>
      </c>
      <c r="C122" s="2">
        <v>6.8000000000000005E-2</v>
      </c>
      <c r="D122" s="4">
        <f t="shared" si="5"/>
        <v>2.165</v>
      </c>
      <c r="E122" s="5">
        <f t="shared" si="6"/>
        <v>6.5325767750000026</v>
      </c>
    </row>
    <row r="123" spans="1:5" x14ac:dyDescent="0.25">
      <c r="A123" s="12" t="s">
        <v>103</v>
      </c>
      <c r="B123" s="9">
        <v>1.7070000000000001</v>
      </c>
      <c r="C123" s="2">
        <v>6.8000000000000005E-2</v>
      </c>
      <c r="D123" s="4">
        <f t="shared" si="5"/>
        <v>1.639</v>
      </c>
      <c r="E123" s="5">
        <f t="shared" si="6"/>
        <v>1.859300318999999</v>
      </c>
    </row>
    <row r="124" spans="1:5" x14ac:dyDescent="0.25">
      <c r="A124" s="12" t="s">
        <v>104</v>
      </c>
      <c r="B124" s="9">
        <v>2.0310000000000001</v>
      </c>
      <c r="C124" s="2">
        <v>6.8000000000000005E-2</v>
      </c>
      <c r="D124" s="4">
        <f t="shared" si="5"/>
        <v>1.9630000000000001</v>
      </c>
      <c r="E124" s="5">
        <f t="shared" si="6"/>
        <v>4.0285055910000054</v>
      </c>
    </row>
    <row r="125" spans="1:5" x14ac:dyDescent="0.25">
      <c r="A125" s="12" t="s">
        <v>105</v>
      </c>
      <c r="B125" s="9">
        <v>1.83</v>
      </c>
      <c r="C125" s="2">
        <v>6.8000000000000005E-2</v>
      </c>
      <c r="D125" s="4">
        <f t="shared" si="5"/>
        <v>1.762</v>
      </c>
      <c r="E125" s="5">
        <f t="shared" si="6"/>
        <v>2.4148223159999986</v>
      </c>
    </row>
    <row r="126" spans="1:5" x14ac:dyDescent="0.25">
      <c r="A126" s="12" t="s">
        <v>106</v>
      </c>
      <c r="B126" s="9">
        <v>2.2080000000000002</v>
      </c>
      <c r="C126" s="2">
        <v>6.8000000000000005E-2</v>
      </c>
      <c r="D126" s="4">
        <f t="shared" si="5"/>
        <v>2.14</v>
      </c>
      <c r="E126" s="5">
        <f t="shared" si="6"/>
        <v>6.174704399999996</v>
      </c>
    </row>
    <row r="127" spans="1:5" x14ac:dyDescent="0.25">
      <c r="A127" s="12" t="s">
        <v>107</v>
      </c>
      <c r="B127" s="9">
        <v>2.7360000000000002</v>
      </c>
      <c r="C127" s="2">
        <v>6.8000000000000005E-2</v>
      </c>
      <c r="D127" s="4">
        <f t="shared" si="5"/>
        <v>2.6680000000000001</v>
      </c>
      <c r="E127" s="5">
        <f t="shared" si="6"/>
        <v>16.611633936000004</v>
      </c>
    </row>
    <row r="128" spans="1:5" x14ac:dyDescent="0.25">
      <c r="A128" s="12" t="s">
        <v>108</v>
      </c>
      <c r="B128" s="9">
        <v>2.4870000000000001</v>
      </c>
      <c r="C128" s="2">
        <v>6.8000000000000005E-2</v>
      </c>
      <c r="D128" s="4">
        <f t="shared" si="5"/>
        <v>2.419</v>
      </c>
      <c r="E128" s="5">
        <f t="shared" si="6"/>
        <v>10.936676679000009</v>
      </c>
    </row>
    <row r="129" spans="1:5" x14ac:dyDescent="0.25">
      <c r="A129" s="12" t="s">
        <v>109</v>
      </c>
      <c r="B129" s="9">
        <v>2.3149999999999999</v>
      </c>
      <c r="C129" s="2">
        <v>6.8000000000000005E-2</v>
      </c>
      <c r="D129" s="4">
        <f t="shared" si="5"/>
        <v>2.2469999999999999</v>
      </c>
      <c r="E129" s="5">
        <f t="shared" si="6"/>
        <v>7.8014995509999991</v>
      </c>
    </row>
    <row r="130" spans="1:5" x14ac:dyDescent="0.25">
      <c r="A130" s="12" t="s">
        <v>110</v>
      </c>
      <c r="B130" s="9">
        <v>2.4369999999999998</v>
      </c>
      <c r="C130" s="2">
        <v>6.8000000000000005E-2</v>
      </c>
      <c r="D130" s="4">
        <f t="shared" si="5"/>
        <v>2.3689999999999998</v>
      </c>
      <c r="E130" s="5">
        <f t="shared" si="6"/>
        <v>9.9591700789999962</v>
      </c>
    </row>
    <row r="131" spans="1:5" x14ac:dyDescent="0.25">
      <c r="A131" s="12" t="s">
        <v>111</v>
      </c>
      <c r="B131" s="9">
        <v>2.3239999999999998</v>
      </c>
      <c r="C131" s="2">
        <v>6.8000000000000005E-2</v>
      </c>
      <c r="D131" s="4">
        <f t="shared" si="5"/>
        <v>2.2559999999999998</v>
      </c>
      <c r="E131" s="5">
        <f t="shared" si="6"/>
        <v>7.9496487039999977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97"/>
  <sheetViews>
    <sheetView workbookViewId="0">
      <selection activeCell="H5" sqref="H5"/>
    </sheetView>
  </sheetViews>
  <sheetFormatPr defaultRowHeight="15" x14ac:dyDescent="0.25"/>
  <cols>
    <col min="1" max="1" width="17" customWidth="1"/>
    <col min="2" max="2" width="14.42578125" customWidth="1"/>
    <col min="3" max="3" width="13.7109375" customWidth="1"/>
    <col min="4" max="4" width="12" customWidth="1"/>
    <col min="5" max="5" width="14.140625" customWidth="1"/>
    <col min="6" max="6" width="13.7109375" customWidth="1"/>
    <col min="7" max="7" width="14.140625" customWidth="1"/>
    <col min="8" max="8" width="15.28515625" customWidth="1"/>
    <col min="9" max="9" width="12.7109375" customWidth="1"/>
    <col min="10" max="10" width="13.140625" customWidth="1"/>
    <col min="11" max="11" width="12.5703125" customWidth="1"/>
    <col min="12" max="12" width="13.7109375" customWidth="1"/>
    <col min="13" max="13" width="15.7109375" customWidth="1"/>
    <col min="14" max="14" width="14.28515625" customWidth="1"/>
  </cols>
  <sheetData>
    <row r="1" spans="1:14" x14ac:dyDescent="0.25">
      <c r="A1" s="14" t="s">
        <v>112</v>
      </c>
      <c r="B1" s="14" t="s">
        <v>113</v>
      </c>
      <c r="C1" s="14" t="s">
        <v>114</v>
      </c>
      <c r="D1" s="14" t="s">
        <v>115</v>
      </c>
      <c r="E1" s="14" t="s">
        <v>116</v>
      </c>
      <c r="F1" s="14" t="s">
        <v>117</v>
      </c>
      <c r="G1" s="14" t="s">
        <v>118</v>
      </c>
      <c r="H1" s="14" t="s">
        <v>119</v>
      </c>
      <c r="I1" s="14" t="s">
        <v>120</v>
      </c>
      <c r="J1" s="14" t="s">
        <v>121</v>
      </c>
      <c r="K1" s="14" t="s">
        <v>122</v>
      </c>
      <c r="L1" s="14" t="s">
        <v>123</v>
      </c>
      <c r="M1" s="14" t="s">
        <v>124</v>
      </c>
      <c r="N1" s="17" t="s">
        <v>125</v>
      </c>
    </row>
    <row r="2" spans="1:14" x14ac:dyDescent="0.25">
      <c r="A2" s="16" t="s">
        <v>16</v>
      </c>
      <c r="B2" s="15">
        <v>1219</v>
      </c>
      <c r="C2" s="15">
        <v>503</v>
      </c>
      <c r="D2" s="15">
        <v>29</v>
      </c>
      <c r="E2" s="15">
        <v>8</v>
      </c>
      <c r="F2" s="15">
        <v>18</v>
      </c>
      <c r="G2" s="15">
        <v>1.53</v>
      </c>
      <c r="H2" s="15">
        <v>0.7</v>
      </c>
      <c r="I2" s="15">
        <v>49.9</v>
      </c>
      <c r="J2" s="15">
        <v>29.7</v>
      </c>
      <c r="K2" s="15">
        <v>7.17</v>
      </c>
      <c r="L2" s="15">
        <v>3.15</v>
      </c>
      <c r="M2" s="15">
        <v>124</v>
      </c>
      <c r="N2" s="8"/>
    </row>
    <row r="3" spans="1:14" x14ac:dyDescent="0.25">
      <c r="A3" s="16" t="s">
        <v>17</v>
      </c>
      <c r="B3" s="15">
        <v>78.599999999999994</v>
      </c>
      <c r="C3" s="15">
        <v>827</v>
      </c>
      <c r="D3" s="15">
        <v>33</v>
      </c>
      <c r="E3" s="15">
        <v>7</v>
      </c>
      <c r="F3" s="15">
        <v>25</v>
      </c>
      <c r="G3" s="15">
        <v>1.6</v>
      </c>
      <c r="H3" s="15">
        <v>4.4400000000000004</v>
      </c>
      <c r="I3" s="15">
        <v>56.7</v>
      </c>
      <c r="J3" s="15">
        <v>34.299999999999997</v>
      </c>
      <c r="K3" s="15">
        <v>6.02</v>
      </c>
      <c r="L3" s="15">
        <v>3.3</v>
      </c>
      <c r="M3" s="15">
        <v>95</v>
      </c>
      <c r="N3" s="8" t="s">
        <v>126</v>
      </c>
    </row>
    <row r="4" spans="1:14" x14ac:dyDescent="0.25">
      <c r="A4" s="16" t="s">
        <v>18</v>
      </c>
      <c r="B4" s="15">
        <v>119.5</v>
      </c>
      <c r="C4" s="15">
        <v>1001</v>
      </c>
      <c r="D4" s="15">
        <v>40</v>
      </c>
      <c r="E4" s="15">
        <v>7</v>
      </c>
      <c r="F4" s="15">
        <v>18</v>
      </c>
      <c r="G4" s="15">
        <v>1.87</v>
      </c>
      <c r="H4" s="15">
        <v>2.12</v>
      </c>
      <c r="I4" s="15">
        <v>103.7</v>
      </c>
      <c r="J4" s="15">
        <v>14.6</v>
      </c>
      <c r="K4" s="15">
        <v>5.53</v>
      </c>
      <c r="L4" s="15">
        <v>3.1</v>
      </c>
      <c r="M4" s="15">
        <v>115</v>
      </c>
      <c r="N4" s="8" t="s">
        <v>126</v>
      </c>
    </row>
    <row r="5" spans="1:14" x14ac:dyDescent="0.25">
      <c r="A5" s="16" t="s">
        <v>19</v>
      </c>
      <c r="B5" s="15">
        <v>112.2</v>
      </c>
      <c r="C5" s="15">
        <v>667</v>
      </c>
      <c r="D5" s="15">
        <v>28</v>
      </c>
      <c r="E5" s="15">
        <v>6</v>
      </c>
      <c r="F5" s="15">
        <v>26</v>
      </c>
      <c r="G5" s="15">
        <v>1.43</v>
      </c>
      <c r="H5" s="15">
        <v>0.11</v>
      </c>
      <c r="I5" s="15">
        <v>77</v>
      </c>
      <c r="J5" s="15">
        <v>12</v>
      </c>
      <c r="K5" s="15">
        <v>5.45</v>
      </c>
      <c r="L5" s="15">
        <v>3.3</v>
      </c>
      <c r="M5" s="15">
        <v>105</v>
      </c>
      <c r="N5" s="8"/>
    </row>
    <row r="6" spans="1:14" x14ac:dyDescent="0.25">
      <c r="A6" s="16" t="s">
        <v>20</v>
      </c>
      <c r="B6" s="15">
        <v>52.2</v>
      </c>
      <c r="C6" s="15">
        <v>773</v>
      </c>
      <c r="D6" s="15">
        <v>41</v>
      </c>
      <c r="E6" s="15">
        <v>7</v>
      </c>
      <c r="F6" s="15">
        <v>29</v>
      </c>
      <c r="G6" s="15">
        <v>1.56</v>
      </c>
      <c r="H6" s="15">
        <v>0.12</v>
      </c>
      <c r="I6" s="15">
        <v>56.3</v>
      </c>
      <c r="J6" s="15">
        <v>11.6</v>
      </c>
      <c r="K6" s="15">
        <v>4.66</v>
      </c>
      <c r="L6" s="15">
        <v>3.21</v>
      </c>
      <c r="M6" s="15">
        <v>89</v>
      </c>
      <c r="N6" s="8"/>
    </row>
    <row r="7" spans="1:14" x14ac:dyDescent="0.25">
      <c r="A7" s="16" t="s">
        <v>21</v>
      </c>
      <c r="B7" s="15">
        <v>54.8</v>
      </c>
      <c r="C7" s="15">
        <v>1341</v>
      </c>
      <c r="D7" s="15">
        <v>52</v>
      </c>
      <c r="E7" s="15">
        <v>9</v>
      </c>
      <c r="F7" s="15">
        <v>24</v>
      </c>
      <c r="G7" s="15">
        <v>1.63</v>
      </c>
      <c r="H7" s="15">
        <v>2.17</v>
      </c>
      <c r="I7" s="15">
        <v>77.7</v>
      </c>
      <c r="J7" s="15">
        <v>14.8</v>
      </c>
      <c r="K7" s="15">
        <v>5.25</v>
      </c>
      <c r="L7" s="15">
        <v>3.42</v>
      </c>
      <c r="M7" s="15">
        <v>96</v>
      </c>
      <c r="N7" s="8" t="s">
        <v>126</v>
      </c>
    </row>
    <row r="8" spans="1:14" x14ac:dyDescent="0.25">
      <c r="A8" s="16" t="s">
        <v>22</v>
      </c>
      <c r="B8" s="15">
        <v>13.2</v>
      </c>
      <c r="C8" s="15">
        <v>1583</v>
      </c>
      <c r="D8" s="15">
        <v>46</v>
      </c>
      <c r="E8" s="15">
        <v>9</v>
      </c>
      <c r="F8" s="15">
        <v>19</v>
      </c>
      <c r="G8" s="15">
        <v>1.36</v>
      </c>
      <c r="H8" s="15">
        <v>2.91</v>
      </c>
      <c r="I8" s="15">
        <v>63.5</v>
      </c>
      <c r="J8" s="15">
        <v>17.5</v>
      </c>
      <c r="K8" s="15">
        <v>5.16</v>
      </c>
      <c r="L8" s="15">
        <v>3.6</v>
      </c>
      <c r="M8" s="15">
        <v>110</v>
      </c>
      <c r="N8" s="8" t="s">
        <v>126</v>
      </c>
    </row>
    <row r="9" spans="1:14" x14ac:dyDescent="0.25">
      <c r="A9" s="16" t="s">
        <v>23</v>
      </c>
      <c r="B9" s="15">
        <v>55.5</v>
      </c>
      <c r="C9" s="15">
        <v>756</v>
      </c>
      <c r="D9" s="15">
        <v>30</v>
      </c>
      <c r="E9" s="15">
        <v>8</v>
      </c>
      <c r="F9" s="15">
        <v>27</v>
      </c>
      <c r="G9" s="15">
        <v>1.49</v>
      </c>
      <c r="H9" s="15">
        <v>0.13</v>
      </c>
      <c r="I9" s="15">
        <v>60.3</v>
      </c>
      <c r="J9" s="15">
        <v>18.7</v>
      </c>
      <c r="K9" s="15">
        <v>5.75</v>
      </c>
      <c r="L9" s="15">
        <v>3.5</v>
      </c>
      <c r="M9" s="15">
        <v>120</v>
      </c>
      <c r="N9" s="8" t="s">
        <v>126</v>
      </c>
    </row>
    <row r="10" spans="1:14" x14ac:dyDescent="0.25">
      <c r="A10" s="16" t="s">
        <v>24</v>
      </c>
      <c r="B10" s="15">
        <v>42</v>
      </c>
      <c r="C10" s="15">
        <v>1226</v>
      </c>
      <c r="D10" s="15">
        <v>25</v>
      </c>
      <c r="E10" s="15">
        <v>8</v>
      </c>
      <c r="F10" s="15">
        <v>51</v>
      </c>
      <c r="G10" s="15">
        <v>1.57</v>
      </c>
      <c r="H10" s="15">
        <v>2.72</v>
      </c>
      <c r="I10" s="15">
        <v>57.6</v>
      </c>
      <c r="J10" s="15">
        <v>9.9</v>
      </c>
      <c r="K10" s="15">
        <v>4.93</v>
      </c>
      <c r="L10" s="15">
        <v>3.28</v>
      </c>
      <c r="M10" s="15">
        <v>89</v>
      </c>
      <c r="N10" s="8" t="s">
        <v>126</v>
      </c>
    </row>
    <row r="11" spans="1:14" x14ac:dyDescent="0.25">
      <c r="A11" s="16" t="s">
        <v>25</v>
      </c>
      <c r="B11" s="15">
        <v>166.5</v>
      </c>
      <c r="C11" s="15">
        <v>328</v>
      </c>
      <c r="D11" s="15">
        <v>30</v>
      </c>
      <c r="E11" s="15">
        <v>8</v>
      </c>
      <c r="F11" s="15">
        <v>23</v>
      </c>
      <c r="G11" s="15">
        <v>1.38</v>
      </c>
      <c r="H11" s="15">
        <v>0.97</v>
      </c>
      <c r="I11" s="15">
        <v>100</v>
      </c>
      <c r="J11" s="15">
        <v>18.600000000000001</v>
      </c>
      <c r="K11" s="15">
        <v>6.18</v>
      </c>
      <c r="L11" s="15">
        <v>3.45</v>
      </c>
      <c r="M11" s="15">
        <v>100</v>
      </c>
      <c r="N11" s="8"/>
    </row>
    <row r="12" spans="1:14" x14ac:dyDescent="0.25">
      <c r="A12" s="16" t="s">
        <v>26</v>
      </c>
      <c r="B12" s="15">
        <v>79.7</v>
      </c>
      <c r="C12" s="15">
        <v>368</v>
      </c>
      <c r="D12" s="15">
        <v>26</v>
      </c>
      <c r="E12" s="15">
        <v>9</v>
      </c>
      <c r="F12" s="15">
        <v>30</v>
      </c>
      <c r="G12" s="15">
        <v>1.75</v>
      </c>
      <c r="H12" s="15">
        <v>9.1999999999999998E-2</v>
      </c>
      <c r="I12" s="15">
        <v>121.1</v>
      </c>
      <c r="J12" s="15">
        <v>9.5</v>
      </c>
      <c r="K12" s="15">
        <v>6.76</v>
      </c>
      <c r="L12" s="15">
        <v>3.32</v>
      </c>
      <c r="M12" s="15">
        <v>59</v>
      </c>
      <c r="N12" s="8"/>
    </row>
    <row r="13" spans="1:14" x14ac:dyDescent="0.25">
      <c r="A13" s="16" t="s">
        <v>27</v>
      </c>
      <c r="B13" s="15">
        <v>127.3</v>
      </c>
      <c r="C13" s="15">
        <v>550</v>
      </c>
      <c r="D13" s="15">
        <v>47</v>
      </c>
      <c r="E13" s="15">
        <v>6</v>
      </c>
      <c r="F13" s="15">
        <v>34</v>
      </c>
      <c r="G13" s="15">
        <v>2.0699999999999998</v>
      </c>
      <c r="H13" s="15">
        <v>1.27</v>
      </c>
      <c r="I13" s="15">
        <v>130.19999999999999</v>
      </c>
      <c r="J13" s="15">
        <v>17.5</v>
      </c>
      <c r="K13" s="15">
        <v>7.08</v>
      </c>
      <c r="L13" s="15">
        <v>4.12</v>
      </c>
      <c r="M13" s="15">
        <v>134</v>
      </c>
      <c r="N13" s="8"/>
    </row>
    <row r="14" spans="1:14" x14ac:dyDescent="0.25">
      <c r="A14" s="16" t="s">
        <v>28</v>
      </c>
      <c r="B14" s="15">
        <v>58.1</v>
      </c>
      <c r="C14" s="15">
        <v>866</v>
      </c>
      <c r="D14" s="15">
        <v>85</v>
      </c>
      <c r="E14" s="15">
        <v>11</v>
      </c>
      <c r="F14" s="15">
        <v>27</v>
      </c>
      <c r="G14" s="15">
        <v>1.39</v>
      </c>
      <c r="H14" s="15">
        <v>1.01</v>
      </c>
      <c r="I14" s="15">
        <v>40.1</v>
      </c>
      <c r="J14" s="15">
        <v>6.92</v>
      </c>
      <c r="K14" s="15">
        <v>5.77</v>
      </c>
      <c r="L14" s="15">
        <v>2.95</v>
      </c>
      <c r="M14" s="15">
        <v>98</v>
      </c>
      <c r="N14" s="8"/>
    </row>
    <row r="15" spans="1:14" x14ac:dyDescent="0.25">
      <c r="A15" s="16" t="s">
        <v>29</v>
      </c>
      <c r="B15" s="15">
        <v>65.900000000000006</v>
      </c>
      <c r="C15" s="15">
        <v>271</v>
      </c>
      <c r="D15" s="15">
        <v>23</v>
      </c>
      <c r="E15" s="15">
        <v>8</v>
      </c>
      <c r="F15" s="15">
        <v>38</v>
      </c>
      <c r="G15" s="15">
        <v>1.28</v>
      </c>
      <c r="H15" s="15">
        <v>0.18</v>
      </c>
      <c r="I15" s="15">
        <v>32.700000000000003</v>
      </c>
      <c r="J15" s="15">
        <v>16.100000000000001</v>
      </c>
      <c r="K15" s="15">
        <v>5.66</v>
      </c>
      <c r="L15" s="15">
        <v>3.34</v>
      </c>
      <c r="M15" s="15">
        <v>103</v>
      </c>
      <c r="N15" s="8"/>
    </row>
    <row r="16" spans="1:14" x14ac:dyDescent="0.25">
      <c r="A16" s="16" t="s">
        <v>30</v>
      </c>
      <c r="B16" s="15">
        <v>113</v>
      </c>
      <c r="C16" s="15">
        <v>432</v>
      </c>
      <c r="D16" s="15">
        <v>25</v>
      </c>
      <c r="E16" s="15">
        <v>9</v>
      </c>
      <c r="F16" s="15">
        <v>28</v>
      </c>
      <c r="G16" s="15">
        <v>1.67</v>
      </c>
      <c r="H16" s="15">
        <v>1.1599999999999999</v>
      </c>
      <c r="I16" s="15">
        <v>77.8</v>
      </c>
      <c r="J16" s="15">
        <v>36.1</v>
      </c>
      <c r="K16" s="15">
        <v>5.86</v>
      </c>
      <c r="L16" s="15">
        <v>3.52</v>
      </c>
      <c r="M16" s="15">
        <v>110</v>
      </c>
      <c r="N16" s="8"/>
    </row>
    <row r="17" spans="1:14" x14ac:dyDescent="0.25">
      <c r="A17" s="16" t="s">
        <v>31</v>
      </c>
      <c r="B17" s="15">
        <v>200.2</v>
      </c>
      <c r="C17" s="15">
        <v>90</v>
      </c>
      <c r="D17" s="15">
        <v>22</v>
      </c>
      <c r="E17" s="15">
        <v>9</v>
      </c>
      <c r="F17" s="15">
        <v>20</v>
      </c>
      <c r="G17" s="15">
        <v>1.62</v>
      </c>
      <c r="H17" s="15">
        <v>1.67</v>
      </c>
      <c r="I17" s="15">
        <v>56.4</v>
      </c>
      <c r="J17" s="15">
        <v>42.6</v>
      </c>
      <c r="K17" s="15">
        <v>5.18</v>
      </c>
      <c r="L17" s="15">
        <v>3.29</v>
      </c>
      <c r="M17" s="15">
        <v>117</v>
      </c>
      <c r="N17" s="8"/>
    </row>
    <row r="18" spans="1:14" x14ac:dyDescent="0.25">
      <c r="A18" s="16" t="s">
        <v>32</v>
      </c>
      <c r="B18" s="15">
        <v>126.1</v>
      </c>
      <c r="C18" s="15">
        <v>521</v>
      </c>
      <c r="D18" s="15">
        <v>25</v>
      </c>
      <c r="E18" s="15">
        <v>10</v>
      </c>
      <c r="F18" s="15">
        <v>49</v>
      </c>
      <c r="G18" s="15">
        <v>1.97</v>
      </c>
      <c r="H18" s="15">
        <v>0.98</v>
      </c>
      <c r="I18" s="15">
        <v>75.599999999999994</v>
      </c>
      <c r="J18" s="15">
        <v>18.399999999999999</v>
      </c>
      <c r="K18" s="15">
        <v>5.8</v>
      </c>
      <c r="L18" s="15">
        <v>3.75</v>
      </c>
      <c r="M18" s="15">
        <v>72</v>
      </c>
      <c r="N18" s="8"/>
    </row>
    <row r="19" spans="1:14" x14ac:dyDescent="0.25">
      <c r="A19" s="16" t="s">
        <v>33</v>
      </c>
      <c r="B19" s="15">
        <v>163.5</v>
      </c>
      <c r="C19" s="15">
        <v>592</v>
      </c>
      <c r="D19" s="15">
        <v>33</v>
      </c>
      <c r="E19" s="15">
        <v>2</v>
      </c>
      <c r="F19" s="15">
        <v>22</v>
      </c>
      <c r="G19" s="15">
        <v>1.52</v>
      </c>
      <c r="H19" s="15">
        <v>0.25</v>
      </c>
      <c r="I19" s="15">
        <v>105.3</v>
      </c>
      <c r="J19" s="15">
        <v>24.4</v>
      </c>
      <c r="K19" s="15">
        <v>6.01</v>
      </c>
      <c r="L19" s="15">
        <v>3.72</v>
      </c>
      <c r="M19" s="15">
        <v>114</v>
      </c>
      <c r="N19" s="8"/>
    </row>
    <row r="20" spans="1:14" x14ac:dyDescent="0.25">
      <c r="A20" s="16" t="s">
        <v>34</v>
      </c>
      <c r="B20" s="15">
        <v>128</v>
      </c>
      <c r="C20" s="15">
        <v>320</v>
      </c>
      <c r="D20" s="15">
        <v>39</v>
      </c>
      <c r="E20" s="15">
        <v>7</v>
      </c>
      <c r="F20" s="15">
        <v>16</v>
      </c>
      <c r="G20" s="15">
        <v>1.49</v>
      </c>
      <c r="H20" s="15">
        <v>1.31</v>
      </c>
      <c r="I20" s="15">
        <v>107.6</v>
      </c>
      <c r="J20" s="15">
        <v>29.1</v>
      </c>
      <c r="K20" s="15">
        <v>6.61</v>
      </c>
      <c r="L20" s="15">
        <v>4.0999999999999996</v>
      </c>
      <c r="M20" s="15">
        <v>129</v>
      </c>
      <c r="N20" s="8"/>
    </row>
    <row r="21" spans="1:14" x14ac:dyDescent="0.25">
      <c r="A21" s="16" t="s">
        <v>35</v>
      </c>
      <c r="B21" s="15">
        <v>137.69999999999999</v>
      </c>
      <c r="C21" s="15">
        <v>223</v>
      </c>
      <c r="D21" s="15">
        <v>30</v>
      </c>
      <c r="E21" s="15">
        <v>7</v>
      </c>
      <c r="F21" s="15">
        <v>23</v>
      </c>
      <c r="G21" s="15">
        <v>1.59</v>
      </c>
      <c r="H21" s="15">
        <v>0.19</v>
      </c>
      <c r="I21" s="15">
        <v>76.400000000000006</v>
      </c>
      <c r="J21" s="15">
        <v>40.700000000000003</v>
      </c>
      <c r="K21" s="15">
        <v>5.07</v>
      </c>
      <c r="L21" s="15">
        <v>3.29</v>
      </c>
      <c r="M21" s="15">
        <v>91</v>
      </c>
      <c r="N21" s="8"/>
    </row>
    <row r="22" spans="1:14" x14ac:dyDescent="0.25">
      <c r="A22" s="16" t="s">
        <v>36</v>
      </c>
      <c r="B22" s="15">
        <v>114.8</v>
      </c>
      <c r="C22" s="15">
        <v>252</v>
      </c>
      <c r="D22" s="15">
        <v>24</v>
      </c>
      <c r="E22" s="15">
        <v>7</v>
      </c>
      <c r="F22" s="15">
        <v>21</v>
      </c>
      <c r="G22" s="15">
        <v>1.57</v>
      </c>
      <c r="H22" s="15">
        <v>3.06</v>
      </c>
      <c r="I22" s="15">
        <v>69.5</v>
      </c>
      <c r="J22" s="15">
        <v>62.4</v>
      </c>
      <c r="K22" s="15">
        <v>4.83</v>
      </c>
      <c r="L22" s="15">
        <v>3.13</v>
      </c>
      <c r="M22" s="15">
        <v>110</v>
      </c>
      <c r="N22" s="8" t="s">
        <v>127</v>
      </c>
    </row>
    <row r="23" spans="1:14" x14ac:dyDescent="0.25">
      <c r="A23" s="16" t="s">
        <v>37</v>
      </c>
      <c r="B23" s="15">
        <v>133.30000000000001</v>
      </c>
      <c r="C23" s="15">
        <v>297</v>
      </c>
      <c r="D23" s="15">
        <v>29</v>
      </c>
      <c r="E23" s="15">
        <v>8</v>
      </c>
      <c r="F23" s="15">
        <v>23</v>
      </c>
      <c r="G23" s="15">
        <v>1.6</v>
      </c>
      <c r="H23" s="15">
        <v>2.61</v>
      </c>
      <c r="I23" s="15">
        <v>102.5</v>
      </c>
      <c r="J23" s="15">
        <v>107</v>
      </c>
      <c r="K23" s="15">
        <v>5.6</v>
      </c>
      <c r="L23" s="15">
        <v>3.74</v>
      </c>
      <c r="M23" s="15">
        <v>119</v>
      </c>
      <c r="N23" s="8" t="s">
        <v>127</v>
      </c>
    </row>
    <row r="24" spans="1:14" x14ac:dyDescent="0.25">
      <c r="A24" s="16" t="s">
        <v>38</v>
      </c>
      <c r="B24" s="15">
        <v>109.4</v>
      </c>
      <c r="C24" s="15">
        <v>746</v>
      </c>
      <c r="D24" s="15">
        <v>36</v>
      </c>
      <c r="E24" s="15">
        <v>9</v>
      </c>
      <c r="F24" s="15">
        <v>33</v>
      </c>
      <c r="G24" s="15">
        <v>1.6</v>
      </c>
      <c r="H24" s="15">
        <v>0.56999999999999995</v>
      </c>
      <c r="I24" s="15">
        <v>86.4</v>
      </c>
      <c r="J24" s="15">
        <v>12.3</v>
      </c>
      <c r="K24" s="15">
        <v>5.09</v>
      </c>
      <c r="L24" s="15">
        <v>3.52</v>
      </c>
      <c r="M24" s="15">
        <v>135</v>
      </c>
      <c r="N24" s="8"/>
    </row>
    <row r="25" spans="1:14" x14ac:dyDescent="0.25">
      <c r="A25" s="16" t="s">
        <v>39</v>
      </c>
      <c r="B25" s="15">
        <v>96.1</v>
      </c>
      <c r="C25" s="15">
        <v>404</v>
      </c>
      <c r="D25" s="15">
        <v>23</v>
      </c>
      <c r="E25" s="15">
        <v>11</v>
      </c>
      <c r="F25" s="15">
        <v>31</v>
      </c>
      <c r="G25" s="15">
        <v>1.38</v>
      </c>
      <c r="H25" s="15">
        <v>1.1100000000000001</v>
      </c>
      <c r="I25" s="15">
        <v>69.3</v>
      </c>
      <c r="J25" s="15">
        <v>18.7</v>
      </c>
      <c r="K25" s="15">
        <v>5.45</v>
      </c>
      <c r="L25" s="15">
        <v>3.63</v>
      </c>
      <c r="M25" s="15">
        <v>154</v>
      </c>
      <c r="N25" s="8"/>
    </row>
    <row r="26" spans="1:14" x14ac:dyDescent="0.25">
      <c r="A26" s="16" t="s">
        <v>40</v>
      </c>
      <c r="B26" s="15">
        <v>231</v>
      </c>
      <c r="C26" s="15">
        <v>420</v>
      </c>
      <c r="D26" s="15">
        <v>30</v>
      </c>
      <c r="E26" s="15">
        <v>8</v>
      </c>
      <c r="F26" s="15">
        <v>17</v>
      </c>
      <c r="G26" s="15">
        <v>1.44</v>
      </c>
      <c r="H26" s="15">
        <v>0.21</v>
      </c>
      <c r="I26" s="15">
        <v>114.1</v>
      </c>
      <c r="J26" s="15">
        <v>45.7</v>
      </c>
      <c r="K26" s="15">
        <v>4.3600000000000003</v>
      </c>
      <c r="L26" s="15">
        <v>3.19</v>
      </c>
      <c r="M26" s="15">
        <v>121</v>
      </c>
      <c r="N26" s="8"/>
    </row>
    <row r="27" spans="1:14" x14ac:dyDescent="0.25">
      <c r="A27" s="16" t="s">
        <v>41</v>
      </c>
      <c r="B27" s="15">
        <v>88.9</v>
      </c>
      <c r="C27" s="15">
        <v>939</v>
      </c>
      <c r="D27" s="15">
        <v>32</v>
      </c>
      <c r="E27" s="15">
        <v>7</v>
      </c>
      <c r="F27" s="15">
        <v>29</v>
      </c>
      <c r="G27" s="15">
        <v>1.91</v>
      </c>
      <c r="H27" s="15">
        <v>1.42</v>
      </c>
      <c r="I27" s="15">
        <v>61.5</v>
      </c>
      <c r="J27" s="15">
        <v>9.8000000000000007</v>
      </c>
      <c r="K27" s="15">
        <v>5.8</v>
      </c>
      <c r="L27" s="15">
        <v>3.6</v>
      </c>
      <c r="M27" s="15">
        <v>71</v>
      </c>
      <c r="N27" s="8" t="s">
        <v>126</v>
      </c>
    </row>
    <row r="28" spans="1:14" x14ac:dyDescent="0.25">
      <c r="A28" s="16" t="s">
        <v>42</v>
      </c>
      <c r="B28" s="15">
        <v>93.1</v>
      </c>
      <c r="C28" s="15">
        <v>1611</v>
      </c>
      <c r="D28" s="15">
        <v>30</v>
      </c>
      <c r="E28" s="15">
        <v>8</v>
      </c>
      <c r="F28" s="15">
        <v>36</v>
      </c>
      <c r="G28" s="15">
        <v>1.57</v>
      </c>
      <c r="H28" s="15">
        <v>1.01</v>
      </c>
      <c r="I28" s="15">
        <v>50.5</v>
      </c>
      <c r="J28" s="15">
        <v>6.2</v>
      </c>
      <c r="K28" s="15">
        <v>5.04</v>
      </c>
      <c r="L28" s="15">
        <v>3.48</v>
      </c>
      <c r="M28" s="15">
        <v>74</v>
      </c>
      <c r="N28" s="8"/>
    </row>
    <row r="29" spans="1:14" x14ac:dyDescent="0.25">
      <c r="A29" s="16" t="s">
        <v>43</v>
      </c>
      <c r="B29" s="15">
        <v>170.3</v>
      </c>
      <c r="C29" s="15">
        <v>961</v>
      </c>
      <c r="D29" s="15">
        <v>24</v>
      </c>
      <c r="E29" s="15">
        <v>7</v>
      </c>
      <c r="F29" s="15">
        <v>39</v>
      </c>
      <c r="G29" s="15">
        <v>1.68</v>
      </c>
      <c r="H29" s="15">
        <v>2.0099999999999998</v>
      </c>
      <c r="I29" s="15">
        <v>73.099999999999994</v>
      </c>
      <c r="J29" s="15">
        <v>17</v>
      </c>
      <c r="K29" s="15">
        <v>5.19</v>
      </c>
      <c r="L29" s="15">
        <v>3.48</v>
      </c>
      <c r="M29" s="15">
        <v>107</v>
      </c>
      <c r="N29" s="8" t="s">
        <v>126</v>
      </c>
    </row>
    <row r="30" spans="1:14" x14ac:dyDescent="0.25">
      <c r="A30" s="16" t="s">
        <v>44</v>
      </c>
      <c r="B30" s="15">
        <v>65.3</v>
      </c>
      <c r="C30" s="15">
        <v>755</v>
      </c>
      <c r="D30" s="15">
        <v>29</v>
      </c>
      <c r="E30" s="15">
        <v>10</v>
      </c>
      <c r="F30" s="15">
        <v>28</v>
      </c>
      <c r="G30" s="15">
        <v>1.31</v>
      </c>
      <c r="H30" s="15">
        <v>0.31</v>
      </c>
      <c r="I30" s="15">
        <v>41.2</v>
      </c>
      <c r="J30" s="15">
        <v>15.6</v>
      </c>
      <c r="K30" s="15">
        <v>4.5199999999999996</v>
      </c>
      <c r="L30" s="15">
        <v>3.33</v>
      </c>
      <c r="M30" s="15">
        <v>130</v>
      </c>
      <c r="N30" s="8"/>
    </row>
    <row r="31" spans="1:14" x14ac:dyDescent="0.25">
      <c r="A31" s="16" t="s">
        <v>45</v>
      </c>
      <c r="B31" s="15">
        <v>42.3</v>
      </c>
      <c r="C31" s="15">
        <v>1021</v>
      </c>
      <c r="D31" s="15">
        <v>31</v>
      </c>
      <c r="E31" s="15">
        <v>11</v>
      </c>
      <c r="F31" s="15">
        <v>46</v>
      </c>
      <c r="G31" s="15">
        <v>1.61</v>
      </c>
      <c r="H31" s="15">
        <v>0.31</v>
      </c>
      <c r="I31" s="15">
        <v>58.6</v>
      </c>
      <c r="J31" s="15">
        <v>18.399999999999999</v>
      </c>
      <c r="K31" s="15">
        <v>5.77</v>
      </c>
      <c r="L31" s="15">
        <v>4.1399999999999997</v>
      </c>
      <c r="M31" s="15">
        <v>101</v>
      </c>
      <c r="N31" s="8"/>
    </row>
    <row r="32" spans="1:14" x14ac:dyDescent="0.25">
      <c r="A32" s="16" t="s">
        <v>46</v>
      </c>
      <c r="B32" s="15">
        <v>128.6</v>
      </c>
      <c r="C32" s="15">
        <v>931</v>
      </c>
      <c r="D32" s="15">
        <v>21</v>
      </c>
      <c r="E32" s="15">
        <v>10</v>
      </c>
      <c r="F32" s="15">
        <v>28</v>
      </c>
      <c r="G32" s="15">
        <v>1.68</v>
      </c>
      <c r="H32" s="15">
        <v>0.63</v>
      </c>
      <c r="I32" s="15">
        <v>64.900000000000006</v>
      </c>
      <c r="J32" s="15">
        <v>35.1</v>
      </c>
      <c r="K32" s="15">
        <v>4.95</v>
      </c>
      <c r="L32" s="15">
        <v>3.52</v>
      </c>
      <c r="M32" s="15">
        <v>111</v>
      </c>
      <c r="N32" s="8"/>
    </row>
    <row r="33" spans="1:14" x14ac:dyDescent="0.25">
      <c r="A33" s="16" t="s">
        <v>47</v>
      </c>
      <c r="B33" s="15">
        <v>210.6</v>
      </c>
      <c r="C33" s="15">
        <v>399</v>
      </c>
      <c r="D33" s="15">
        <v>23</v>
      </c>
      <c r="E33" s="15">
        <v>7</v>
      </c>
      <c r="F33" s="15">
        <v>25</v>
      </c>
      <c r="G33" s="15">
        <v>1.29</v>
      </c>
      <c r="H33" s="15">
        <v>0.51</v>
      </c>
      <c r="I33" s="15">
        <v>84.2</v>
      </c>
      <c r="J33" s="15">
        <v>40.200000000000003</v>
      </c>
      <c r="K33" s="15">
        <v>4.38</v>
      </c>
      <c r="L33" s="15">
        <v>3.44</v>
      </c>
      <c r="M33" s="15">
        <v>111</v>
      </c>
      <c r="N33" s="8"/>
    </row>
    <row r="34" spans="1:14" x14ac:dyDescent="0.25">
      <c r="A34" s="16" t="s">
        <v>48</v>
      </c>
      <c r="B34" s="15">
        <v>141.5</v>
      </c>
      <c r="C34" s="15">
        <v>688</v>
      </c>
      <c r="D34" s="15">
        <v>32</v>
      </c>
      <c r="E34" s="15">
        <v>10</v>
      </c>
      <c r="F34" s="15">
        <v>19</v>
      </c>
      <c r="G34" s="15">
        <v>1.41</v>
      </c>
      <c r="H34" s="15">
        <v>2.89</v>
      </c>
      <c r="I34" s="15">
        <v>86.7</v>
      </c>
      <c r="J34" s="15">
        <v>69.3</v>
      </c>
      <c r="K34" s="15">
        <v>4.6500000000000004</v>
      </c>
      <c r="L34" s="15">
        <v>3.29</v>
      </c>
      <c r="M34" s="15">
        <v>107</v>
      </c>
      <c r="N34" s="8"/>
    </row>
    <row r="35" spans="1:14" x14ac:dyDescent="0.25">
      <c r="A35" s="16" t="s">
        <v>49</v>
      </c>
      <c r="B35" s="15">
        <v>110.3</v>
      </c>
      <c r="C35" s="15">
        <v>319</v>
      </c>
      <c r="D35" s="15">
        <v>46</v>
      </c>
      <c r="E35" s="15">
        <v>11</v>
      </c>
      <c r="F35" s="15">
        <v>22</v>
      </c>
      <c r="G35" s="15">
        <v>1.4</v>
      </c>
      <c r="H35" s="15">
        <v>4.21</v>
      </c>
      <c r="I35" s="15">
        <v>71.099999999999994</v>
      </c>
      <c r="J35" s="15">
        <v>53.7</v>
      </c>
      <c r="K35" s="15">
        <v>5.94</v>
      </c>
      <c r="L35" s="15">
        <v>3.66</v>
      </c>
      <c r="M35" s="15">
        <v>118</v>
      </c>
      <c r="N35" s="8" t="s">
        <v>127</v>
      </c>
    </row>
    <row r="36" spans="1:14" x14ac:dyDescent="0.25">
      <c r="A36" s="16" t="s">
        <v>50</v>
      </c>
      <c r="B36" s="15">
        <v>152.80000000000001</v>
      </c>
      <c r="C36" s="15">
        <v>252</v>
      </c>
      <c r="D36" s="15">
        <v>42</v>
      </c>
      <c r="E36" s="15">
        <v>8</v>
      </c>
      <c r="F36" s="15">
        <v>14</v>
      </c>
      <c r="G36" s="15">
        <v>1.79</v>
      </c>
      <c r="H36" s="15">
        <v>1.69</v>
      </c>
      <c r="I36" s="15">
        <v>134.30000000000001</v>
      </c>
      <c r="J36" s="15">
        <v>19.8</v>
      </c>
      <c r="K36" s="15">
        <v>4.97</v>
      </c>
      <c r="L36" s="15">
        <v>3.22</v>
      </c>
      <c r="M36" s="15">
        <v>119</v>
      </c>
      <c r="N36" s="8" t="s">
        <v>126</v>
      </c>
    </row>
    <row r="37" spans="1:14" x14ac:dyDescent="0.25">
      <c r="A37" s="16" t="s">
        <v>51</v>
      </c>
      <c r="B37" s="15">
        <v>147.9</v>
      </c>
      <c r="C37" s="15">
        <v>534</v>
      </c>
      <c r="D37" s="15">
        <v>36</v>
      </c>
      <c r="E37" s="15">
        <v>8</v>
      </c>
      <c r="F37" s="15">
        <v>25</v>
      </c>
      <c r="G37" s="15">
        <v>1.48</v>
      </c>
      <c r="H37" s="15">
        <v>1.51</v>
      </c>
      <c r="I37" s="15">
        <v>78.400000000000006</v>
      </c>
      <c r="J37" s="15">
        <v>43.2</v>
      </c>
      <c r="K37" s="15">
        <v>5.37</v>
      </c>
      <c r="L37" s="15">
        <v>3.57</v>
      </c>
      <c r="M37" s="15">
        <v>83</v>
      </c>
      <c r="N37" s="8"/>
    </row>
    <row r="38" spans="1:14" x14ac:dyDescent="0.25">
      <c r="A38" s="16" t="s">
        <v>53</v>
      </c>
      <c r="B38" s="15">
        <v>130.6</v>
      </c>
      <c r="C38" s="15">
        <v>751</v>
      </c>
      <c r="D38" s="15">
        <v>41</v>
      </c>
      <c r="E38" s="15">
        <v>6</v>
      </c>
      <c r="F38" s="15">
        <v>28</v>
      </c>
      <c r="G38" s="15">
        <v>1.71</v>
      </c>
      <c r="H38" s="15">
        <v>2.0099999999999998</v>
      </c>
      <c r="I38" s="15">
        <v>78.400000000000006</v>
      </c>
      <c r="J38" s="15">
        <v>49.7</v>
      </c>
      <c r="K38" s="15">
        <v>4.9800000000000004</v>
      </c>
      <c r="L38" s="15">
        <v>3.42</v>
      </c>
      <c r="M38" s="15">
        <v>83</v>
      </c>
      <c r="N38" s="8" t="s">
        <v>127</v>
      </c>
    </row>
    <row r="39" spans="1:14" x14ac:dyDescent="0.25">
      <c r="A39" s="16" t="s">
        <v>52</v>
      </c>
      <c r="B39" s="15">
        <v>90.5</v>
      </c>
      <c r="C39" s="15">
        <v>965</v>
      </c>
      <c r="D39" s="15">
        <v>43</v>
      </c>
      <c r="E39" s="15">
        <v>10</v>
      </c>
      <c r="F39" s="15">
        <v>28</v>
      </c>
      <c r="G39" s="15">
        <v>1.53</v>
      </c>
      <c r="H39" s="15">
        <v>0.98</v>
      </c>
      <c r="I39" s="15">
        <v>85.1</v>
      </c>
      <c r="J39" s="15">
        <v>35.4</v>
      </c>
      <c r="K39" s="15">
        <v>5.36</v>
      </c>
      <c r="L39" s="15">
        <v>3.72</v>
      </c>
      <c r="M39" s="15">
        <v>106</v>
      </c>
      <c r="N39" s="8" t="s">
        <v>126</v>
      </c>
    </row>
    <row r="40" spans="1:14" x14ac:dyDescent="0.25">
      <c r="A40" s="16" t="s">
        <v>54</v>
      </c>
      <c r="B40" s="15">
        <v>80</v>
      </c>
      <c r="C40" s="15">
        <v>633</v>
      </c>
      <c r="D40" s="15">
        <v>38</v>
      </c>
      <c r="E40" s="15">
        <v>8</v>
      </c>
      <c r="F40" s="15">
        <v>19</v>
      </c>
      <c r="G40" s="15">
        <v>1.25</v>
      </c>
      <c r="H40" s="15">
        <v>0.69</v>
      </c>
      <c r="I40" s="15">
        <v>57.7</v>
      </c>
      <c r="J40" s="15">
        <v>42.2</v>
      </c>
      <c r="K40" s="15">
        <v>5.1100000000000003</v>
      </c>
      <c r="L40" s="15">
        <v>3.44</v>
      </c>
      <c r="M40" s="15">
        <v>97</v>
      </c>
      <c r="N40" s="8"/>
    </row>
    <row r="41" spans="1:14" x14ac:dyDescent="0.25">
      <c r="A41" s="16" t="s">
        <v>55</v>
      </c>
      <c r="B41" s="15">
        <v>143.19999999999999</v>
      </c>
      <c r="C41" s="15">
        <v>471</v>
      </c>
      <c r="D41" s="15">
        <v>34</v>
      </c>
      <c r="E41" s="15">
        <v>8</v>
      </c>
      <c r="F41" s="15">
        <v>21</v>
      </c>
      <c r="G41" s="15">
        <v>1.58</v>
      </c>
      <c r="H41" s="15">
        <v>1.73</v>
      </c>
      <c r="I41" s="15">
        <v>80.400000000000006</v>
      </c>
      <c r="J41" s="15">
        <v>47.5</v>
      </c>
      <c r="K41" s="15">
        <v>5.52</v>
      </c>
      <c r="L41" s="15">
        <v>3.51</v>
      </c>
      <c r="M41" s="15">
        <v>116</v>
      </c>
      <c r="N41" s="8" t="s">
        <v>127</v>
      </c>
    </row>
    <row r="42" spans="1:14" x14ac:dyDescent="0.25">
      <c r="A42" s="16" t="s">
        <v>56</v>
      </c>
      <c r="B42" s="15">
        <v>203.7</v>
      </c>
      <c r="C42" s="15">
        <v>256</v>
      </c>
      <c r="D42" s="15">
        <v>27</v>
      </c>
      <c r="E42" s="15">
        <v>8</v>
      </c>
      <c r="F42" s="15">
        <v>20</v>
      </c>
      <c r="G42" s="15">
        <v>1.42</v>
      </c>
      <c r="H42" s="15">
        <v>4.0599999999999996</v>
      </c>
      <c r="I42" s="15">
        <v>98.2</v>
      </c>
      <c r="J42" s="15">
        <v>73.8</v>
      </c>
      <c r="K42" s="15">
        <v>5.0199999999999996</v>
      </c>
      <c r="L42" s="15">
        <v>3.42</v>
      </c>
      <c r="M42" s="15">
        <v>103</v>
      </c>
      <c r="N42" s="8" t="s">
        <v>127</v>
      </c>
    </row>
    <row r="43" spans="1:14" x14ac:dyDescent="0.25">
      <c r="A43" s="16" t="s">
        <v>57</v>
      </c>
      <c r="B43" s="15">
        <v>109.2</v>
      </c>
      <c r="C43" s="15">
        <v>412</v>
      </c>
      <c r="D43" s="15">
        <v>40</v>
      </c>
      <c r="E43" s="15">
        <v>10</v>
      </c>
      <c r="F43" s="15">
        <v>24</v>
      </c>
      <c r="G43" s="15">
        <v>1.48</v>
      </c>
      <c r="H43" s="15">
        <v>1.26</v>
      </c>
      <c r="I43" s="15">
        <v>102.5</v>
      </c>
      <c r="J43" s="15">
        <v>12.7</v>
      </c>
      <c r="K43" s="15">
        <v>5.75</v>
      </c>
      <c r="L43" s="15">
        <v>4.1500000000000004</v>
      </c>
      <c r="M43" s="15">
        <v>113</v>
      </c>
      <c r="N43" s="8" t="s">
        <v>126</v>
      </c>
    </row>
    <row r="44" spans="1:14" x14ac:dyDescent="0.25">
      <c r="A44" s="16" t="s">
        <v>58</v>
      </c>
      <c r="B44" s="15">
        <v>111.6</v>
      </c>
      <c r="C44" s="15">
        <v>262</v>
      </c>
      <c r="D44" s="15">
        <v>38</v>
      </c>
      <c r="E44" s="15">
        <v>8</v>
      </c>
      <c r="F44" s="15">
        <v>21</v>
      </c>
      <c r="G44" s="15">
        <v>1.72</v>
      </c>
      <c r="H44" s="15">
        <v>0.76</v>
      </c>
      <c r="I44" s="15">
        <v>124.6</v>
      </c>
      <c r="J44" s="15">
        <v>25.1</v>
      </c>
      <c r="K44" s="15">
        <v>6.6</v>
      </c>
      <c r="L44" s="15">
        <v>4.17</v>
      </c>
      <c r="M44" s="15">
        <v>139</v>
      </c>
      <c r="N44" s="8"/>
    </row>
    <row r="45" spans="1:14" x14ac:dyDescent="0.25">
      <c r="A45" s="16" t="s">
        <v>59</v>
      </c>
      <c r="B45" s="15">
        <v>156.19999999999999</v>
      </c>
      <c r="C45" s="15">
        <v>957</v>
      </c>
      <c r="D45" s="15">
        <v>31</v>
      </c>
      <c r="E45" s="15">
        <v>6</v>
      </c>
      <c r="F45" s="15">
        <v>34</v>
      </c>
      <c r="G45" s="15">
        <v>1.75</v>
      </c>
      <c r="H45" s="15">
        <v>1.29</v>
      </c>
      <c r="I45" s="15">
        <v>117.9</v>
      </c>
      <c r="J45" s="15">
        <v>24.5</v>
      </c>
      <c r="K45" s="15">
        <v>6.27</v>
      </c>
      <c r="L45" s="15">
        <v>3.56</v>
      </c>
      <c r="M45" s="15">
        <v>118</v>
      </c>
      <c r="N45" s="8"/>
    </row>
    <row r="46" spans="1:14" x14ac:dyDescent="0.25">
      <c r="A46" s="16" t="s">
        <v>60</v>
      </c>
      <c r="B46" s="15">
        <v>184.5</v>
      </c>
      <c r="C46" s="15">
        <v>435</v>
      </c>
      <c r="D46" s="15">
        <v>36</v>
      </c>
      <c r="E46" s="15">
        <v>7</v>
      </c>
      <c r="F46" s="15">
        <v>20</v>
      </c>
      <c r="G46" s="15">
        <v>1.41</v>
      </c>
      <c r="H46" s="15">
        <v>1.1100000000000001</v>
      </c>
      <c r="I46" s="15">
        <v>96.6</v>
      </c>
      <c r="J46" s="15">
        <v>15.8</v>
      </c>
      <c r="K46" s="15">
        <v>5.85</v>
      </c>
      <c r="L46" s="15">
        <v>3.51</v>
      </c>
      <c r="M46" s="15">
        <v>97</v>
      </c>
      <c r="N46" s="8"/>
    </row>
    <row r="47" spans="1:14" x14ac:dyDescent="0.25">
      <c r="A47" s="16" t="s">
        <v>61</v>
      </c>
      <c r="B47" s="15">
        <v>88</v>
      </c>
      <c r="C47" s="15">
        <v>340</v>
      </c>
      <c r="D47" s="15">
        <v>35</v>
      </c>
      <c r="E47" s="15">
        <v>8</v>
      </c>
      <c r="F47" s="15">
        <v>22</v>
      </c>
      <c r="G47" s="15">
        <v>1.26</v>
      </c>
      <c r="H47" s="15">
        <v>2.04</v>
      </c>
      <c r="I47" s="15">
        <v>41.4</v>
      </c>
      <c r="J47" s="15">
        <v>16.899999999999999</v>
      </c>
      <c r="K47" s="15">
        <v>5.37</v>
      </c>
      <c r="L47" s="15">
        <v>3.56</v>
      </c>
      <c r="M47" s="15">
        <v>109</v>
      </c>
      <c r="N47" s="8"/>
    </row>
    <row r="48" spans="1:14" x14ac:dyDescent="0.25">
      <c r="A48" s="16" t="s">
        <v>62</v>
      </c>
      <c r="B48" s="15">
        <v>133.80000000000001</v>
      </c>
      <c r="C48" s="15">
        <v>662</v>
      </c>
      <c r="D48" s="15">
        <v>31</v>
      </c>
      <c r="E48" s="15">
        <v>7</v>
      </c>
      <c r="F48" s="15">
        <v>23</v>
      </c>
      <c r="G48" s="15">
        <v>1.61</v>
      </c>
      <c r="H48" s="15">
        <v>1.38</v>
      </c>
      <c r="I48" s="15">
        <v>75.400000000000006</v>
      </c>
      <c r="J48" s="15">
        <v>33.799999999999997</v>
      </c>
      <c r="K48" s="15">
        <v>6.22</v>
      </c>
      <c r="L48" s="15">
        <v>4.2300000000000004</v>
      </c>
      <c r="M48" s="15">
        <v>95</v>
      </c>
      <c r="N48" s="8"/>
    </row>
    <row r="49" spans="1:14" x14ac:dyDescent="0.25">
      <c r="A49" s="16" t="s">
        <v>63</v>
      </c>
      <c r="B49" s="15">
        <v>199.5</v>
      </c>
      <c r="C49" s="15">
        <v>581</v>
      </c>
      <c r="D49" s="15">
        <v>28</v>
      </c>
      <c r="E49" s="15">
        <v>9</v>
      </c>
      <c r="F49" s="15">
        <v>22</v>
      </c>
      <c r="G49" s="15">
        <v>1.53</v>
      </c>
      <c r="H49" s="15">
        <v>1.1100000000000001</v>
      </c>
      <c r="I49" s="15">
        <v>40.6</v>
      </c>
      <c r="J49" s="15">
        <v>46.8</v>
      </c>
      <c r="K49" s="15">
        <v>4.67</v>
      </c>
      <c r="L49" s="15">
        <v>3.35</v>
      </c>
      <c r="M49" s="15">
        <v>119</v>
      </c>
      <c r="N49" s="8"/>
    </row>
    <row r="50" spans="1:14" x14ac:dyDescent="0.25">
      <c r="A50" s="16" t="s">
        <v>64</v>
      </c>
      <c r="B50" s="15">
        <v>125.8</v>
      </c>
      <c r="C50" s="15">
        <v>873</v>
      </c>
      <c r="D50" s="15">
        <v>37</v>
      </c>
      <c r="E50" s="15">
        <v>8</v>
      </c>
      <c r="F50" s="15">
        <v>28</v>
      </c>
      <c r="G50" s="15">
        <v>1.48</v>
      </c>
      <c r="H50" s="15">
        <v>0.27</v>
      </c>
      <c r="I50" s="15">
        <v>80.400000000000006</v>
      </c>
      <c r="J50" s="15">
        <v>12</v>
      </c>
      <c r="K50" s="15">
        <v>5.44</v>
      </c>
      <c r="L50" s="15">
        <v>3.64</v>
      </c>
      <c r="M50" s="15">
        <v>68</v>
      </c>
      <c r="N50" s="8" t="s">
        <v>126</v>
      </c>
    </row>
    <row r="51" spans="1:14" x14ac:dyDescent="0.25">
      <c r="A51" s="16" t="s">
        <v>65</v>
      </c>
      <c r="B51" s="15">
        <v>183</v>
      </c>
      <c r="C51" s="15">
        <v>844</v>
      </c>
      <c r="D51" s="15">
        <v>34</v>
      </c>
      <c r="E51" s="15">
        <v>6</v>
      </c>
      <c r="F51" s="15">
        <v>17</v>
      </c>
      <c r="G51" s="15">
        <v>1.48</v>
      </c>
      <c r="H51" s="15">
        <v>1.52</v>
      </c>
      <c r="I51" s="15">
        <v>100</v>
      </c>
      <c r="J51" s="15">
        <v>14.7</v>
      </c>
      <c r="K51" s="15">
        <v>6.1</v>
      </c>
      <c r="L51" s="15">
        <v>3.57</v>
      </c>
      <c r="M51" s="15">
        <v>117</v>
      </c>
      <c r="N51" s="8"/>
    </row>
    <row r="52" spans="1:14" x14ac:dyDescent="0.25">
      <c r="A52" s="16" t="s">
        <v>66</v>
      </c>
      <c r="B52" s="15">
        <v>131.69999999999999</v>
      </c>
      <c r="C52" s="15">
        <v>658</v>
      </c>
      <c r="D52" s="15">
        <v>50</v>
      </c>
      <c r="E52" s="15">
        <v>10</v>
      </c>
      <c r="F52" s="15">
        <v>20</v>
      </c>
      <c r="G52" s="15">
        <v>1.53</v>
      </c>
      <c r="H52" s="15">
        <v>8.76</v>
      </c>
      <c r="I52" s="15">
        <v>98.4</v>
      </c>
      <c r="J52" s="15">
        <v>30.7</v>
      </c>
      <c r="K52" s="15">
        <v>5.0999999999999996</v>
      </c>
      <c r="L52" s="15">
        <v>4.37</v>
      </c>
      <c r="M52" s="15">
        <v>108</v>
      </c>
      <c r="N52" s="8"/>
    </row>
    <row r="53" spans="1:14" x14ac:dyDescent="0.25">
      <c r="A53" s="16" t="s">
        <v>67</v>
      </c>
      <c r="B53" s="15">
        <v>151.4</v>
      </c>
      <c r="C53" s="15">
        <v>642</v>
      </c>
      <c r="D53" s="15">
        <v>33</v>
      </c>
      <c r="E53" s="15">
        <v>7</v>
      </c>
      <c r="F53" s="15">
        <v>24</v>
      </c>
      <c r="G53" s="15">
        <v>1.63</v>
      </c>
      <c r="H53" s="15">
        <v>0.71</v>
      </c>
      <c r="I53" s="15">
        <v>84.8</v>
      </c>
      <c r="J53" s="15">
        <v>12.8</v>
      </c>
      <c r="K53" s="15">
        <v>4.95</v>
      </c>
      <c r="L53" s="15">
        <v>3.49</v>
      </c>
      <c r="M53" s="15">
        <v>127</v>
      </c>
      <c r="N53" s="8"/>
    </row>
    <row r="54" spans="1:14" x14ac:dyDescent="0.25">
      <c r="A54" s="16" t="s">
        <v>68</v>
      </c>
      <c r="B54" s="15">
        <v>107.4</v>
      </c>
      <c r="C54" s="15">
        <v>762</v>
      </c>
      <c r="D54" s="15">
        <v>37</v>
      </c>
      <c r="E54" s="15">
        <v>7</v>
      </c>
      <c r="F54" s="15">
        <v>23</v>
      </c>
      <c r="G54" s="15">
        <v>1.64</v>
      </c>
      <c r="H54" s="15">
        <v>0.76</v>
      </c>
      <c r="I54" s="15">
        <v>100</v>
      </c>
      <c r="J54" s="15">
        <v>27.1</v>
      </c>
      <c r="K54" s="15">
        <v>5.4</v>
      </c>
      <c r="L54" s="15">
        <v>3.51</v>
      </c>
      <c r="M54" s="15">
        <v>149</v>
      </c>
      <c r="N54" s="8" t="s">
        <v>126</v>
      </c>
    </row>
    <row r="55" spans="1:14" x14ac:dyDescent="0.25">
      <c r="A55" s="16" t="s">
        <v>69</v>
      </c>
      <c r="B55" s="15">
        <v>112.2</v>
      </c>
      <c r="C55" s="15">
        <v>668</v>
      </c>
      <c r="D55" s="15">
        <v>39</v>
      </c>
      <c r="E55" s="15">
        <v>10</v>
      </c>
      <c r="F55" s="15">
        <v>22</v>
      </c>
      <c r="G55" s="15">
        <v>1.41</v>
      </c>
      <c r="H55" s="15">
        <v>1.85</v>
      </c>
      <c r="I55" s="15">
        <v>109.9</v>
      </c>
      <c r="J55" s="15">
        <v>43.7</v>
      </c>
      <c r="K55" s="15">
        <v>5.31</v>
      </c>
      <c r="L55" s="15">
        <v>3.41</v>
      </c>
      <c r="M55" s="15">
        <v>110</v>
      </c>
      <c r="N55" s="8"/>
    </row>
    <row r="56" spans="1:14" x14ac:dyDescent="0.25">
      <c r="A56" s="16" t="s">
        <v>70</v>
      </c>
      <c r="B56" s="15">
        <v>141.6</v>
      </c>
      <c r="C56" s="15">
        <v>503</v>
      </c>
      <c r="D56" s="15">
        <v>30</v>
      </c>
      <c r="E56" s="15">
        <v>8</v>
      </c>
      <c r="F56" s="15">
        <v>35</v>
      </c>
      <c r="G56" s="15">
        <v>1.32</v>
      </c>
      <c r="H56" s="15">
        <v>1.3</v>
      </c>
      <c r="I56" s="15">
        <v>81.900000000000006</v>
      </c>
      <c r="J56" s="15">
        <v>22.9</v>
      </c>
      <c r="K56" s="15">
        <v>4.97</v>
      </c>
      <c r="L56" s="15">
        <v>3.59</v>
      </c>
      <c r="M56" s="15">
        <v>113</v>
      </c>
      <c r="N56" s="8"/>
    </row>
    <row r="57" spans="1:14" x14ac:dyDescent="0.25">
      <c r="A57" s="16" t="s">
        <v>71</v>
      </c>
      <c r="B57" s="15">
        <v>48.4</v>
      </c>
      <c r="C57" s="15">
        <v>652</v>
      </c>
      <c r="D57" s="15">
        <v>30</v>
      </c>
      <c r="E57" s="15">
        <v>12</v>
      </c>
      <c r="F57" s="15">
        <v>42</v>
      </c>
      <c r="G57" s="15">
        <v>1.44</v>
      </c>
      <c r="H57" s="15">
        <v>0.68</v>
      </c>
      <c r="I57" s="15">
        <v>18.7</v>
      </c>
      <c r="J57" s="15">
        <v>7.7</v>
      </c>
      <c r="K57" s="15">
        <v>4.66</v>
      </c>
      <c r="L57" s="15">
        <v>3.71</v>
      </c>
      <c r="M57" s="15">
        <v>159</v>
      </c>
      <c r="N57" s="8"/>
    </row>
    <row r="58" spans="1:14" x14ac:dyDescent="0.25">
      <c r="A58" s="16" t="s">
        <v>72</v>
      </c>
      <c r="B58" s="15">
        <v>178.7</v>
      </c>
      <c r="C58" s="15">
        <v>416</v>
      </c>
      <c r="D58" s="15">
        <v>24</v>
      </c>
      <c r="E58" s="15">
        <v>7</v>
      </c>
      <c r="F58" s="15">
        <v>18</v>
      </c>
      <c r="G58" s="15">
        <v>1.35</v>
      </c>
      <c r="H58" s="15">
        <v>0.81</v>
      </c>
      <c r="I58" s="15">
        <v>110.2</v>
      </c>
      <c r="J58" s="15">
        <v>29.7</v>
      </c>
      <c r="K58" s="15">
        <v>5.16</v>
      </c>
      <c r="L58" s="15">
        <v>3.76</v>
      </c>
      <c r="M58" s="15">
        <v>103</v>
      </c>
      <c r="N58" s="8" t="s">
        <v>126</v>
      </c>
    </row>
    <row r="59" spans="1:14" x14ac:dyDescent="0.25">
      <c r="A59" s="16" t="s">
        <v>73</v>
      </c>
      <c r="B59" s="15">
        <v>142.69999999999999</v>
      </c>
      <c r="C59" s="15">
        <v>579</v>
      </c>
      <c r="D59" s="15">
        <v>26</v>
      </c>
      <c r="E59" s="15">
        <v>7</v>
      </c>
      <c r="F59" s="15">
        <v>19</v>
      </c>
      <c r="G59" s="15">
        <v>1.45</v>
      </c>
      <c r="H59" s="15">
        <v>0.53</v>
      </c>
      <c r="I59" s="15">
        <v>92.9</v>
      </c>
      <c r="J59" s="15">
        <v>28.9</v>
      </c>
      <c r="K59" s="15">
        <v>5.42</v>
      </c>
      <c r="L59" s="15">
        <v>3.48</v>
      </c>
      <c r="M59" s="15">
        <v>102</v>
      </c>
      <c r="N59" s="8"/>
    </row>
    <row r="60" spans="1:14" x14ac:dyDescent="0.25">
      <c r="A60" s="16" t="s">
        <v>74</v>
      </c>
      <c r="B60" s="15">
        <v>142.5</v>
      </c>
      <c r="C60" s="15">
        <v>1130</v>
      </c>
      <c r="D60" s="15">
        <v>36</v>
      </c>
      <c r="E60" s="15">
        <v>10</v>
      </c>
      <c r="F60" s="15">
        <v>23</v>
      </c>
      <c r="G60" s="15">
        <v>1.43</v>
      </c>
      <c r="H60" s="15">
        <v>0.61</v>
      </c>
      <c r="I60" s="15">
        <v>85.1</v>
      </c>
      <c r="J60" s="15">
        <v>13.2</v>
      </c>
      <c r="K60" s="15">
        <v>6.77</v>
      </c>
      <c r="L60" s="15">
        <v>3.7</v>
      </c>
      <c r="M60" s="15">
        <v>129</v>
      </c>
      <c r="N60" s="8"/>
    </row>
    <row r="61" spans="1:14" x14ac:dyDescent="0.25">
      <c r="A61" s="16" t="s">
        <v>75</v>
      </c>
      <c r="B61" s="15">
        <v>213.7</v>
      </c>
      <c r="C61" s="15">
        <v>360</v>
      </c>
      <c r="D61" s="15">
        <v>21</v>
      </c>
      <c r="E61" s="15">
        <v>8</v>
      </c>
      <c r="F61" s="15">
        <v>24</v>
      </c>
      <c r="G61" s="15">
        <v>1.59</v>
      </c>
      <c r="H61" s="15">
        <v>1.01</v>
      </c>
      <c r="I61" s="15">
        <v>70.8</v>
      </c>
      <c r="J61" s="15">
        <v>49.8</v>
      </c>
      <c r="K61" s="15">
        <v>6.28</v>
      </c>
      <c r="L61" s="15">
        <v>3.22</v>
      </c>
      <c r="M61" s="15">
        <v>98</v>
      </c>
      <c r="N61" s="8"/>
    </row>
    <row r="62" spans="1:14" x14ac:dyDescent="0.25">
      <c r="A62" s="16" t="s">
        <v>76</v>
      </c>
      <c r="B62" s="15">
        <v>85.5</v>
      </c>
      <c r="C62" s="15">
        <v>500</v>
      </c>
      <c r="D62" s="15">
        <v>28</v>
      </c>
      <c r="E62" s="15">
        <v>8</v>
      </c>
      <c r="F62" s="15">
        <v>19</v>
      </c>
      <c r="G62" s="15">
        <v>1.23</v>
      </c>
      <c r="H62" s="15">
        <v>1.55</v>
      </c>
      <c r="I62" s="15">
        <v>68.8</v>
      </c>
      <c r="J62" s="15">
        <v>37.799999999999997</v>
      </c>
      <c r="K62" s="15">
        <v>5.6</v>
      </c>
      <c r="L62" s="15">
        <v>3.56</v>
      </c>
      <c r="M62" s="15">
        <v>109</v>
      </c>
      <c r="N62" s="8"/>
    </row>
    <row r="63" spans="1:14" x14ac:dyDescent="0.25">
      <c r="A63" s="16" t="s">
        <v>77</v>
      </c>
      <c r="B63" s="15">
        <v>118.7</v>
      </c>
      <c r="C63" s="15">
        <v>343</v>
      </c>
      <c r="D63" s="15">
        <v>19</v>
      </c>
      <c r="E63" s="15">
        <v>7</v>
      </c>
      <c r="F63" s="15">
        <v>23</v>
      </c>
      <c r="G63" s="15">
        <v>1.37</v>
      </c>
      <c r="H63" s="15">
        <v>1.19</v>
      </c>
      <c r="I63" s="15">
        <v>80.7</v>
      </c>
      <c r="J63" s="15">
        <v>27.7</v>
      </c>
      <c r="K63" s="15">
        <v>4.8499999999999996</v>
      </c>
      <c r="L63" s="15">
        <v>3.54</v>
      </c>
      <c r="M63" s="15">
        <v>116</v>
      </c>
      <c r="N63" s="8"/>
    </row>
    <row r="64" spans="1:14" x14ac:dyDescent="0.25">
      <c r="A64" s="16" t="s">
        <v>78</v>
      </c>
      <c r="B64" s="15">
        <v>107.4</v>
      </c>
      <c r="C64" s="15">
        <v>795</v>
      </c>
      <c r="D64" s="15">
        <v>30</v>
      </c>
      <c r="E64" s="15">
        <v>8</v>
      </c>
      <c r="F64" s="15">
        <v>24</v>
      </c>
      <c r="G64" s="15">
        <v>1.47</v>
      </c>
      <c r="H64" s="15">
        <v>0.13</v>
      </c>
      <c r="I64" s="15">
        <v>99.8</v>
      </c>
      <c r="J64" s="15">
        <v>19.5</v>
      </c>
      <c r="K64" s="15">
        <v>5.41</v>
      </c>
      <c r="L64" s="15">
        <v>3.93</v>
      </c>
      <c r="M64" s="15">
        <v>109</v>
      </c>
      <c r="N64" s="8"/>
    </row>
    <row r="65" spans="1:14" x14ac:dyDescent="0.25">
      <c r="A65" s="16" t="s">
        <v>79</v>
      </c>
      <c r="B65" s="15">
        <v>167.5</v>
      </c>
      <c r="C65" s="15">
        <v>498</v>
      </c>
      <c r="D65" s="15">
        <v>26</v>
      </c>
      <c r="E65" s="15">
        <v>6</v>
      </c>
      <c r="F65" s="15">
        <v>21</v>
      </c>
      <c r="G65" s="15">
        <v>1.2</v>
      </c>
      <c r="H65" s="15">
        <v>0.43</v>
      </c>
      <c r="I65" s="15">
        <v>87.2</v>
      </c>
      <c r="J65" s="15">
        <v>18.8</v>
      </c>
      <c r="K65" s="15">
        <v>4.67</v>
      </c>
      <c r="L65" s="15">
        <v>3.73</v>
      </c>
      <c r="M65" s="15">
        <v>93</v>
      </c>
      <c r="N65" s="8"/>
    </row>
    <row r="66" spans="1:14" x14ac:dyDescent="0.25">
      <c r="A66" s="16" t="s">
        <v>80</v>
      </c>
      <c r="B66" s="15">
        <v>125.7</v>
      </c>
      <c r="C66" s="15">
        <v>551</v>
      </c>
      <c r="D66" s="15">
        <v>46</v>
      </c>
      <c r="E66" s="15">
        <v>17</v>
      </c>
      <c r="F66" s="15">
        <v>23</v>
      </c>
      <c r="G66" s="15">
        <v>1.27</v>
      </c>
      <c r="H66" s="15">
        <v>1.99</v>
      </c>
      <c r="I66" s="15">
        <v>105.1</v>
      </c>
      <c r="J66" s="15">
        <v>31.6</v>
      </c>
      <c r="K66" s="15">
        <v>5.32</v>
      </c>
      <c r="L66" s="15">
        <v>3.74</v>
      </c>
      <c r="M66" s="15">
        <v>122</v>
      </c>
      <c r="N66" s="8"/>
    </row>
    <row r="67" spans="1:14" x14ac:dyDescent="0.25">
      <c r="A67" s="16" t="s">
        <v>81</v>
      </c>
      <c r="B67" s="15">
        <v>114.1</v>
      </c>
      <c r="C67" s="15">
        <v>374</v>
      </c>
      <c r="D67" s="15">
        <v>49</v>
      </c>
      <c r="E67" s="15">
        <v>12</v>
      </c>
      <c r="F67" s="15">
        <v>27</v>
      </c>
      <c r="G67" s="15">
        <v>1.41</v>
      </c>
      <c r="H67" s="15">
        <v>3.77</v>
      </c>
      <c r="I67" s="15">
        <v>65.5</v>
      </c>
      <c r="J67" s="15">
        <v>47</v>
      </c>
      <c r="K67" s="15">
        <v>6.2</v>
      </c>
      <c r="L67" s="15">
        <v>3.78</v>
      </c>
      <c r="M67" s="15">
        <v>119</v>
      </c>
      <c r="N67" s="8"/>
    </row>
    <row r="68" spans="1:14" x14ac:dyDescent="0.25">
      <c r="A68" s="16" t="s">
        <v>82</v>
      </c>
      <c r="B68" s="15">
        <v>193</v>
      </c>
      <c r="C68" s="15">
        <v>451</v>
      </c>
      <c r="D68" s="15">
        <v>59</v>
      </c>
      <c r="E68" s="15">
        <v>10</v>
      </c>
      <c r="F68" s="15">
        <v>22</v>
      </c>
      <c r="G68" s="15">
        <v>1.7</v>
      </c>
      <c r="H68" s="15">
        <v>0.76</v>
      </c>
      <c r="I68" s="15">
        <v>144.30000000000001</v>
      </c>
      <c r="J68" s="15">
        <v>13.9</v>
      </c>
      <c r="K68" s="15">
        <v>5.48</v>
      </c>
      <c r="L68" s="15">
        <v>3.41</v>
      </c>
      <c r="M68" s="15">
        <v>104</v>
      </c>
      <c r="N68" s="8"/>
    </row>
    <row r="69" spans="1:14" x14ac:dyDescent="0.25">
      <c r="A69" s="16" t="s">
        <v>83</v>
      </c>
      <c r="B69" s="15">
        <v>120.1</v>
      </c>
      <c r="C69" s="15">
        <v>867</v>
      </c>
      <c r="D69" s="15">
        <v>43</v>
      </c>
      <c r="E69" s="15">
        <v>6</v>
      </c>
      <c r="F69" s="15">
        <v>27</v>
      </c>
      <c r="G69" s="15">
        <v>1.3</v>
      </c>
      <c r="H69" s="15">
        <v>1.72</v>
      </c>
      <c r="I69" s="15">
        <v>76.900000000000006</v>
      </c>
      <c r="J69" s="15">
        <v>25.5</v>
      </c>
      <c r="K69" s="15">
        <v>6.97</v>
      </c>
      <c r="L69" s="15">
        <v>3.47</v>
      </c>
      <c r="M69" s="15">
        <v>66</v>
      </c>
      <c r="N69" s="8"/>
    </row>
    <row r="70" spans="1:14" x14ac:dyDescent="0.25">
      <c r="A70" s="16" t="s">
        <v>84</v>
      </c>
      <c r="B70" s="15">
        <v>116.2</v>
      </c>
      <c r="C70" s="15">
        <v>589</v>
      </c>
      <c r="D70" s="15">
        <v>57</v>
      </c>
      <c r="E70" s="15">
        <v>10</v>
      </c>
      <c r="F70" s="15">
        <v>28</v>
      </c>
      <c r="G70" s="15">
        <v>1.59</v>
      </c>
      <c r="H70" s="15">
        <v>5</v>
      </c>
      <c r="I70" s="15">
        <v>107.2</v>
      </c>
      <c r="J70" s="15">
        <v>36</v>
      </c>
      <c r="K70" s="15">
        <v>6.35</v>
      </c>
      <c r="L70" s="15">
        <v>3.62</v>
      </c>
      <c r="M70" s="15">
        <v>100</v>
      </c>
      <c r="N70" s="8"/>
    </row>
    <row r="71" spans="1:14" x14ac:dyDescent="0.25">
      <c r="A71" s="16" t="s">
        <v>85</v>
      </c>
      <c r="B71" s="15">
        <v>66.400000000000006</v>
      </c>
      <c r="C71" s="15">
        <v>530</v>
      </c>
      <c r="D71" s="15">
        <v>45</v>
      </c>
      <c r="E71" s="15">
        <v>12</v>
      </c>
      <c r="F71" s="15">
        <v>47</v>
      </c>
      <c r="G71" s="15">
        <v>1.45</v>
      </c>
      <c r="H71" s="15">
        <v>1.84</v>
      </c>
      <c r="I71" s="15">
        <v>70.2</v>
      </c>
      <c r="J71" s="15">
        <v>17.2</v>
      </c>
      <c r="K71" s="15">
        <v>5.87</v>
      </c>
      <c r="L71" s="15">
        <v>3.48</v>
      </c>
      <c r="M71" s="15">
        <v>99</v>
      </c>
      <c r="N71" s="8"/>
    </row>
    <row r="72" spans="1:14" x14ac:dyDescent="0.25">
      <c r="A72" s="16" t="s">
        <v>86</v>
      </c>
      <c r="B72" s="15">
        <v>111.8</v>
      </c>
      <c r="C72" s="15">
        <v>536</v>
      </c>
      <c r="D72" s="15">
        <v>47</v>
      </c>
      <c r="E72" s="15">
        <v>9</v>
      </c>
      <c r="F72" s="15">
        <v>27</v>
      </c>
      <c r="G72" s="15">
        <v>1.1499999999999999</v>
      </c>
      <c r="H72" s="15">
        <v>1.1100000000000001</v>
      </c>
      <c r="I72" s="15">
        <v>96.6</v>
      </c>
      <c r="J72" s="15">
        <v>21</v>
      </c>
      <c r="K72" s="15">
        <v>5.52</v>
      </c>
      <c r="L72" s="15">
        <v>3.43</v>
      </c>
      <c r="M72" s="15">
        <v>120</v>
      </c>
      <c r="N72" s="8"/>
    </row>
    <row r="73" spans="1:14" x14ac:dyDescent="0.25">
      <c r="A73" s="16" t="s">
        <v>87</v>
      </c>
      <c r="B73" s="15">
        <v>138.9</v>
      </c>
      <c r="C73" s="15">
        <v>813</v>
      </c>
      <c r="D73" s="15">
        <v>37</v>
      </c>
      <c r="E73" s="15">
        <v>8</v>
      </c>
      <c r="F73" s="15">
        <v>26</v>
      </c>
      <c r="G73" s="15">
        <v>1.6</v>
      </c>
      <c r="H73" s="15">
        <v>1.87</v>
      </c>
      <c r="I73" s="15">
        <v>73.599999999999994</v>
      </c>
      <c r="J73" s="15">
        <v>34.700000000000003</v>
      </c>
      <c r="K73" s="15">
        <v>5.92</v>
      </c>
      <c r="L73" s="15">
        <v>3.52</v>
      </c>
      <c r="M73" s="15">
        <v>117</v>
      </c>
      <c r="N73" s="8"/>
    </row>
    <row r="74" spans="1:14" x14ac:dyDescent="0.25">
      <c r="A74" s="16" t="s">
        <v>88</v>
      </c>
      <c r="B74" s="15">
        <v>195.4</v>
      </c>
      <c r="C74" s="15">
        <v>451</v>
      </c>
      <c r="D74" s="15">
        <v>38</v>
      </c>
      <c r="E74" s="15">
        <v>9</v>
      </c>
      <c r="F74" s="15">
        <v>24</v>
      </c>
      <c r="G74" s="15">
        <v>1.18</v>
      </c>
      <c r="H74" s="15">
        <v>3.82</v>
      </c>
      <c r="I74" s="15">
        <v>108.7</v>
      </c>
      <c r="J74" s="15">
        <v>43.3</v>
      </c>
      <c r="K74" s="15">
        <v>5.57</v>
      </c>
      <c r="L74" s="15">
        <v>3.49</v>
      </c>
      <c r="M74" s="15">
        <v>111</v>
      </c>
      <c r="N74" s="8"/>
    </row>
    <row r="75" spans="1:14" x14ac:dyDescent="0.25">
      <c r="A75" s="16" t="s">
        <v>89</v>
      </c>
      <c r="B75" s="15">
        <v>158.80000000000001</v>
      </c>
      <c r="C75" s="15">
        <v>717</v>
      </c>
      <c r="D75" s="15">
        <v>50</v>
      </c>
      <c r="E75" s="15">
        <v>12</v>
      </c>
      <c r="F75" s="15">
        <v>23</v>
      </c>
      <c r="G75" s="15">
        <v>1.22</v>
      </c>
      <c r="H75" s="15">
        <v>2.31</v>
      </c>
      <c r="I75" s="15">
        <v>117.1</v>
      </c>
      <c r="J75" s="15">
        <v>44.1</v>
      </c>
      <c r="K75" s="15">
        <v>6.13</v>
      </c>
      <c r="L75" s="15">
        <v>3.77</v>
      </c>
      <c r="M75" s="15">
        <v>100</v>
      </c>
      <c r="N75" s="8" t="s">
        <v>126</v>
      </c>
    </row>
    <row r="76" spans="1:14" x14ac:dyDescent="0.25">
      <c r="A76" s="16" t="s">
        <v>90</v>
      </c>
      <c r="B76" s="15">
        <v>108.7</v>
      </c>
      <c r="C76" s="15">
        <v>573</v>
      </c>
      <c r="D76" s="15">
        <v>47</v>
      </c>
      <c r="E76" s="15">
        <v>11</v>
      </c>
      <c r="F76" s="15">
        <v>26</v>
      </c>
      <c r="G76" s="15">
        <v>1.42</v>
      </c>
      <c r="H76" s="15">
        <v>0.22</v>
      </c>
      <c r="I76" s="15">
        <v>113.2</v>
      </c>
      <c r="J76" s="15">
        <v>27.8</v>
      </c>
      <c r="K76" s="15">
        <v>5.74</v>
      </c>
      <c r="L76" s="15">
        <v>3.81</v>
      </c>
      <c r="M76" s="15">
        <v>119</v>
      </c>
      <c r="N76" s="8" t="s">
        <v>126</v>
      </c>
    </row>
    <row r="77" spans="1:14" x14ac:dyDescent="0.25">
      <c r="A77" s="16" t="s">
        <v>91</v>
      </c>
      <c r="B77" s="15">
        <v>145.5</v>
      </c>
      <c r="C77" s="15">
        <v>509</v>
      </c>
      <c r="D77" s="15">
        <v>44</v>
      </c>
      <c r="E77" s="15">
        <v>10</v>
      </c>
      <c r="F77" s="15">
        <v>29</v>
      </c>
      <c r="G77" s="15">
        <v>1.61</v>
      </c>
      <c r="H77" s="15">
        <v>0.16</v>
      </c>
      <c r="I77" s="15">
        <v>144.4</v>
      </c>
      <c r="J77" s="15">
        <v>21.8</v>
      </c>
      <c r="K77" s="15">
        <v>6.25</v>
      </c>
      <c r="L77" s="15">
        <v>3.63</v>
      </c>
      <c r="M77" s="15">
        <v>100</v>
      </c>
      <c r="N77" s="8"/>
    </row>
    <row r="78" spans="1:14" x14ac:dyDescent="0.25">
      <c r="A78" s="16" t="s">
        <v>92</v>
      </c>
      <c r="B78" s="15">
        <v>166.2</v>
      </c>
      <c r="C78" s="15">
        <v>516</v>
      </c>
      <c r="D78" s="15">
        <v>35</v>
      </c>
      <c r="E78" s="15">
        <v>10</v>
      </c>
      <c r="F78" s="15">
        <v>27</v>
      </c>
      <c r="G78" s="15">
        <v>1.31</v>
      </c>
      <c r="H78" s="15">
        <v>2.4900000000000002</v>
      </c>
      <c r="I78" s="15">
        <v>77.400000000000006</v>
      </c>
      <c r="J78" s="15">
        <v>35.1</v>
      </c>
      <c r="K78" s="15">
        <v>7.8</v>
      </c>
      <c r="L78" s="15">
        <v>3.42</v>
      </c>
      <c r="M78" s="15">
        <v>72</v>
      </c>
      <c r="N78" s="8"/>
    </row>
    <row r="79" spans="1:14" x14ac:dyDescent="0.25">
      <c r="A79" s="16" t="s">
        <v>93</v>
      </c>
      <c r="B79" s="15">
        <v>151.80000000000001</v>
      </c>
      <c r="C79" s="15">
        <v>491</v>
      </c>
      <c r="D79" s="15">
        <v>53</v>
      </c>
      <c r="E79" s="15">
        <v>12</v>
      </c>
      <c r="F79" s="15">
        <v>22</v>
      </c>
      <c r="G79" s="15">
        <v>1.2</v>
      </c>
      <c r="H79" s="15">
        <v>3.11</v>
      </c>
      <c r="I79" s="15">
        <v>74.8</v>
      </c>
      <c r="J79" s="15">
        <v>21.1</v>
      </c>
      <c r="K79" s="15">
        <v>5.65</v>
      </c>
      <c r="L79" s="15">
        <v>3.84</v>
      </c>
      <c r="M79" s="15">
        <v>84</v>
      </c>
      <c r="N79" s="8"/>
    </row>
    <row r="80" spans="1:14" x14ac:dyDescent="0.25">
      <c r="A80" s="16" t="s">
        <v>94</v>
      </c>
      <c r="B80" s="15">
        <v>140.30000000000001</v>
      </c>
      <c r="C80" s="15">
        <v>566</v>
      </c>
      <c r="D80" s="15">
        <v>54</v>
      </c>
      <c r="E80" s="15">
        <v>18</v>
      </c>
      <c r="F80" s="15">
        <v>25</v>
      </c>
      <c r="G80" s="15">
        <v>1.29</v>
      </c>
      <c r="H80" s="15">
        <v>4.92</v>
      </c>
      <c r="I80" s="15">
        <v>90.3</v>
      </c>
      <c r="J80" s="15">
        <v>67.900000000000006</v>
      </c>
      <c r="K80" s="15">
        <v>5.95</v>
      </c>
      <c r="L80" s="15">
        <v>3.77</v>
      </c>
      <c r="M80" s="15">
        <v>89</v>
      </c>
      <c r="N80" s="8"/>
    </row>
    <row r="81" spans="1:14" x14ac:dyDescent="0.25">
      <c r="A81" s="16" t="s">
        <v>95</v>
      </c>
      <c r="B81" s="15">
        <v>177.6</v>
      </c>
      <c r="C81" s="15">
        <v>369</v>
      </c>
      <c r="D81" s="15">
        <v>51</v>
      </c>
      <c r="E81" s="15">
        <v>11</v>
      </c>
      <c r="F81" s="15">
        <v>22</v>
      </c>
      <c r="G81" s="15">
        <v>1.29</v>
      </c>
      <c r="H81" s="15">
        <v>2.02</v>
      </c>
      <c r="I81" s="15">
        <v>85.2</v>
      </c>
      <c r="J81" s="15">
        <v>24.8</v>
      </c>
      <c r="K81" s="15">
        <v>5.36</v>
      </c>
      <c r="L81" s="15">
        <v>3.77</v>
      </c>
      <c r="M81" s="15">
        <v>85</v>
      </c>
      <c r="N81" s="8"/>
    </row>
    <row r="82" spans="1:14" x14ac:dyDescent="0.25">
      <c r="A82" s="16" t="s">
        <v>96</v>
      </c>
      <c r="B82" s="15">
        <v>162.19999999999999</v>
      </c>
      <c r="C82" s="15">
        <v>290</v>
      </c>
      <c r="D82" s="15">
        <v>49</v>
      </c>
      <c r="E82" s="15">
        <v>13</v>
      </c>
      <c r="F82" s="15">
        <v>23</v>
      </c>
      <c r="G82" s="15">
        <v>1.35</v>
      </c>
      <c r="H82" s="15">
        <v>2.37</v>
      </c>
      <c r="I82" s="15">
        <v>95.3</v>
      </c>
      <c r="J82" s="15">
        <v>49.8</v>
      </c>
      <c r="K82" s="15">
        <v>5.81</v>
      </c>
      <c r="L82" s="15">
        <v>3.69</v>
      </c>
      <c r="M82" s="15">
        <v>105</v>
      </c>
      <c r="N82" s="8"/>
    </row>
    <row r="83" spans="1:14" x14ac:dyDescent="0.25">
      <c r="A83" s="16" t="s">
        <v>97</v>
      </c>
      <c r="B83" s="15">
        <v>129.30000000000001</v>
      </c>
      <c r="C83" s="15">
        <v>333</v>
      </c>
      <c r="D83" s="15">
        <v>47</v>
      </c>
      <c r="E83" s="15">
        <v>11</v>
      </c>
      <c r="F83" s="15">
        <v>21</v>
      </c>
      <c r="G83" s="15">
        <v>1.36</v>
      </c>
      <c r="H83" s="15">
        <v>5.96</v>
      </c>
      <c r="I83" s="15">
        <v>97.3</v>
      </c>
      <c r="J83" s="15">
        <v>46.6</v>
      </c>
      <c r="K83" s="15">
        <v>6.43</v>
      </c>
      <c r="L83" s="15">
        <v>3.47</v>
      </c>
      <c r="M83" s="15">
        <v>88</v>
      </c>
      <c r="N83" s="8"/>
    </row>
    <row r="84" spans="1:14" x14ac:dyDescent="0.25">
      <c r="A84" s="16" t="s">
        <v>98</v>
      </c>
      <c r="B84" s="15">
        <v>203</v>
      </c>
      <c r="C84" s="15">
        <v>633</v>
      </c>
      <c r="D84" s="15">
        <v>47</v>
      </c>
      <c r="E84" s="15">
        <v>13</v>
      </c>
      <c r="F84" s="15">
        <v>25</v>
      </c>
      <c r="G84" s="15">
        <v>1.28</v>
      </c>
      <c r="H84" s="15">
        <v>3.02</v>
      </c>
      <c r="I84" s="15">
        <v>100.7</v>
      </c>
      <c r="J84" s="15">
        <v>40.1</v>
      </c>
      <c r="K84" s="15">
        <v>5.85</v>
      </c>
      <c r="L84" s="15">
        <v>3.81</v>
      </c>
      <c r="M84" s="15">
        <v>107</v>
      </c>
      <c r="N84" s="8"/>
    </row>
    <row r="85" spans="1:14" x14ac:dyDescent="0.25">
      <c r="A85" s="16" t="s">
        <v>99</v>
      </c>
      <c r="B85" s="15">
        <v>168.1</v>
      </c>
      <c r="C85" s="15">
        <v>600</v>
      </c>
      <c r="D85" s="15">
        <v>47</v>
      </c>
      <c r="E85" s="15">
        <v>12</v>
      </c>
      <c r="F85" s="15">
        <v>21</v>
      </c>
      <c r="G85" s="15">
        <v>1.34</v>
      </c>
      <c r="H85" s="15">
        <v>1.51</v>
      </c>
      <c r="I85" s="15">
        <v>117.5</v>
      </c>
      <c r="J85" s="15">
        <v>30.7</v>
      </c>
      <c r="K85" s="15">
        <v>5.62</v>
      </c>
      <c r="L85" s="15">
        <v>3.63</v>
      </c>
      <c r="M85" s="15">
        <v>131</v>
      </c>
      <c r="N85" s="8"/>
    </row>
    <row r="86" spans="1:14" x14ac:dyDescent="0.25">
      <c r="A86" s="16" t="s">
        <v>100</v>
      </c>
      <c r="B86" s="15">
        <v>140.30000000000001</v>
      </c>
      <c r="C86" s="15">
        <v>639</v>
      </c>
      <c r="D86" s="15">
        <v>37</v>
      </c>
      <c r="E86" s="15">
        <v>11</v>
      </c>
      <c r="F86" s="15">
        <v>25</v>
      </c>
      <c r="G86" s="15">
        <v>1.42</v>
      </c>
      <c r="H86" s="15">
        <v>2.75</v>
      </c>
      <c r="I86" s="15">
        <v>115.9</v>
      </c>
      <c r="J86" s="15">
        <v>53.7</v>
      </c>
      <c r="K86" s="15">
        <v>5.9</v>
      </c>
      <c r="L86" s="15">
        <v>3.82</v>
      </c>
      <c r="M86" s="15">
        <v>109</v>
      </c>
      <c r="N86" s="8"/>
    </row>
    <row r="87" spans="1:14" x14ac:dyDescent="0.25">
      <c r="A87" s="16" t="s">
        <v>101</v>
      </c>
      <c r="B87" s="15">
        <v>126.7</v>
      </c>
      <c r="C87" s="15">
        <v>623</v>
      </c>
      <c r="D87" s="15">
        <v>40</v>
      </c>
      <c r="E87" s="15">
        <v>14</v>
      </c>
      <c r="F87" s="15">
        <v>21</v>
      </c>
      <c r="G87" s="15">
        <v>1.22</v>
      </c>
      <c r="H87" s="15">
        <v>2.56</v>
      </c>
      <c r="I87" s="15">
        <v>145.6</v>
      </c>
      <c r="J87" s="15">
        <v>34.5</v>
      </c>
      <c r="K87" s="15">
        <v>5.22</v>
      </c>
      <c r="L87" s="15">
        <v>3.57</v>
      </c>
      <c r="M87" s="15">
        <v>141</v>
      </c>
      <c r="N87" s="8" t="s">
        <v>126</v>
      </c>
    </row>
    <row r="88" spans="1:14" x14ac:dyDescent="0.25">
      <c r="A88" s="16" t="s">
        <v>102</v>
      </c>
      <c r="B88" s="15">
        <v>181</v>
      </c>
      <c r="C88" s="15">
        <v>548</v>
      </c>
      <c r="D88" s="15">
        <v>33</v>
      </c>
      <c r="E88" s="15">
        <v>11</v>
      </c>
      <c r="F88" s="15">
        <v>20</v>
      </c>
      <c r="G88" s="15">
        <v>1.35</v>
      </c>
      <c r="H88" s="15">
        <v>0.28999999999999998</v>
      </c>
      <c r="I88" s="15">
        <v>108.1</v>
      </c>
      <c r="J88" s="15">
        <v>15.4</v>
      </c>
      <c r="K88" s="15">
        <v>5.73</v>
      </c>
      <c r="L88" s="15">
        <v>3.82</v>
      </c>
      <c r="M88" s="15">
        <v>136</v>
      </c>
      <c r="N88" s="8"/>
    </row>
    <row r="89" spans="1:14" x14ac:dyDescent="0.25">
      <c r="A89" s="16" t="s">
        <v>103</v>
      </c>
      <c r="B89" s="15">
        <v>91</v>
      </c>
      <c r="C89" s="15">
        <v>686</v>
      </c>
      <c r="D89" s="15">
        <v>16</v>
      </c>
      <c r="E89" s="15">
        <v>4</v>
      </c>
      <c r="F89" s="15">
        <v>27</v>
      </c>
      <c r="G89" s="15">
        <v>1.1499999999999999</v>
      </c>
      <c r="H89" s="15">
        <v>0.27</v>
      </c>
      <c r="I89" s="15">
        <v>33.1</v>
      </c>
      <c r="J89" s="15">
        <v>8.1</v>
      </c>
      <c r="K89" s="15">
        <v>5.13</v>
      </c>
      <c r="L89" s="15">
        <v>4.0199999999999996</v>
      </c>
      <c r="M89" s="15">
        <v>84</v>
      </c>
      <c r="N89" s="8"/>
    </row>
    <row r="90" spans="1:14" x14ac:dyDescent="0.25">
      <c r="A90" s="16" t="s">
        <v>104</v>
      </c>
      <c r="B90" s="15">
        <v>203.5</v>
      </c>
      <c r="C90" s="15">
        <v>506</v>
      </c>
      <c r="D90" s="15">
        <v>46</v>
      </c>
      <c r="E90" s="15">
        <v>14</v>
      </c>
      <c r="F90" s="15">
        <v>14</v>
      </c>
      <c r="G90" s="15">
        <v>1.21</v>
      </c>
      <c r="H90" s="15">
        <v>1.94</v>
      </c>
      <c r="I90" s="15">
        <v>131.6</v>
      </c>
      <c r="J90" s="15">
        <v>15.6</v>
      </c>
      <c r="K90" s="15">
        <v>6.28</v>
      </c>
      <c r="L90" s="15">
        <v>3.39</v>
      </c>
      <c r="M90" s="15">
        <v>130</v>
      </c>
      <c r="N90" s="8" t="s">
        <v>127</v>
      </c>
    </row>
    <row r="91" spans="1:14" x14ac:dyDescent="0.25">
      <c r="A91" s="16" t="s">
        <v>105</v>
      </c>
      <c r="B91" s="15">
        <v>117.6</v>
      </c>
      <c r="C91" s="15">
        <v>783</v>
      </c>
      <c r="D91" s="15">
        <v>36</v>
      </c>
      <c r="E91" s="15">
        <v>12</v>
      </c>
      <c r="F91" s="15">
        <v>13</v>
      </c>
      <c r="G91" s="15">
        <v>1.4</v>
      </c>
      <c r="H91" s="15">
        <v>1.46</v>
      </c>
      <c r="I91" s="15">
        <v>124.1</v>
      </c>
      <c r="J91" s="15">
        <v>6.7</v>
      </c>
      <c r="K91" s="15">
        <v>5.88</v>
      </c>
      <c r="L91" s="15">
        <v>3.52</v>
      </c>
      <c r="M91" s="15">
        <v>120</v>
      </c>
      <c r="N91" s="8"/>
    </row>
    <row r="92" spans="1:14" x14ac:dyDescent="0.25">
      <c r="A92" s="16" t="s">
        <v>106</v>
      </c>
      <c r="B92" s="15">
        <v>119.6</v>
      </c>
      <c r="C92" s="15">
        <v>898</v>
      </c>
      <c r="D92" s="15">
        <v>42</v>
      </c>
      <c r="E92" s="15">
        <v>7</v>
      </c>
      <c r="F92" s="15">
        <v>16</v>
      </c>
      <c r="G92" s="15">
        <v>1.39</v>
      </c>
      <c r="H92" s="15">
        <v>0.47</v>
      </c>
      <c r="I92" s="15">
        <v>86.9</v>
      </c>
      <c r="J92" s="15">
        <v>10.1</v>
      </c>
      <c r="K92" s="15">
        <v>7.26</v>
      </c>
      <c r="L92" s="15">
        <v>3.37</v>
      </c>
      <c r="M92" s="15">
        <v>132</v>
      </c>
      <c r="N92" s="8"/>
    </row>
    <row r="93" spans="1:14" x14ac:dyDescent="0.25">
      <c r="A93" s="16" t="s">
        <v>107</v>
      </c>
      <c r="B93" s="15">
        <v>196.5</v>
      </c>
      <c r="C93" s="15">
        <v>726</v>
      </c>
      <c r="D93" s="15">
        <v>45</v>
      </c>
      <c r="E93" s="15">
        <v>13</v>
      </c>
      <c r="F93" s="15">
        <v>17</v>
      </c>
      <c r="G93" s="15">
        <v>1.34</v>
      </c>
      <c r="H93" s="15">
        <v>3.05</v>
      </c>
      <c r="I93" s="15">
        <v>99.2</v>
      </c>
      <c r="J93" s="15">
        <v>51.4</v>
      </c>
      <c r="K93" s="15">
        <v>5.39</v>
      </c>
      <c r="L93" s="15">
        <v>3.42</v>
      </c>
      <c r="M93" s="15">
        <v>109</v>
      </c>
      <c r="N93" s="8" t="s">
        <v>127</v>
      </c>
    </row>
    <row r="94" spans="1:14" x14ac:dyDescent="0.25">
      <c r="A94" s="16" t="s">
        <v>108</v>
      </c>
      <c r="B94" s="15">
        <v>172.6</v>
      </c>
      <c r="C94" s="15">
        <v>673</v>
      </c>
      <c r="D94" s="15">
        <v>42</v>
      </c>
      <c r="E94" s="15">
        <v>11</v>
      </c>
      <c r="F94" s="15">
        <v>17</v>
      </c>
      <c r="G94" s="15">
        <v>1.1100000000000001</v>
      </c>
      <c r="H94" s="15">
        <v>1.17</v>
      </c>
      <c r="I94" s="15">
        <v>83.6</v>
      </c>
      <c r="J94" s="15">
        <v>20.7</v>
      </c>
      <c r="K94" s="15">
        <v>4.8899999999999997</v>
      </c>
      <c r="L94" s="15">
        <v>3.64</v>
      </c>
      <c r="M94" s="15">
        <v>133</v>
      </c>
      <c r="N94" s="8"/>
    </row>
    <row r="95" spans="1:14" x14ac:dyDescent="0.25">
      <c r="A95" s="16" t="s">
        <v>109</v>
      </c>
      <c r="B95" s="15">
        <v>132.6</v>
      </c>
      <c r="C95" s="15">
        <v>908</v>
      </c>
      <c r="D95" s="15">
        <v>39</v>
      </c>
      <c r="E95" s="15">
        <v>10</v>
      </c>
      <c r="F95" s="15">
        <v>20</v>
      </c>
      <c r="G95" s="15">
        <v>1.32</v>
      </c>
      <c r="H95" s="15">
        <v>0.33</v>
      </c>
      <c r="I95" s="15">
        <v>77.5</v>
      </c>
      <c r="J95" s="15">
        <v>18.5</v>
      </c>
      <c r="K95" s="15">
        <v>4.79</v>
      </c>
      <c r="L95" s="15">
        <v>3.66</v>
      </c>
      <c r="M95" s="15">
        <v>107</v>
      </c>
      <c r="N95" s="8"/>
    </row>
    <row r="96" spans="1:14" x14ac:dyDescent="0.25">
      <c r="A96" s="16" t="s">
        <v>110</v>
      </c>
      <c r="B96" s="15">
        <v>133.80000000000001</v>
      </c>
      <c r="C96" s="15">
        <v>831</v>
      </c>
      <c r="D96" s="15">
        <v>43</v>
      </c>
      <c r="E96" s="15">
        <v>15</v>
      </c>
      <c r="F96" s="15">
        <v>18</v>
      </c>
      <c r="G96" s="15">
        <v>1.37</v>
      </c>
      <c r="H96" s="15">
        <v>0.54</v>
      </c>
      <c r="I96" s="15">
        <v>144.1</v>
      </c>
      <c r="J96" s="15">
        <v>25.7</v>
      </c>
      <c r="K96" s="15">
        <v>5.78</v>
      </c>
      <c r="L96" s="15">
        <v>3.99</v>
      </c>
      <c r="M96" s="15">
        <v>106</v>
      </c>
      <c r="N96" s="8"/>
    </row>
    <row r="97" spans="1:14" x14ac:dyDescent="0.25">
      <c r="A97" s="16" t="s">
        <v>111</v>
      </c>
      <c r="B97" s="15">
        <v>203</v>
      </c>
      <c r="C97" s="15">
        <v>566</v>
      </c>
      <c r="D97" s="15">
        <v>42</v>
      </c>
      <c r="E97" s="15">
        <v>12</v>
      </c>
      <c r="F97" s="15">
        <v>20</v>
      </c>
      <c r="G97" s="15">
        <v>1.4</v>
      </c>
      <c r="H97" s="15">
        <v>6.84</v>
      </c>
      <c r="I97" s="15">
        <v>145.30000000000001</v>
      </c>
      <c r="J97" s="15">
        <v>77.7</v>
      </c>
      <c r="K97" s="15">
        <v>6.04</v>
      </c>
      <c r="L97" s="15">
        <v>4.0199999999999996</v>
      </c>
      <c r="M97" s="15">
        <v>122</v>
      </c>
      <c r="N97" s="8" t="s">
        <v>127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16"/>
  <sheetViews>
    <sheetView topLeftCell="A82" workbookViewId="0">
      <selection activeCell="E85" sqref="E85:E116"/>
    </sheetView>
  </sheetViews>
  <sheetFormatPr defaultRowHeight="15" x14ac:dyDescent="0.25"/>
  <cols>
    <col min="1" max="1" width="13.28515625" customWidth="1"/>
    <col min="2" max="2" width="12" customWidth="1"/>
    <col min="3" max="3" width="11.5703125" customWidth="1"/>
    <col min="4" max="4" width="12.28515625" customWidth="1"/>
    <col min="5" max="5" width="15.5703125" customWidth="1"/>
  </cols>
  <sheetData>
    <row r="1" spans="1:16" x14ac:dyDescent="0.25">
      <c r="A1" s="13"/>
      <c r="B1" s="13"/>
      <c r="C1" s="13"/>
      <c r="D1" s="13"/>
      <c r="E1" s="13"/>
      <c r="F1" s="13"/>
      <c r="G1" s="13"/>
      <c r="H1" s="13"/>
      <c r="I1" s="13"/>
      <c r="J1" s="13"/>
      <c r="K1" s="13"/>
      <c r="L1" s="13"/>
      <c r="M1" s="13"/>
      <c r="N1" s="13"/>
      <c r="O1" s="13"/>
      <c r="P1" s="13"/>
    </row>
    <row r="2" spans="1:16" x14ac:dyDescent="0.25">
      <c r="A2" s="13"/>
      <c r="B2" s="14" t="s">
        <v>14</v>
      </c>
      <c r="C2" s="14" t="s">
        <v>2</v>
      </c>
      <c r="D2" s="14" t="s">
        <v>3</v>
      </c>
      <c r="E2" s="14" t="s">
        <v>4</v>
      </c>
      <c r="F2" s="13"/>
      <c r="G2" s="13"/>
      <c r="H2" s="13"/>
      <c r="I2" s="13"/>
      <c r="J2" s="13"/>
      <c r="K2" s="13"/>
      <c r="L2" s="13"/>
      <c r="M2" s="13"/>
      <c r="N2" s="13"/>
      <c r="O2" s="13"/>
      <c r="P2" s="13"/>
    </row>
    <row r="3" spans="1:16" x14ac:dyDescent="0.25">
      <c r="A3" s="13" t="s">
        <v>5</v>
      </c>
      <c r="B3" s="4">
        <v>2.5110000000000001</v>
      </c>
      <c r="C3" s="4">
        <f>B3-B9</f>
        <v>2.4810000000000003</v>
      </c>
      <c r="D3" s="4">
        <v>100</v>
      </c>
      <c r="E3" s="18">
        <f>(11.04*C3*C3)+(11.948*C3)+(1.5134)</f>
        <v>99.111573440000015</v>
      </c>
      <c r="F3" s="13"/>
      <c r="G3" s="13"/>
      <c r="H3" s="13"/>
      <c r="I3" s="13"/>
      <c r="J3" s="13"/>
      <c r="K3" s="13"/>
      <c r="L3" s="13"/>
      <c r="M3" s="13"/>
      <c r="N3" s="13"/>
      <c r="O3" s="13"/>
      <c r="P3" s="13"/>
    </row>
    <row r="4" spans="1:16" x14ac:dyDescent="0.25">
      <c r="A4" s="13" t="s">
        <v>6</v>
      </c>
      <c r="B4" s="4">
        <v>1.7030000000000001</v>
      </c>
      <c r="C4" s="4">
        <f>B4-B9</f>
        <v>1.673</v>
      </c>
      <c r="D4" s="4">
        <v>50</v>
      </c>
      <c r="E4" s="18">
        <f t="shared" ref="E4:E9" si="0">(11.04*C4*C4)+(11.948*C4)+(1.5134)</f>
        <v>52.402580159999992</v>
      </c>
      <c r="F4" s="13"/>
      <c r="G4" s="13"/>
      <c r="H4" s="13"/>
      <c r="I4" s="13"/>
      <c r="J4" s="13"/>
      <c r="K4" s="13"/>
      <c r="L4" s="13"/>
      <c r="M4" s="13"/>
      <c r="N4" s="13"/>
      <c r="O4" s="13"/>
      <c r="P4" s="13"/>
    </row>
    <row r="5" spans="1:16" x14ac:dyDescent="0.25">
      <c r="A5" s="13" t="s">
        <v>7</v>
      </c>
      <c r="B5" s="4">
        <v>1.024</v>
      </c>
      <c r="C5" s="4">
        <f>B5-B9</f>
        <v>0.99399999999999999</v>
      </c>
      <c r="D5" s="4">
        <v>25</v>
      </c>
      <c r="E5" s="18">
        <f t="shared" si="0"/>
        <v>24.297629439999998</v>
      </c>
      <c r="F5" s="13"/>
      <c r="G5" s="13"/>
      <c r="H5" s="13"/>
      <c r="I5" s="13"/>
      <c r="J5" s="13"/>
      <c r="K5" s="13"/>
      <c r="L5" s="13"/>
      <c r="M5" s="13"/>
      <c r="N5" s="13"/>
      <c r="O5" s="13"/>
      <c r="P5" s="13"/>
    </row>
    <row r="6" spans="1:16" x14ac:dyDescent="0.25">
      <c r="A6" s="13" t="s">
        <v>8</v>
      </c>
      <c r="B6" s="4">
        <v>0.54300000000000004</v>
      </c>
      <c r="C6" s="4">
        <f>B6-B9</f>
        <v>0.51300000000000001</v>
      </c>
      <c r="D6" s="4">
        <v>12.5</v>
      </c>
      <c r="E6" s="18">
        <f t="shared" si="0"/>
        <v>10.548109760000001</v>
      </c>
      <c r="F6" s="13"/>
      <c r="G6" s="13"/>
      <c r="H6" s="13"/>
      <c r="I6" s="13"/>
      <c r="J6" s="13"/>
      <c r="K6" s="13"/>
      <c r="L6" s="13"/>
      <c r="M6" s="13"/>
      <c r="N6" s="13"/>
      <c r="O6" s="13"/>
      <c r="P6" s="13"/>
    </row>
    <row r="7" spans="1:16" x14ac:dyDescent="0.25">
      <c r="A7" s="13" t="s">
        <v>9</v>
      </c>
      <c r="B7" s="4">
        <v>0.318</v>
      </c>
      <c r="C7" s="4">
        <f>B7-B9</f>
        <v>0.28800000000000003</v>
      </c>
      <c r="D7" s="4">
        <v>6.25</v>
      </c>
      <c r="E7" s="18">
        <f t="shared" si="0"/>
        <v>5.8701257600000005</v>
      </c>
      <c r="F7" s="13"/>
      <c r="G7" s="13"/>
      <c r="H7" s="13"/>
      <c r="I7" s="13"/>
      <c r="J7" s="13"/>
      <c r="K7" s="13"/>
      <c r="L7" s="13"/>
      <c r="M7" s="13"/>
      <c r="N7" s="13"/>
      <c r="O7" s="13"/>
      <c r="P7" s="13"/>
    </row>
    <row r="8" spans="1:16" x14ac:dyDescent="0.25">
      <c r="A8" s="13" t="s">
        <v>10</v>
      </c>
      <c r="B8" s="4">
        <v>0.152</v>
      </c>
      <c r="C8" s="4">
        <f>B8-B9</f>
        <v>0.122</v>
      </c>
      <c r="D8" s="4">
        <v>3.125</v>
      </c>
      <c r="E8" s="18">
        <f t="shared" si="0"/>
        <v>3.1353753600000003</v>
      </c>
      <c r="F8" s="13"/>
      <c r="G8" s="13"/>
      <c r="H8" s="13"/>
      <c r="I8" s="13"/>
      <c r="J8" s="13"/>
      <c r="K8" s="13"/>
      <c r="L8" s="13"/>
      <c r="M8" s="13"/>
      <c r="N8" s="13"/>
      <c r="O8" s="13"/>
      <c r="P8" s="13"/>
    </row>
    <row r="9" spans="1:16" x14ac:dyDescent="0.25">
      <c r="A9" s="13" t="s">
        <v>11</v>
      </c>
      <c r="B9" s="4">
        <v>0.03</v>
      </c>
      <c r="C9" s="4">
        <f>B9-B9</f>
        <v>0</v>
      </c>
      <c r="D9" s="4">
        <v>0</v>
      </c>
      <c r="E9" s="18">
        <f t="shared" si="0"/>
        <v>1.5134000000000001</v>
      </c>
      <c r="F9" s="13"/>
      <c r="G9" s="13"/>
      <c r="H9" s="13"/>
      <c r="I9" s="13"/>
      <c r="J9" s="13"/>
      <c r="K9" s="13"/>
      <c r="L9" s="13"/>
      <c r="M9" s="13"/>
      <c r="N9" s="13"/>
      <c r="O9" s="13"/>
      <c r="P9" s="13"/>
    </row>
    <row r="10" spans="1:16" x14ac:dyDescent="0.25">
      <c r="A10" s="13"/>
      <c r="B10" s="13"/>
      <c r="C10" s="13"/>
      <c r="D10" s="13"/>
      <c r="E10" s="13"/>
      <c r="F10" s="13"/>
      <c r="G10" s="13"/>
      <c r="H10" s="13"/>
      <c r="I10" s="13"/>
      <c r="J10" s="13"/>
      <c r="K10" s="13"/>
      <c r="L10" s="13"/>
      <c r="M10" s="13"/>
      <c r="N10" s="13"/>
      <c r="O10" s="13"/>
    </row>
    <row r="11" spans="1:16" x14ac:dyDescent="0.25">
      <c r="A11" s="13"/>
      <c r="B11" s="13"/>
      <c r="C11" s="13"/>
      <c r="D11" s="13"/>
      <c r="E11" s="13"/>
      <c r="F11" s="13"/>
      <c r="G11" s="13"/>
      <c r="H11" s="13"/>
      <c r="I11" s="13"/>
      <c r="J11" s="13"/>
      <c r="K11" s="13"/>
      <c r="L11" s="13"/>
      <c r="M11" s="13"/>
      <c r="N11" s="13"/>
      <c r="O11" s="13"/>
    </row>
    <row r="12" spans="1:16" x14ac:dyDescent="0.25">
      <c r="A12" s="13"/>
      <c r="B12" s="13"/>
      <c r="C12" s="13"/>
      <c r="D12" s="13"/>
      <c r="E12" s="13"/>
      <c r="F12" s="13"/>
      <c r="G12" s="13"/>
      <c r="H12" s="13"/>
      <c r="I12" s="13"/>
      <c r="J12" s="13"/>
      <c r="K12" s="13"/>
      <c r="L12" s="13"/>
      <c r="M12" s="13"/>
      <c r="N12" s="13"/>
      <c r="O12" s="13"/>
    </row>
    <row r="13" spans="1:16" x14ac:dyDescent="0.25">
      <c r="A13" s="13"/>
      <c r="B13" s="13"/>
      <c r="C13" s="13"/>
      <c r="D13" s="13"/>
      <c r="E13" s="13"/>
      <c r="F13" s="13"/>
      <c r="G13" s="13"/>
      <c r="H13" s="13"/>
      <c r="I13" s="13"/>
      <c r="J13" s="13"/>
      <c r="K13" s="13"/>
      <c r="L13" s="13"/>
      <c r="M13" s="13"/>
      <c r="N13" s="13"/>
      <c r="O13" s="13"/>
    </row>
    <row r="14" spans="1:16" x14ac:dyDescent="0.25">
      <c r="A14" s="13"/>
      <c r="B14" s="13"/>
      <c r="C14" s="13"/>
      <c r="D14" s="13"/>
      <c r="E14" s="13"/>
      <c r="F14" s="13"/>
      <c r="G14" s="13"/>
      <c r="H14" s="13"/>
      <c r="I14" s="13"/>
      <c r="J14" s="13"/>
      <c r="K14" s="13"/>
      <c r="L14" s="13"/>
      <c r="M14" s="13"/>
      <c r="N14" s="13"/>
      <c r="O14" s="13"/>
    </row>
    <row r="15" spans="1:16" x14ac:dyDescent="0.25">
      <c r="A15" s="13"/>
      <c r="B15" s="13"/>
      <c r="C15" s="13"/>
      <c r="D15" s="13"/>
      <c r="E15" s="13"/>
      <c r="F15" s="13"/>
      <c r="G15" s="13"/>
      <c r="H15" s="13"/>
      <c r="J15" s="10" t="s">
        <v>128</v>
      </c>
      <c r="K15" s="10"/>
      <c r="L15" s="10"/>
      <c r="M15" s="13"/>
      <c r="N15" s="13"/>
      <c r="O15" s="13"/>
    </row>
    <row r="16" spans="1:16" x14ac:dyDescent="0.25">
      <c r="A16" s="13"/>
      <c r="B16" s="13"/>
      <c r="C16" s="13"/>
      <c r="D16" s="13"/>
      <c r="E16" s="13"/>
      <c r="F16" s="13"/>
      <c r="G16" s="13"/>
      <c r="H16" s="13"/>
      <c r="I16" s="13"/>
      <c r="J16" s="13"/>
      <c r="K16" s="13"/>
      <c r="L16" s="13"/>
      <c r="M16" s="13"/>
      <c r="N16" s="13"/>
      <c r="O16" s="13"/>
    </row>
    <row r="17" spans="1:15" x14ac:dyDescent="0.25">
      <c r="A17" s="13"/>
      <c r="B17" s="13"/>
      <c r="C17" s="13"/>
      <c r="D17" s="13"/>
      <c r="E17" s="13"/>
      <c r="F17" s="13"/>
      <c r="G17" s="13"/>
      <c r="H17" s="13"/>
      <c r="I17" s="13"/>
      <c r="J17" s="13"/>
      <c r="K17" s="13"/>
      <c r="L17" s="13"/>
      <c r="M17" s="13"/>
      <c r="N17" s="13"/>
      <c r="O17" s="13"/>
    </row>
    <row r="18" spans="1:15" x14ac:dyDescent="0.25">
      <c r="A18" s="13"/>
      <c r="B18" s="13"/>
      <c r="C18" s="13"/>
      <c r="D18" s="13"/>
      <c r="E18" s="13"/>
      <c r="F18" s="13"/>
      <c r="G18" s="13"/>
      <c r="H18" s="13"/>
      <c r="I18" s="13"/>
      <c r="J18" s="13"/>
      <c r="K18" s="13"/>
      <c r="L18" s="13"/>
      <c r="M18" s="13"/>
      <c r="N18" s="13"/>
      <c r="O18" s="13"/>
    </row>
    <row r="19" spans="1:15" x14ac:dyDescent="0.25">
      <c r="A19" s="13"/>
      <c r="B19" s="13"/>
      <c r="C19" s="13"/>
      <c r="D19" s="13"/>
      <c r="E19" s="13"/>
      <c r="F19" s="13"/>
      <c r="G19" s="13"/>
      <c r="H19" s="13"/>
      <c r="I19" s="13"/>
      <c r="J19" s="13"/>
      <c r="K19" s="13"/>
      <c r="L19" s="13"/>
      <c r="M19" s="13"/>
      <c r="N19" s="13"/>
      <c r="O19" s="13"/>
    </row>
    <row r="20" spans="1:15" x14ac:dyDescent="0.25">
      <c r="A20" s="14" t="s">
        <v>13</v>
      </c>
      <c r="B20" s="14" t="s">
        <v>14</v>
      </c>
      <c r="C20" s="14" t="s">
        <v>11</v>
      </c>
      <c r="D20" s="14" t="s">
        <v>2</v>
      </c>
      <c r="E20" s="14" t="s">
        <v>129</v>
      </c>
      <c r="F20" s="13"/>
      <c r="G20" s="13"/>
      <c r="H20" s="13"/>
      <c r="I20" s="13"/>
      <c r="J20" s="13"/>
      <c r="K20" s="13"/>
      <c r="L20" s="13"/>
      <c r="M20" s="13"/>
      <c r="N20" s="13"/>
      <c r="O20" s="13"/>
    </row>
    <row r="21" spans="1:15" x14ac:dyDescent="0.25">
      <c r="A21" s="16" t="s">
        <v>16</v>
      </c>
      <c r="B21" s="4">
        <v>0.27</v>
      </c>
      <c r="C21" s="4">
        <v>0.03</v>
      </c>
      <c r="D21" s="4">
        <f t="shared" ref="D21:D52" si="1">(B21-C21)</f>
        <v>0.24000000000000002</v>
      </c>
      <c r="E21" s="5">
        <f t="shared" ref="E21:E52" si="2">(11.04*D21*D21)+(11.948*D21)+(1.5134)</f>
        <v>5.0168240000000006</v>
      </c>
    </row>
    <row r="22" spans="1:15" x14ac:dyDescent="0.25">
      <c r="A22" s="16" t="s">
        <v>17</v>
      </c>
      <c r="B22" s="4">
        <v>0.7</v>
      </c>
      <c r="C22" s="4">
        <v>0.03</v>
      </c>
      <c r="D22" s="4">
        <f t="shared" si="1"/>
        <v>0.66999999999999993</v>
      </c>
      <c r="E22" s="5">
        <f t="shared" si="2"/>
        <v>14.474416</v>
      </c>
    </row>
    <row r="23" spans="1:15" x14ac:dyDescent="0.25">
      <c r="A23" s="16" t="s">
        <v>18</v>
      </c>
      <c r="B23" s="4">
        <v>1.97</v>
      </c>
      <c r="C23" s="4">
        <v>0.03</v>
      </c>
      <c r="D23" s="4">
        <f t="shared" si="1"/>
        <v>1.94</v>
      </c>
      <c r="E23" s="5">
        <f t="shared" si="2"/>
        <v>66.242663999999991</v>
      </c>
    </row>
    <row r="24" spans="1:15" x14ac:dyDescent="0.25">
      <c r="A24" s="16" t="s">
        <v>19</v>
      </c>
      <c r="B24" s="4">
        <v>1.46</v>
      </c>
      <c r="C24" s="4">
        <v>0.03</v>
      </c>
      <c r="D24" s="4">
        <f t="shared" si="1"/>
        <v>1.43</v>
      </c>
      <c r="E24" s="5">
        <f t="shared" si="2"/>
        <v>41.174735999999996</v>
      </c>
    </row>
    <row r="25" spans="1:15" x14ac:dyDescent="0.25">
      <c r="A25" s="16" t="s">
        <v>20</v>
      </c>
      <c r="B25" s="4">
        <v>2.0099999999999998</v>
      </c>
      <c r="C25" s="4">
        <v>0.03</v>
      </c>
      <c r="D25" s="4">
        <f t="shared" si="1"/>
        <v>1.9799999999999998</v>
      </c>
      <c r="E25" s="5">
        <f t="shared" si="2"/>
        <v>68.451655999999986</v>
      </c>
    </row>
    <row r="26" spans="1:15" x14ac:dyDescent="0.25">
      <c r="A26" s="16" t="s">
        <v>21</v>
      </c>
      <c r="B26" s="4">
        <v>1.45</v>
      </c>
      <c r="C26" s="4">
        <v>0.03</v>
      </c>
      <c r="D26" s="4">
        <f t="shared" si="1"/>
        <v>1.42</v>
      </c>
      <c r="E26" s="5">
        <f t="shared" si="2"/>
        <v>40.740615999999996</v>
      </c>
    </row>
    <row r="27" spans="1:15" x14ac:dyDescent="0.25">
      <c r="A27" s="16" t="s">
        <v>22</v>
      </c>
      <c r="B27" s="4">
        <v>0.53</v>
      </c>
      <c r="C27" s="4">
        <v>0.03</v>
      </c>
      <c r="D27" s="4">
        <f t="shared" si="1"/>
        <v>0.5</v>
      </c>
      <c r="E27" s="5">
        <f t="shared" si="2"/>
        <v>10.247400000000001</v>
      </c>
    </row>
    <row r="28" spans="1:15" x14ac:dyDescent="0.25">
      <c r="A28" s="16" t="s">
        <v>23</v>
      </c>
      <c r="B28" s="4">
        <v>0.75</v>
      </c>
      <c r="C28" s="4">
        <v>0.03</v>
      </c>
      <c r="D28" s="4">
        <f t="shared" si="1"/>
        <v>0.72</v>
      </c>
      <c r="E28" s="5">
        <f t="shared" si="2"/>
        <v>15.839096000000001</v>
      </c>
    </row>
    <row r="29" spans="1:15" x14ac:dyDescent="0.25">
      <c r="A29" s="16" t="s">
        <v>24</v>
      </c>
      <c r="B29" s="4">
        <v>2.11</v>
      </c>
      <c r="C29" s="4">
        <v>0.03</v>
      </c>
      <c r="D29" s="4">
        <f t="shared" si="1"/>
        <v>2.08</v>
      </c>
      <c r="E29" s="5">
        <f t="shared" si="2"/>
        <v>74.128696000000005</v>
      </c>
    </row>
    <row r="30" spans="1:15" x14ac:dyDescent="0.25">
      <c r="A30" s="16" t="s">
        <v>25</v>
      </c>
      <c r="B30" s="4">
        <v>2.04</v>
      </c>
      <c r="C30" s="4">
        <v>0.03</v>
      </c>
      <c r="D30" s="4">
        <f t="shared" si="1"/>
        <v>2.0100000000000002</v>
      </c>
      <c r="E30" s="5">
        <f t="shared" si="2"/>
        <v>70.131584000000018</v>
      </c>
    </row>
    <row r="31" spans="1:15" x14ac:dyDescent="0.25">
      <c r="A31" s="16" t="s">
        <v>26</v>
      </c>
      <c r="B31" s="4">
        <v>2.0099999999999998</v>
      </c>
      <c r="C31" s="4">
        <v>0.03</v>
      </c>
      <c r="D31" s="4">
        <f t="shared" si="1"/>
        <v>1.9799999999999998</v>
      </c>
      <c r="E31" s="5">
        <f t="shared" si="2"/>
        <v>68.451655999999986</v>
      </c>
    </row>
    <row r="32" spans="1:15" x14ac:dyDescent="0.25">
      <c r="A32" s="16" t="s">
        <v>27</v>
      </c>
      <c r="B32" s="4">
        <v>2.11</v>
      </c>
      <c r="C32" s="4">
        <v>0.03</v>
      </c>
      <c r="D32" s="4">
        <f t="shared" si="1"/>
        <v>2.08</v>
      </c>
      <c r="E32" s="5">
        <f t="shared" si="2"/>
        <v>74.128696000000005</v>
      </c>
    </row>
    <row r="33" spans="1:5" x14ac:dyDescent="0.25">
      <c r="A33" s="16" t="s">
        <v>28</v>
      </c>
      <c r="B33" s="4">
        <v>1.92</v>
      </c>
      <c r="C33" s="4">
        <v>0.03</v>
      </c>
      <c r="D33" s="4">
        <f t="shared" si="1"/>
        <v>1.89</v>
      </c>
      <c r="E33" s="5">
        <f t="shared" si="2"/>
        <v>63.531103999999992</v>
      </c>
    </row>
    <row r="34" spans="1:5" x14ac:dyDescent="0.25">
      <c r="A34" s="16" t="s">
        <v>29</v>
      </c>
      <c r="B34" s="4">
        <v>1.0900000000000001</v>
      </c>
      <c r="C34" s="4">
        <v>0.03</v>
      </c>
      <c r="D34" s="4">
        <f t="shared" si="1"/>
        <v>1.06</v>
      </c>
      <c r="E34" s="5">
        <f t="shared" si="2"/>
        <v>26.582824000000002</v>
      </c>
    </row>
    <row r="35" spans="1:5" x14ac:dyDescent="0.25">
      <c r="A35" s="16" t="s">
        <v>30</v>
      </c>
      <c r="B35" s="4">
        <v>1.63</v>
      </c>
      <c r="C35" s="4">
        <v>0.03</v>
      </c>
      <c r="D35" s="4">
        <f t="shared" si="1"/>
        <v>1.5999999999999999</v>
      </c>
      <c r="E35" s="5">
        <f t="shared" si="2"/>
        <v>48.892599999999995</v>
      </c>
    </row>
    <row r="36" spans="1:5" x14ac:dyDescent="0.25">
      <c r="A36" s="16" t="s">
        <v>31</v>
      </c>
      <c r="B36" s="4">
        <v>1.03</v>
      </c>
      <c r="C36" s="4">
        <v>0.03</v>
      </c>
      <c r="D36" s="4">
        <f t="shared" si="1"/>
        <v>1</v>
      </c>
      <c r="E36" s="5">
        <f t="shared" si="2"/>
        <v>24.5014</v>
      </c>
    </row>
    <row r="37" spans="1:5" x14ac:dyDescent="0.25">
      <c r="A37" s="16" t="s">
        <v>32</v>
      </c>
      <c r="B37" s="4">
        <v>0.85</v>
      </c>
      <c r="C37" s="4">
        <v>0.03</v>
      </c>
      <c r="D37" s="4">
        <f t="shared" si="1"/>
        <v>0.82</v>
      </c>
      <c r="E37" s="5">
        <f t="shared" si="2"/>
        <v>18.734055999999999</v>
      </c>
    </row>
    <row r="38" spans="1:5" x14ac:dyDescent="0.25">
      <c r="A38" s="16" t="s">
        <v>33</v>
      </c>
      <c r="B38" s="4">
        <v>1.62</v>
      </c>
      <c r="C38" s="4">
        <v>0.03</v>
      </c>
      <c r="D38" s="4">
        <f t="shared" si="1"/>
        <v>1.59</v>
      </c>
      <c r="E38" s="5">
        <f t="shared" si="2"/>
        <v>48.420943999999999</v>
      </c>
    </row>
    <row r="39" spans="1:5" x14ac:dyDescent="0.25">
      <c r="A39" s="16" t="s">
        <v>34</v>
      </c>
      <c r="B39" s="4">
        <v>1.56</v>
      </c>
      <c r="C39" s="4">
        <v>0.03</v>
      </c>
      <c r="D39" s="4">
        <f t="shared" si="1"/>
        <v>1.53</v>
      </c>
      <c r="E39" s="5">
        <f t="shared" si="2"/>
        <v>45.637375999999996</v>
      </c>
    </row>
    <row r="40" spans="1:5" x14ac:dyDescent="0.25">
      <c r="A40" s="16" t="s">
        <v>35</v>
      </c>
      <c r="B40" s="4">
        <v>1.02</v>
      </c>
      <c r="C40" s="4">
        <v>0.03</v>
      </c>
      <c r="D40" s="4">
        <f t="shared" si="1"/>
        <v>0.99</v>
      </c>
      <c r="E40" s="5">
        <f t="shared" si="2"/>
        <v>24.162223999999998</v>
      </c>
    </row>
    <row r="41" spans="1:5" x14ac:dyDescent="0.25">
      <c r="A41" s="16" t="s">
        <v>36</v>
      </c>
      <c r="B41" s="4">
        <v>0.5</v>
      </c>
      <c r="C41" s="4">
        <v>0.03</v>
      </c>
      <c r="D41" s="4">
        <f t="shared" si="1"/>
        <v>0.47</v>
      </c>
      <c r="E41" s="5">
        <f t="shared" si="2"/>
        <v>9.5676959999999998</v>
      </c>
    </row>
    <row r="42" spans="1:5" x14ac:dyDescent="0.25">
      <c r="A42" s="16" t="s">
        <v>37</v>
      </c>
      <c r="B42" s="4">
        <v>1.92</v>
      </c>
      <c r="C42" s="4">
        <v>0.03</v>
      </c>
      <c r="D42" s="4">
        <f t="shared" si="1"/>
        <v>1.89</v>
      </c>
      <c r="E42" s="5">
        <f t="shared" si="2"/>
        <v>63.531103999999992</v>
      </c>
    </row>
    <row r="43" spans="1:5" x14ac:dyDescent="0.25">
      <c r="A43" s="16" t="s">
        <v>38</v>
      </c>
      <c r="B43" s="4">
        <v>1.74</v>
      </c>
      <c r="C43" s="4">
        <v>0.03</v>
      </c>
      <c r="D43" s="4">
        <f t="shared" si="1"/>
        <v>1.71</v>
      </c>
      <c r="E43" s="5">
        <f t="shared" si="2"/>
        <v>54.226543999999997</v>
      </c>
    </row>
    <row r="44" spans="1:5" x14ac:dyDescent="0.25">
      <c r="A44" s="16" t="s">
        <v>39</v>
      </c>
      <c r="B44" s="4">
        <v>1.65</v>
      </c>
      <c r="C44" s="4">
        <v>0.03</v>
      </c>
      <c r="D44" s="4">
        <f t="shared" si="1"/>
        <v>1.6199999999999999</v>
      </c>
      <c r="E44" s="5">
        <f t="shared" si="2"/>
        <v>49.842535999999988</v>
      </c>
    </row>
    <row r="45" spans="1:5" x14ac:dyDescent="0.25">
      <c r="A45" s="16" t="s">
        <v>40</v>
      </c>
      <c r="B45" s="4">
        <v>1.01</v>
      </c>
      <c r="C45" s="4">
        <v>0.03</v>
      </c>
      <c r="D45" s="4">
        <f t="shared" si="1"/>
        <v>0.98</v>
      </c>
      <c r="E45" s="5">
        <f t="shared" si="2"/>
        <v>23.825256</v>
      </c>
    </row>
    <row r="46" spans="1:5" x14ac:dyDescent="0.25">
      <c r="A46" s="16" t="s">
        <v>41</v>
      </c>
      <c r="B46" s="4">
        <v>1.76</v>
      </c>
      <c r="C46" s="4">
        <v>0.03</v>
      </c>
      <c r="D46" s="4">
        <f t="shared" si="1"/>
        <v>1.73</v>
      </c>
      <c r="E46" s="5">
        <f t="shared" si="2"/>
        <v>55.225055999999995</v>
      </c>
    </row>
    <row r="47" spans="1:5" x14ac:dyDescent="0.25">
      <c r="A47" s="16" t="s">
        <v>42</v>
      </c>
      <c r="B47" s="4">
        <v>1.69</v>
      </c>
      <c r="C47" s="4">
        <v>0.03</v>
      </c>
      <c r="D47" s="4">
        <f t="shared" si="1"/>
        <v>1.66</v>
      </c>
      <c r="E47" s="5">
        <f t="shared" si="2"/>
        <v>51.768903999999985</v>
      </c>
    </row>
    <row r="48" spans="1:5" x14ac:dyDescent="0.25">
      <c r="A48" s="16" t="s">
        <v>43</v>
      </c>
      <c r="B48" s="4">
        <v>1.8</v>
      </c>
      <c r="C48" s="4">
        <v>0.03</v>
      </c>
      <c r="D48" s="4">
        <f t="shared" si="1"/>
        <v>1.77</v>
      </c>
      <c r="E48" s="5">
        <f t="shared" si="2"/>
        <v>57.248575999999993</v>
      </c>
    </row>
    <row r="49" spans="1:5" x14ac:dyDescent="0.25">
      <c r="A49" s="16" t="s">
        <v>44</v>
      </c>
      <c r="B49" s="4">
        <v>1.57</v>
      </c>
      <c r="C49" s="4">
        <v>0.03</v>
      </c>
      <c r="D49" s="4">
        <f t="shared" si="1"/>
        <v>1.54</v>
      </c>
      <c r="E49" s="5">
        <f t="shared" si="2"/>
        <v>46.095784000000002</v>
      </c>
    </row>
    <row r="50" spans="1:5" x14ac:dyDescent="0.25">
      <c r="A50" s="16" t="s">
        <v>45</v>
      </c>
      <c r="B50" s="4">
        <v>0.91</v>
      </c>
      <c r="C50" s="4">
        <v>0.03</v>
      </c>
      <c r="D50" s="4">
        <f t="shared" si="1"/>
        <v>0.88</v>
      </c>
      <c r="E50" s="5">
        <f t="shared" si="2"/>
        <v>20.577016</v>
      </c>
    </row>
    <row r="51" spans="1:5" x14ac:dyDescent="0.25">
      <c r="A51" s="16" t="s">
        <v>46</v>
      </c>
      <c r="B51" s="4">
        <v>0.24</v>
      </c>
      <c r="C51" s="4">
        <v>0.03</v>
      </c>
      <c r="D51" s="4">
        <f t="shared" si="1"/>
        <v>0.21</v>
      </c>
      <c r="E51" s="5">
        <f t="shared" si="2"/>
        <v>4.5093439999999996</v>
      </c>
    </row>
    <row r="52" spans="1:5" x14ac:dyDescent="0.25">
      <c r="A52" s="16" t="s">
        <v>47</v>
      </c>
      <c r="B52" s="4">
        <v>0.26</v>
      </c>
      <c r="C52" s="4">
        <v>0.03</v>
      </c>
      <c r="D52" s="4">
        <f t="shared" si="1"/>
        <v>0.23</v>
      </c>
      <c r="E52" s="5">
        <f t="shared" si="2"/>
        <v>4.8454560000000004</v>
      </c>
    </row>
    <row r="53" spans="1:5" x14ac:dyDescent="0.25">
      <c r="A53" s="16" t="s">
        <v>48</v>
      </c>
      <c r="B53" s="4">
        <v>1.0900000000000001</v>
      </c>
      <c r="C53" s="4">
        <v>0.03</v>
      </c>
      <c r="D53" s="4">
        <f t="shared" ref="D53:D84" si="3">(B53-C53)</f>
        <v>1.06</v>
      </c>
      <c r="E53" s="5">
        <f t="shared" ref="E53:E84" si="4">(11.04*D53*D53)+(11.948*D53)+(1.5134)</f>
        <v>26.582824000000002</v>
      </c>
    </row>
    <row r="54" spans="1:5" x14ac:dyDescent="0.25">
      <c r="A54" s="16" t="s">
        <v>49</v>
      </c>
      <c r="B54" s="4">
        <v>1.61</v>
      </c>
      <c r="C54" s="4">
        <v>0.03</v>
      </c>
      <c r="D54" s="4">
        <f t="shared" si="3"/>
        <v>1.58</v>
      </c>
      <c r="E54" s="5">
        <f t="shared" si="4"/>
        <v>47.951495999999999</v>
      </c>
    </row>
    <row r="55" spans="1:5" x14ac:dyDescent="0.25">
      <c r="A55" s="16" t="s">
        <v>50</v>
      </c>
      <c r="B55" s="4">
        <v>1.77</v>
      </c>
      <c r="C55" s="4">
        <v>0.03</v>
      </c>
      <c r="D55" s="4">
        <f t="shared" si="3"/>
        <v>1.74</v>
      </c>
      <c r="E55" s="5">
        <f t="shared" si="4"/>
        <v>55.727623999999999</v>
      </c>
    </row>
    <row r="56" spans="1:5" x14ac:dyDescent="0.25">
      <c r="A56" s="16" t="s">
        <v>51</v>
      </c>
      <c r="B56" s="4">
        <v>1.07</v>
      </c>
      <c r="C56" s="4">
        <v>0.03</v>
      </c>
      <c r="D56" s="4">
        <f t="shared" si="3"/>
        <v>1.04</v>
      </c>
      <c r="E56" s="5">
        <f t="shared" si="4"/>
        <v>25.880184000000003</v>
      </c>
    </row>
    <row r="57" spans="1:5" x14ac:dyDescent="0.25">
      <c r="A57" s="16" t="s">
        <v>53</v>
      </c>
      <c r="B57" s="4">
        <v>0.68</v>
      </c>
      <c r="C57" s="4">
        <v>0.03</v>
      </c>
      <c r="D57" s="4">
        <f t="shared" si="3"/>
        <v>0.65</v>
      </c>
      <c r="E57" s="5">
        <f t="shared" si="4"/>
        <v>13.944000000000001</v>
      </c>
    </row>
    <row r="58" spans="1:5" x14ac:dyDescent="0.25">
      <c r="A58" s="16" t="s">
        <v>52</v>
      </c>
      <c r="B58" s="4">
        <v>1.84</v>
      </c>
      <c r="C58" s="4">
        <v>0.03</v>
      </c>
      <c r="D58" s="4">
        <f t="shared" si="3"/>
        <v>1.81</v>
      </c>
      <c r="E58" s="5">
        <f t="shared" si="4"/>
        <v>59.307423999999997</v>
      </c>
    </row>
    <row r="59" spans="1:5" x14ac:dyDescent="0.25">
      <c r="A59" s="16" t="s">
        <v>54</v>
      </c>
      <c r="B59" s="4">
        <v>0.92</v>
      </c>
      <c r="C59" s="4">
        <v>0.03</v>
      </c>
      <c r="D59" s="4">
        <f t="shared" si="3"/>
        <v>0.89</v>
      </c>
      <c r="E59" s="5">
        <f t="shared" si="4"/>
        <v>20.891904</v>
      </c>
    </row>
    <row r="60" spans="1:5" x14ac:dyDescent="0.25">
      <c r="A60" s="16" t="s">
        <v>55</v>
      </c>
      <c r="B60" s="4">
        <v>1.06</v>
      </c>
      <c r="C60" s="4">
        <v>0.03</v>
      </c>
      <c r="D60" s="4">
        <f t="shared" si="3"/>
        <v>1.03</v>
      </c>
      <c r="E60" s="5">
        <f t="shared" si="4"/>
        <v>25.532176000000003</v>
      </c>
    </row>
    <row r="61" spans="1:5" x14ac:dyDescent="0.25">
      <c r="A61" s="16" t="s">
        <v>56</v>
      </c>
      <c r="B61" s="4">
        <v>1.19</v>
      </c>
      <c r="C61" s="4">
        <v>0.03</v>
      </c>
      <c r="D61" s="4">
        <f t="shared" si="3"/>
        <v>1.1599999999999999</v>
      </c>
      <c r="E61" s="5">
        <f t="shared" si="4"/>
        <v>30.228503999999997</v>
      </c>
    </row>
    <row r="62" spans="1:5" x14ac:dyDescent="0.25">
      <c r="A62" s="16" t="s">
        <v>57</v>
      </c>
      <c r="B62" s="4">
        <v>1.84</v>
      </c>
      <c r="C62" s="4">
        <v>0.03</v>
      </c>
      <c r="D62" s="4">
        <f t="shared" si="3"/>
        <v>1.81</v>
      </c>
      <c r="E62" s="5">
        <f t="shared" si="4"/>
        <v>59.307423999999997</v>
      </c>
    </row>
    <row r="63" spans="1:5" x14ac:dyDescent="0.25">
      <c r="A63" s="16" t="s">
        <v>58</v>
      </c>
      <c r="B63" s="4">
        <v>0.82</v>
      </c>
      <c r="C63" s="4">
        <v>0.03</v>
      </c>
      <c r="D63" s="4">
        <f t="shared" si="3"/>
        <v>0.78999999999999992</v>
      </c>
      <c r="E63" s="5">
        <f t="shared" si="4"/>
        <v>17.842383999999999</v>
      </c>
    </row>
    <row r="64" spans="1:5" x14ac:dyDescent="0.25">
      <c r="A64" s="16" t="s">
        <v>59</v>
      </c>
      <c r="B64" s="4">
        <v>0.97</v>
      </c>
      <c r="C64" s="4">
        <v>0.03</v>
      </c>
      <c r="D64" s="4">
        <f t="shared" si="3"/>
        <v>0.94</v>
      </c>
      <c r="E64" s="5">
        <f t="shared" si="4"/>
        <v>22.499464</v>
      </c>
    </row>
    <row r="65" spans="1:5" x14ac:dyDescent="0.25">
      <c r="A65" s="16" t="s">
        <v>60</v>
      </c>
      <c r="B65" s="4">
        <v>0.49</v>
      </c>
      <c r="C65" s="4">
        <v>0.03</v>
      </c>
      <c r="D65" s="4">
        <f t="shared" si="3"/>
        <v>0.45999999999999996</v>
      </c>
      <c r="E65" s="5">
        <f t="shared" si="4"/>
        <v>9.3455440000000003</v>
      </c>
    </row>
    <row r="66" spans="1:5" x14ac:dyDescent="0.25">
      <c r="A66" s="16" t="s">
        <v>61</v>
      </c>
      <c r="B66" s="4">
        <v>1.31</v>
      </c>
      <c r="C66" s="4">
        <v>0.03</v>
      </c>
      <c r="D66" s="4">
        <f t="shared" si="3"/>
        <v>1.28</v>
      </c>
      <c r="E66" s="5">
        <f t="shared" si="4"/>
        <v>34.894776</v>
      </c>
    </row>
    <row r="67" spans="1:5" x14ac:dyDescent="0.25">
      <c r="A67" s="16" t="s">
        <v>62</v>
      </c>
      <c r="B67" s="4">
        <v>0.81</v>
      </c>
      <c r="C67" s="4">
        <v>0.03</v>
      </c>
      <c r="D67" s="4">
        <f t="shared" si="3"/>
        <v>0.78</v>
      </c>
      <c r="E67" s="5">
        <f t="shared" si="4"/>
        <v>17.549576000000002</v>
      </c>
    </row>
    <row r="68" spans="1:5" x14ac:dyDescent="0.25">
      <c r="A68" s="16" t="s">
        <v>63</v>
      </c>
      <c r="B68" s="4">
        <v>1.46</v>
      </c>
      <c r="C68" s="4">
        <v>0.03</v>
      </c>
      <c r="D68" s="4">
        <f t="shared" si="3"/>
        <v>1.43</v>
      </c>
      <c r="E68" s="5">
        <f t="shared" si="4"/>
        <v>41.174735999999996</v>
      </c>
    </row>
    <row r="69" spans="1:5" x14ac:dyDescent="0.25">
      <c r="A69" s="16" t="s">
        <v>64</v>
      </c>
      <c r="B69" s="4">
        <v>0.56999999999999995</v>
      </c>
      <c r="C69" s="4">
        <v>0.03</v>
      </c>
      <c r="D69" s="4">
        <f t="shared" si="3"/>
        <v>0.53999999999999992</v>
      </c>
      <c r="E69" s="5">
        <f t="shared" si="4"/>
        <v>11.184583999999999</v>
      </c>
    </row>
    <row r="70" spans="1:5" x14ac:dyDescent="0.25">
      <c r="A70" s="16" t="s">
        <v>65</v>
      </c>
      <c r="B70" s="4">
        <v>1</v>
      </c>
      <c r="C70" s="4">
        <v>0.03</v>
      </c>
      <c r="D70" s="4">
        <f t="shared" si="3"/>
        <v>0.97</v>
      </c>
      <c r="E70" s="5">
        <f t="shared" si="4"/>
        <v>23.490495999999997</v>
      </c>
    </row>
    <row r="71" spans="1:5" x14ac:dyDescent="0.25">
      <c r="A71" s="16" t="s">
        <v>66</v>
      </c>
      <c r="B71" s="4">
        <v>1.43</v>
      </c>
      <c r="C71" s="4">
        <v>0.03</v>
      </c>
      <c r="D71" s="4">
        <f t="shared" si="3"/>
        <v>1.4</v>
      </c>
      <c r="E71" s="5">
        <f t="shared" si="4"/>
        <v>39.878999999999998</v>
      </c>
    </row>
    <row r="72" spans="1:5" x14ac:dyDescent="0.25">
      <c r="A72" s="16" t="s">
        <v>67</v>
      </c>
      <c r="B72" s="4">
        <v>0.88</v>
      </c>
      <c r="C72" s="4">
        <v>0.03</v>
      </c>
      <c r="D72" s="4">
        <f t="shared" si="3"/>
        <v>0.85</v>
      </c>
      <c r="E72" s="5">
        <f t="shared" si="4"/>
        <v>19.645599999999998</v>
      </c>
    </row>
    <row r="73" spans="1:5" x14ac:dyDescent="0.25">
      <c r="A73" s="16" t="s">
        <v>68</v>
      </c>
      <c r="B73" s="4">
        <v>2.12</v>
      </c>
      <c r="C73" s="4">
        <v>0.03</v>
      </c>
      <c r="D73" s="4">
        <f t="shared" si="3"/>
        <v>2.0900000000000003</v>
      </c>
      <c r="E73" s="5">
        <f t="shared" si="4"/>
        <v>74.708544000000032</v>
      </c>
    </row>
    <row r="74" spans="1:5" x14ac:dyDescent="0.25">
      <c r="A74" s="16" t="s">
        <v>69</v>
      </c>
      <c r="B74" s="4">
        <v>0.95</v>
      </c>
      <c r="C74" s="4">
        <v>0.03</v>
      </c>
      <c r="D74" s="4">
        <f t="shared" si="3"/>
        <v>0.91999999999999993</v>
      </c>
      <c r="E74" s="5">
        <f t="shared" si="4"/>
        <v>21.849816000000001</v>
      </c>
    </row>
    <row r="75" spans="1:5" x14ac:dyDescent="0.25">
      <c r="A75" s="16" t="s">
        <v>70</v>
      </c>
      <c r="B75" s="4">
        <v>1.89</v>
      </c>
      <c r="C75" s="4">
        <v>0.03</v>
      </c>
      <c r="D75" s="4">
        <f t="shared" si="3"/>
        <v>1.8599999999999999</v>
      </c>
      <c r="E75" s="5">
        <f t="shared" si="4"/>
        <v>61.930663999999986</v>
      </c>
    </row>
    <row r="76" spans="1:5" x14ac:dyDescent="0.25">
      <c r="A76" s="16" t="s">
        <v>71</v>
      </c>
      <c r="B76" s="4">
        <v>1.72</v>
      </c>
      <c r="C76" s="4">
        <v>0.03</v>
      </c>
      <c r="D76" s="4">
        <f t="shared" si="3"/>
        <v>1.69</v>
      </c>
      <c r="E76" s="5">
        <f t="shared" si="4"/>
        <v>53.23686399999999</v>
      </c>
    </row>
    <row r="77" spans="1:5" x14ac:dyDescent="0.25">
      <c r="A77" s="16" t="s">
        <v>72</v>
      </c>
      <c r="B77" s="4">
        <v>1.69</v>
      </c>
      <c r="C77" s="4">
        <v>0.03</v>
      </c>
      <c r="D77" s="4">
        <f t="shared" si="3"/>
        <v>1.66</v>
      </c>
      <c r="E77" s="5">
        <f t="shared" si="4"/>
        <v>51.768903999999985</v>
      </c>
    </row>
    <row r="78" spans="1:5" x14ac:dyDescent="0.25">
      <c r="A78" s="16" t="s">
        <v>73</v>
      </c>
      <c r="B78" s="4">
        <v>1.75</v>
      </c>
      <c r="C78" s="4">
        <v>0.03</v>
      </c>
      <c r="D78" s="4">
        <f t="shared" si="3"/>
        <v>1.72</v>
      </c>
      <c r="E78" s="5">
        <f t="shared" si="4"/>
        <v>54.724695999999987</v>
      </c>
    </row>
    <row r="79" spans="1:5" x14ac:dyDescent="0.25">
      <c r="A79" s="16" t="s">
        <v>74</v>
      </c>
      <c r="B79" s="4">
        <v>1.93</v>
      </c>
      <c r="C79" s="4">
        <v>0.03</v>
      </c>
      <c r="D79" s="4">
        <f t="shared" si="3"/>
        <v>1.9</v>
      </c>
      <c r="E79" s="5">
        <f t="shared" si="4"/>
        <v>64.069000000000003</v>
      </c>
    </row>
    <row r="80" spans="1:5" x14ac:dyDescent="0.25">
      <c r="A80" s="16" t="s">
        <v>75</v>
      </c>
      <c r="B80" s="4">
        <v>2.37</v>
      </c>
      <c r="C80" s="4">
        <v>0.03</v>
      </c>
      <c r="D80" s="4">
        <f t="shared" si="3"/>
        <v>2.3400000000000003</v>
      </c>
      <c r="E80" s="5">
        <f t="shared" si="4"/>
        <v>89.922344000000024</v>
      </c>
    </row>
    <row r="81" spans="1:5" x14ac:dyDescent="0.25">
      <c r="A81" s="16" t="s">
        <v>76</v>
      </c>
      <c r="B81" s="4">
        <v>0.88</v>
      </c>
      <c r="C81" s="4">
        <v>0.03</v>
      </c>
      <c r="D81" s="4">
        <f t="shared" si="3"/>
        <v>0.85</v>
      </c>
      <c r="E81" s="5">
        <f t="shared" si="4"/>
        <v>19.645599999999998</v>
      </c>
    </row>
    <row r="82" spans="1:5" x14ac:dyDescent="0.25">
      <c r="A82" s="16" t="s">
        <v>77</v>
      </c>
      <c r="B82" s="4">
        <v>1.57</v>
      </c>
      <c r="C82" s="4">
        <v>0.03</v>
      </c>
      <c r="D82" s="4">
        <f t="shared" si="3"/>
        <v>1.54</v>
      </c>
      <c r="E82" s="5">
        <f t="shared" si="4"/>
        <v>46.095784000000002</v>
      </c>
    </row>
    <row r="83" spans="1:5" x14ac:dyDescent="0.25">
      <c r="A83" s="16" t="s">
        <v>78</v>
      </c>
      <c r="B83" s="4">
        <v>0.82</v>
      </c>
      <c r="C83" s="4">
        <v>0.03</v>
      </c>
      <c r="D83" s="4">
        <f t="shared" si="3"/>
        <v>0.78999999999999992</v>
      </c>
      <c r="E83" s="5">
        <f t="shared" si="4"/>
        <v>17.842383999999999</v>
      </c>
    </row>
    <row r="84" spans="1:5" x14ac:dyDescent="0.25">
      <c r="A84" s="16" t="s">
        <v>79</v>
      </c>
      <c r="B84" s="4">
        <v>1.82</v>
      </c>
      <c r="C84" s="4">
        <v>0.03</v>
      </c>
      <c r="D84" s="4">
        <f t="shared" si="3"/>
        <v>1.79</v>
      </c>
      <c r="E84" s="5">
        <f t="shared" si="4"/>
        <v>58.273583999999992</v>
      </c>
    </row>
    <row r="85" spans="1:5" x14ac:dyDescent="0.25">
      <c r="A85" s="16" t="s">
        <v>80</v>
      </c>
      <c r="B85" s="4">
        <v>1.78</v>
      </c>
      <c r="C85" s="4">
        <v>0.03</v>
      </c>
      <c r="D85" s="4">
        <f t="shared" ref="D85:D116" si="5">(B85-C85)</f>
        <v>1.75</v>
      </c>
      <c r="E85" s="5">
        <f t="shared" ref="E85:E116" si="6">(11.04*D85*D85)+(11.948*D85)+(1.5134)</f>
        <v>56.232399999999998</v>
      </c>
    </row>
    <row r="86" spans="1:5" x14ac:dyDescent="0.25">
      <c r="A86" s="16" t="s">
        <v>81</v>
      </c>
      <c r="B86" s="4">
        <v>1.44</v>
      </c>
      <c r="C86" s="4">
        <v>0.03</v>
      </c>
      <c r="D86" s="4">
        <f t="shared" si="5"/>
        <v>1.41</v>
      </c>
      <c r="E86" s="5">
        <f t="shared" si="6"/>
        <v>40.308703999999992</v>
      </c>
    </row>
    <row r="87" spans="1:5" x14ac:dyDescent="0.25">
      <c r="A87" s="16" t="s">
        <v>82</v>
      </c>
      <c r="B87" s="4">
        <v>1.82</v>
      </c>
      <c r="C87" s="4">
        <v>0.03</v>
      </c>
      <c r="D87" s="4">
        <f t="shared" si="5"/>
        <v>1.79</v>
      </c>
      <c r="E87" s="5">
        <f t="shared" si="6"/>
        <v>58.273583999999992</v>
      </c>
    </row>
    <row r="88" spans="1:5" x14ac:dyDescent="0.25">
      <c r="A88" s="16" t="s">
        <v>83</v>
      </c>
      <c r="B88" s="4">
        <v>1.75</v>
      </c>
      <c r="C88" s="4">
        <v>0.03</v>
      </c>
      <c r="D88" s="4">
        <f t="shared" si="5"/>
        <v>1.72</v>
      </c>
      <c r="E88" s="5">
        <f t="shared" si="6"/>
        <v>54.724695999999987</v>
      </c>
    </row>
    <row r="89" spans="1:5" x14ac:dyDescent="0.25">
      <c r="A89" s="16" t="s">
        <v>84</v>
      </c>
      <c r="B89" s="4">
        <v>1.48</v>
      </c>
      <c r="C89" s="4">
        <v>0.03</v>
      </c>
      <c r="D89" s="4">
        <f t="shared" si="5"/>
        <v>1.45</v>
      </c>
      <c r="E89" s="5">
        <f t="shared" si="6"/>
        <v>42.049599999999991</v>
      </c>
    </row>
    <row r="90" spans="1:5" x14ac:dyDescent="0.25">
      <c r="A90" s="16" t="s">
        <v>85</v>
      </c>
      <c r="B90" s="4">
        <v>1.23</v>
      </c>
      <c r="C90" s="4">
        <v>0.03</v>
      </c>
      <c r="D90" s="4">
        <f t="shared" si="5"/>
        <v>1.2</v>
      </c>
      <c r="E90" s="5">
        <f t="shared" si="6"/>
        <v>31.7486</v>
      </c>
    </row>
    <row r="91" spans="1:5" x14ac:dyDescent="0.25">
      <c r="A91" s="16" t="s">
        <v>86</v>
      </c>
      <c r="B91" s="4">
        <v>1.64</v>
      </c>
      <c r="C91" s="4">
        <v>0.03</v>
      </c>
      <c r="D91" s="4">
        <f t="shared" si="5"/>
        <v>1.6099999999999999</v>
      </c>
      <c r="E91" s="5">
        <f t="shared" si="6"/>
        <v>49.366463999999986</v>
      </c>
    </row>
    <row r="92" spans="1:5" x14ac:dyDescent="0.25">
      <c r="A92" s="16" t="s">
        <v>87</v>
      </c>
      <c r="B92" s="4">
        <v>1.23</v>
      </c>
      <c r="C92" s="4">
        <v>0.03</v>
      </c>
      <c r="D92" s="4">
        <f t="shared" si="5"/>
        <v>1.2</v>
      </c>
      <c r="E92" s="5">
        <f t="shared" si="6"/>
        <v>31.7486</v>
      </c>
    </row>
    <row r="93" spans="1:5" x14ac:dyDescent="0.25">
      <c r="A93" s="16" t="s">
        <v>88</v>
      </c>
      <c r="B93" s="4">
        <v>1.94</v>
      </c>
      <c r="C93" s="4">
        <v>0.03</v>
      </c>
      <c r="D93" s="4">
        <f t="shared" si="5"/>
        <v>1.91</v>
      </c>
      <c r="E93" s="5">
        <f t="shared" si="6"/>
        <v>64.609104000000002</v>
      </c>
    </row>
    <row r="94" spans="1:5" x14ac:dyDescent="0.25">
      <c r="A94" s="16" t="s">
        <v>89</v>
      </c>
      <c r="B94" s="4">
        <v>1.55</v>
      </c>
      <c r="C94" s="4">
        <v>0.03</v>
      </c>
      <c r="D94" s="4">
        <f t="shared" si="5"/>
        <v>1.52</v>
      </c>
      <c r="E94" s="5">
        <f t="shared" si="6"/>
        <v>45.181176000000001</v>
      </c>
    </row>
    <row r="95" spans="1:5" x14ac:dyDescent="0.25">
      <c r="A95" s="16" t="s">
        <v>90</v>
      </c>
      <c r="B95" s="4">
        <v>1.53</v>
      </c>
      <c r="C95" s="4">
        <v>0.03</v>
      </c>
      <c r="D95" s="4">
        <f t="shared" si="5"/>
        <v>1.5</v>
      </c>
      <c r="E95" s="5">
        <f t="shared" si="6"/>
        <v>44.275399999999998</v>
      </c>
    </row>
    <row r="96" spans="1:5" x14ac:dyDescent="0.25">
      <c r="A96" s="16" t="s">
        <v>91</v>
      </c>
      <c r="B96" s="4">
        <v>0.39</v>
      </c>
      <c r="C96" s="4">
        <v>0.03</v>
      </c>
      <c r="D96" s="4">
        <f t="shared" si="5"/>
        <v>0.36</v>
      </c>
      <c r="E96" s="5">
        <f t="shared" si="6"/>
        <v>7.2454640000000001</v>
      </c>
    </row>
    <row r="97" spans="1:5" x14ac:dyDescent="0.25">
      <c r="A97" s="16" t="s">
        <v>92</v>
      </c>
      <c r="B97" s="4">
        <v>1.28</v>
      </c>
      <c r="C97" s="4">
        <v>0.03</v>
      </c>
      <c r="D97" s="4">
        <f t="shared" si="5"/>
        <v>1.25</v>
      </c>
      <c r="E97" s="5">
        <f t="shared" si="6"/>
        <v>33.698399999999999</v>
      </c>
    </row>
    <row r="98" spans="1:5" x14ac:dyDescent="0.25">
      <c r="A98" s="16" t="s">
        <v>93</v>
      </c>
      <c r="B98" s="4">
        <v>0.76</v>
      </c>
      <c r="C98" s="4">
        <v>0.03</v>
      </c>
      <c r="D98" s="4">
        <f t="shared" si="5"/>
        <v>0.73</v>
      </c>
      <c r="E98" s="5">
        <f t="shared" si="6"/>
        <v>16.118655999999998</v>
      </c>
    </row>
    <row r="99" spans="1:5" x14ac:dyDescent="0.25">
      <c r="A99" s="16" t="s">
        <v>94</v>
      </c>
      <c r="B99" s="4">
        <v>0.99</v>
      </c>
      <c r="C99" s="4">
        <v>0.03</v>
      </c>
      <c r="D99" s="4">
        <f t="shared" si="5"/>
        <v>0.96</v>
      </c>
      <c r="E99" s="5">
        <f t="shared" si="6"/>
        <v>23.157943999999997</v>
      </c>
    </row>
    <row r="100" spans="1:5" x14ac:dyDescent="0.25">
      <c r="A100" s="16" t="s">
        <v>95</v>
      </c>
      <c r="B100" s="4">
        <v>1.65</v>
      </c>
      <c r="C100" s="4">
        <v>0.03</v>
      </c>
      <c r="D100" s="4">
        <f t="shared" si="5"/>
        <v>1.6199999999999999</v>
      </c>
      <c r="E100" s="5">
        <f t="shared" si="6"/>
        <v>49.842535999999988</v>
      </c>
    </row>
    <row r="101" spans="1:5" x14ac:dyDescent="0.25">
      <c r="A101" s="16" t="s">
        <v>96</v>
      </c>
      <c r="B101" s="4">
        <v>1.26</v>
      </c>
      <c r="C101" s="4">
        <v>0.03</v>
      </c>
      <c r="D101" s="4">
        <f t="shared" si="5"/>
        <v>1.23</v>
      </c>
      <c r="E101" s="5">
        <f t="shared" si="6"/>
        <v>32.911856</v>
      </c>
    </row>
    <row r="102" spans="1:5" x14ac:dyDescent="0.25">
      <c r="A102" s="16" t="s">
        <v>97</v>
      </c>
      <c r="B102" s="4">
        <v>0.38</v>
      </c>
      <c r="C102" s="4">
        <v>0.03</v>
      </c>
      <c r="D102" s="4">
        <f t="shared" si="5"/>
        <v>0.35</v>
      </c>
      <c r="E102" s="5">
        <f t="shared" si="6"/>
        <v>7.0476000000000001</v>
      </c>
    </row>
    <row r="103" spans="1:5" x14ac:dyDescent="0.25">
      <c r="A103" s="16" t="s">
        <v>98</v>
      </c>
      <c r="B103" s="4">
        <v>0.94</v>
      </c>
      <c r="C103" s="4">
        <v>0.03</v>
      </c>
      <c r="D103" s="4">
        <f t="shared" si="5"/>
        <v>0.90999999999999992</v>
      </c>
      <c r="E103" s="5">
        <f t="shared" si="6"/>
        <v>21.528303999999995</v>
      </c>
    </row>
    <row r="104" spans="1:5" x14ac:dyDescent="0.25">
      <c r="A104" s="16" t="s">
        <v>99</v>
      </c>
      <c r="B104" s="4">
        <v>1.59</v>
      </c>
      <c r="C104" s="4">
        <v>0.03</v>
      </c>
      <c r="D104" s="4">
        <f t="shared" si="5"/>
        <v>1.56</v>
      </c>
      <c r="E104" s="5">
        <f t="shared" si="6"/>
        <v>47.019224000000001</v>
      </c>
    </row>
    <row r="105" spans="1:5" x14ac:dyDescent="0.25">
      <c r="A105" s="16" t="s">
        <v>100</v>
      </c>
      <c r="B105" s="4">
        <v>1.18</v>
      </c>
      <c r="C105" s="4">
        <v>0.03</v>
      </c>
      <c r="D105" s="4">
        <f t="shared" si="5"/>
        <v>1.1499999999999999</v>
      </c>
      <c r="E105" s="5">
        <f t="shared" si="6"/>
        <v>29.853999999999996</v>
      </c>
    </row>
    <row r="106" spans="1:5" x14ac:dyDescent="0.25">
      <c r="A106" s="16" t="s">
        <v>101</v>
      </c>
      <c r="B106" s="4">
        <v>0.48</v>
      </c>
      <c r="C106" s="4">
        <v>0.03</v>
      </c>
      <c r="D106" s="4">
        <f t="shared" si="5"/>
        <v>0.44999999999999996</v>
      </c>
      <c r="E106" s="5">
        <f t="shared" si="6"/>
        <v>9.1256000000000004</v>
      </c>
    </row>
    <row r="107" spans="1:5" x14ac:dyDescent="0.25">
      <c r="A107" s="16" t="s">
        <v>102</v>
      </c>
      <c r="B107" s="4">
        <v>0.66</v>
      </c>
      <c r="C107" s="4">
        <v>0.03</v>
      </c>
      <c r="D107" s="4">
        <f t="shared" si="5"/>
        <v>0.63</v>
      </c>
      <c r="E107" s="5">
        <f t="shared" si="6"/>
        <v>13.422416</v>
      </c>
    </row>
    <row r="108" spans="1:5" x14ac:dyDescent="0.25">
      <c r="A108" s="16" t="s">
        <v>103</v>
      </c>
      <c r="B108" s="4">
        <v>1.58</v>
      </c>
      <c r="C108" s="4">
        <v>0.03</v>
      </c>
      <c r="D108" s="4">
        <f t="shared" si="5"/>
        <v>1.55</v>
      </c>
      <c r="E108" s="5">
        <f t="shared" si="6"/>
        <v>46.556399999999996</v>
      </c>
    </row>
    <row r="109" spans="1:5" x14ac:dyDescent="0.25">
      <c r="A109" s="16" t="s">
        <v>104</v>
      </c>
      <c r="B109" s="4">
        <v>1.74</v>
      </c>
      <c r="C109" s="4">
        <v>0.03</v>
      </c>
      <c r="D109" s="4">
        <f t="shared" si="5"/>
        <v>1.71</v>
      </c>
      <c r="E109" s="5">
        <f t="shared" si="6"/>
        <v>54.226543999999997</v>
      </c>
    </row>
    <row r="110" spans="1:5" x14ac:dyDescent="0.25">
      <c r="A110" s="16" t="s">
        <v>105</v>
      </c>
      <c r="B110" s="4">
        <v>0.55000000000000004</v>
      </c>
      <c r="C110" s="4">
        <v>0.03</v>
      </c>
      <c r="D110" s="4">
        <f t="shared" si="5"/>
        <v>0.52</v>
      </c>
      <c r="E110" s="5">
        <f t="shared" si="6"/>
        <v>10.711576000000001</v>
      </c>
    </row>
    <row r="111" spans="1:5" x14ac:dyDescent="0.25">
      <c r="A111" s="16" t="s">
        <v>106</v>
      </c>
      <c r="B111" s="4">
        <v>5.6000000000000001E-2</v>
      </c>
      <c r="C111" s="4">
        <v>0.03</v>
      </c>
      <c r="D111" s="4">
        <f t="shared" si="5"/>
        <v>2.6000000000000002E-2</v>
      </c>
      <c r="E111" s="5">
        <f t="shared" si="6"/>
        <v>1.8315110400000001</v>
      </c>
    </row>
    <row r="112" spans="1:5" x14ac:dyDescent="0.25">
      <c r="A112" s="16" t="s">
        <v>107</v>
      </c>
      <c r="B112" s="4">
        <v>0.36</v>
      </c>
      <c r="C112" s="4">
        <v>0.03</v>
      </c>
      <c r="D112" s="4">
        <f t="shared" si="5"/>
        <v>0.32999999999999996</v>
      </c>
      <c r="E112" s="5">
        <f t="shared" si="6"/>
        <v>6.6584959999999986</v>
      </c>
    </row>
    <row r="113" spans="1:5" x14ac:dyDescent="0.25">
      <c r="A113" s="16" t="s">
        <v>108</v>
      </c>
      <c r="B113" s="4">
        <v>1.1499999999999999</v>
      </c>
      <c r="C113" s="4">
        <v>0.03</v>
      </c>
      <c r="D113" s="4">
        <f t="shared" si="5"/>
        <v>1.1199999999999999</v>
      </c>
      <c r="E113" s="5">
        <f t="shared" si="6"/>
        <v>28.743735999999995</v>
      </c>
    </row>
    <row r="114" spans="1:5" x14ac:dyDescent="0.25">
      <c r="A114" s="16" t="s">
        <v>109</v>
      </c>
      <c r="B114" s="4">
        <v>0.77</v>
      </c>
      <c r="C114" s="4">
        <v>0.03</v>
      </c>
      <c r="D114" s="4">
        <f t="shared" si="5"/>
        <v>0.74</v>
      </c>
      <c r="E114" s="5">
        <f t="shared" si="6"/>
        <v>16.400424000000001</v>
      </c>
    </row>
    <row r="115" spans="1:5" x14ac:dyDescent="0.25">
      <c r="A115" s="16" t="s">
        <v>110</v>
      </c>
      <c r="B115" s="4">
        <v>0.66</v>
      </c>
      <c r="C115" s="4">
        <v>0.03</v>
      </c>
      <c r="D115" s="4">
        <f t="shared" si="5"/>
        <v>0.63</v>
      </c>
      <c r="E115" s="5">
        <f t="shared" si="6"/>
        <v>13.422416</v>
      </c>
    </row>
    <row r="116" spans="1:5" x14ac:dyDescent="0.25">
      <c r="A116" s="16" t="s">
        <v>111</v>
      </c>
      <c r="B116" s="4">
        <v>0.92</v>
      </c>
      <c r="C116" s="4">
        <v>0.03</v>
      </c>
      <c r="D116" s="4">
        <f t="shared" si="5"/>
        <v>0.89</v>
      </c>
      <c r="E116" s="5">
        <f t="shared" si="6"/>
        <v>20.891904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9"/>
  <sheetViews>
    <sheetView tabSelected="1" workbookViewId="0">
      <selection activeCell="G21" sqref="G21"/>
    </sheetView>
  </sheetViews>
  <sheetFormatPr defaultRowHeight="15" x14ac:dyDescent="0.25"/>
  <cols>
    <col min="1" max="1" width="31.7109375" customWidth="1"/>
    <col min="2" max="2" width="17.7109375" customWidth="1"/>
    <col min="3" max="3" width="17.28515625" customWidth="1"/>
    <col min="4" max="4" width="16.85546875" customWidth="1"/>
    <col min="5" max="5" width="18.28515625" customWidth="1"/>
    <col min="6" max="6" width="65.7109375" customWidth="1"/>
    <col min="7" max="7" width="62.28515625" customWidth="1"/>
  </cols>
  <sheetData>
    <row r="1" spans="1:6" ht="16.5" thickTop="1" thickBot="1" x14ac:dyDescent="0.3">
      <c r="A1" s="19" t="s">
        <v>130</v>
      </c>
      <c r="B1" s="19" t="s">
        <v>131</v>
      </c>
      <c r="C1" s="19" t="s">
        <v>132</v>
      </c>
      <c r="D1" s="19" t="s">
        <v>133</v>
      </c>
      <c r="E1" s="19" t="s">
        <v>134</v>
      </c>
      <c r="F1" s="19" t="s">
        <v>135</v>
      </c>
    </row>
    <row r="2" spans="1:6" ht="16.5" thickTop="1" thickBot="1" x14ac:dyDescent="0.3">
      <c r="A2" s="20" t="s">
        <v>148</v>
      </c>
      <c r="B2" s="21" t="s">
        <v>147</v>
      </c>
      <c r="C2" s="22" t="s">
        <v>146</v>
      </c>
      <c r="D2" s="22" t="s">
        <v>150</v>
      </c>
      <c r="E2" s="22" t="s">
        <v>136</v>
      </c>
      <c r="F2" s="22" t="s">
        <v>137</v>
      </c>
    </row>
    <row r="3" spans="1:6" ht="16.5" thickTop="1" thickBot="1" x14ac:dyDescent="0.3">
      <c r="A3" s="20" t="s">
        <v>149</v>
      </c>
      <c r="B3" s="21" t="s">
        <v>147</v>
      </c>
      <c r="C3" s="22" t="s">
        <v>146</v>
      </c>
      <c r="D3" s="22" t="s">
        <v>151</v>
      </c>
      <c r="E3" s="22" t="s">
        <v>136</v>
      </c>
      <c r="F3" s="22" t="s">
        <v>137</v>
      </c>
    </row>
    <row r="4" spans="1:6" ht="16.5" thickTop="1" thickBot="1" x14ac:dyDescent="0.3">
      <c r="A4" s="20" t="s">
        <v>138</v>
      </c>
      <c r="B4" s="21" t="s">
        <v>139</v>
      </c>
      <c r="C4" s="22" t="s">
        <v>161</v>
      </c>
      <c r="D4" s="22" t="s">
        <v>168</v>
      </c>
      <c r="E4" s="22" t="s">
        <v>140</v>
      </c>
      <c r="F4" s="22" t="s">
        <v>141</v>
      </c>
    </row>
    <row r="5" spans="1:6" ht="16.5" thickTop="1" thickBot="1" x14ac:dyDescent="0.3">
      <c r="A5" s="20" t="s">
        <v>142</v>
      </c>
      <c r="B5" s="21" t="s">
        <v>139</v>
      </c>
      <c r="C5" s="22" t="s">
        <v>161</v>
      </c>
      <c r="D5" s="22" t="s">
        <v>169</v>
      </c>
      <c r="E5" s="22" t="s">
        <v>140</v>
      </c>
      <c r="F5" s="22" t="s">
        <v>141</v>
      </c>
    </row>
    <row r="6" spans="1:6" ht="16.5" thickTop="1" thickBot="1" x14ac:dyDescent="0.3">
      <c r="A6" s="20" t="s">
        <v>143</v>
      </c>
      <c r="B6" s="21" t="s">
        <v>139</v>
      </c>
      <c r="C6" s="22" t="s">
        <v>161</v>
      </c>
      <c r="D6" s="22" t="s">
        <v>166</v>
      </c>
      <c r="E6" s="22" t="s">
        <v>140</v>
      </c>
      <c r="F6" s="22" t="s">
        <v>141</v>
      </c>
    </row>
    <row r="7" spans="1:6" ht="16.5" thickTop="1" thickBot="1" x14ac:dyDescent="0.3">
      <c r="A7" s="20" t="s">
        <v>144</v>
      </c>
      <c r="B7" s="21" t="s">
        <v>139</v>
      </c>
      <c r="C7" s="22" t="s">
        <v>161</v>
      </c>
      <c r="D7" s="22" t="s">
        <v>167</v>
      </c>
      <c r="E7" s="22" t="s">
        <v>140</v>
      </c>
      <c r="F7" s="22" t="s">
        <v>141</v>
      </c>
    </row>
    <row r="8" spans="1:6" ht="16.5" thickTop="1" thickBot="1" x14ac:dyDescent="0.3">
      <c r="A8" s="20" t="s">
        <v>145</v>
      </c>
      <c r="B8" s="21" t="s">
        <v>139</v>
      </c>
      <c r="C8" s="22" t="s">
        <v>161</v>
      </c>
      <c r="D8" s="22" t="s">
        <v>164</v>
      </c>
      <c r="E8" s="22" t="s">
        <v>140</v>
      </c>
      <c r="F8" s="22" t="s">
        <v>141</v>
      </c>
    </row>
    <row r="9" spans="1:6" ht="16.5" thickTop="1" thickBot="1" x14ac:dyDescent="0.3">
      <c r="A9" s="20" t="s">
        <v>152</v>
      </c>
      <c r="B9" s="21" t="s">
        <v>139</v>
      </c>
      <c r="C9" s="22" t="s">
        <v>161</v>
      </c>
      <c r="D9" s="22" t="s">
        <v>170</v>
      </c>
      <c r="E9" s="22" t="s">
        <v>140</v>
      </c>
      <c r="F9" s="22" t="s">
        <v>141</v>
      </c>
    </row>
    <row r="10" spans="1:6" ht="16.5" thickTop="1" thickBot="1" x14ac:dyDescent="0.3">
      <c r="A10" s="20" t="s">
        <v>153</v>
      </c>
      <c r="B10" s="21" t="s">
        <v>139</v>
      </c>
      <c r="C10" s="22" t="s">
        <v>161</v>
      </c>
      <c r="D10" s="22" t="s">
        <v>171</v>
      </c>
      <c r="E10" s="22" t="s">
        <v>140</v>
      </c>
      <c r="F10" s="22" t="s">
        <v>141</v>
      </c>
    </row>
    <row r="11" spans="1:6" ht="16.5" thickTop="1" thickBot="1" x14ac:dyDescent="0.3">
      <c r="A11" s="20" t="s">
        <v>154</v>
      </c>
      <c r="B11" s="21" t="s">
        <v>139</v>
      </c>
      <c r="C11" s="22" t="s">
        <v>161</v>
      </c>
      <c r="D11" s="22" t="s">
        <v>165</v>
      </c>
      <c r="E11" s="22" t="s">
        <v>140</v>
      </c>
      <c r="F11" s="22" t="s">
        <v>141</v>
      </c>
    </row>
    <row r="12" spans="1:6" ht="16.5" thickTop="1" thickBot="1" x14ac:dyDescent="0.3">
      <c r="A12" s="20" t="s">
        <v>155</v>
      </c>
      <c r="B12" s="21" t="s">
        <v>139</v>
      </c>
      <c r="C12" s="22" t="s">
        <v>161</v>
      </c>
      <c r="D12" s="22" t="s">
        <v>163</v>
      </c>
      <c r="E12" s="22" t="s">
        <v>140</v>
      </c>
      <c r="F12" s="22" t="s">
        <v>141</v>
      </c>
    </row>
    <row r="13" spans="1:6" ht="16.5" thickTop="1" thickBot="1" x14ac:dyDescent="0.3">
      <c r="A13" s="20" t="s">
        <v>156</v>
      </c>
      <c r="B13" s="21" t="s">
        <v>139</v>
      </c>
      <c r="C13" s="22" t="s">
        <v>161</v>
      </c>
      <c r="D13" s="22" t="s">
        <v>172</v>
      </c>
      <c r="E13" s="22" t="s">
        <v>140</v>
      </c>
      <c r="F13" s="22" t="s">
        <v>141</v>
      </c>
    </row>
    <row r="14" spans="1:6" ht="16.5" thickTop="1" thickBot="1" x14ac:dyDescent="0.3">
      <c r="A14" s="20" t="s">
        <v>157</v>
      </c>
      <c r="B14" s="21" t="s">
        <v>139</v>
      </c>
      <c r="C14" s="22" t="s">
        <v>161</v>
      </c>
      <c r="D14" s="22" t="s">
        <v>269</v>
      </c>
      <c r="E14" s="22" t="s">
        <v>140</v>
      </c>
      <c r="F14" s="22" t="s">
        <v>141</v>
      </c>
    </row>
    <row r="15" spans="1:6" ht="16.5" thickTop="1" thickBot="1" x14ac:dyDescent="0.3">
      <c r="A15" s="20" t="s">
        <v>158</v>
      </c>
      <c r="B15" s="21" t="s">
        <v>139</v>
      </c>
      <c r="C15" s="22" t="s">
        <v>161</v>
      </c>
      <c r="D15" s="22" t="s">
        <v>270</v>
      </c>
      <c r="E15" s="22" t="s">
        <v>140</v>
      </c>
      <c r="F15" s="22" t="s">
        <v>141</v>
      </c>
    </row>
    <row r="16" spans="1:6" ht="16.5" thickTop="1" thickBot="1" x14ac:dyDescent="0.3">
      <c r="A16" s="20" t="s">
        <v>159</v>
      </c>
      <c r="B16" s="21" t="s">
        <v>139</v>
      </c>
      <c r="C16" s="22" t="s">
        <v>161</v>
      </c>
      <c r="D16" s="22" t="s">
        <v>162</v>
      </c>
      <c r="E16" s="22" t="s">
        <v>140</v>
      </c>
      <c r="F16" s="22" t="s">
        <v>160</v>
      </c>
    </row>
    <row r="17" ht="15.75" thickTop="1" x14ac:dyDescent="0.25"/>
    <row r="105" spans="1:7" ht="15.75" x14ac:dyDescent="0.25">
      <c r="A105" s="23" t="s">
        <v>173</v>
      </c>
      <c r="B105" s="24"/>
      <c r="C105" s="24"/>
      <c r="D105" s="24"/>
      <c r="E105" s="13"/>
      <c r="F105" s="13"/>
      <c r="G105" s="13"/>
    </row>
    <row r="106" spans="1:7" ht="15.75" x14ac:dyDescent="0.25">
      <c r="A106" s="24" t="s">
        <v>174</v>
      </c>
      <c r="B106" s="24"/>
      <c r="C106" s="24"/>
      <c r="D106" s="24"/>
      <c r="E106" s="13"/>
      <c r="F106" s="13"/>
      <c r="G106" s="13"/>
    </row>
    <row r="107" spans="1:7" ht="15.75" x14ac:dyDescent="0.25">
      <c r="A107" s="24" t="s">
        <v>175</v>
      </c>
      <c r="B107" s="24"/>
      <c r="C107" s="24"/>
      <c r="D107" s="24"/>
      <c r="E107" s="13"/>
      <c r="F107" s="13"/>
      <c r="G107" s="13"/>
    </row>
    <row r="108" spans="1:7" ht="15.75" x14ac:dyDescent="0.25">
      <c r="A108" s="24" t="s">
        <v>176</v>
      </c>
      <c r="B108" s="24"/>
      <c r="C108" s="24"/>
      <c r="D108" s="24"/>
      <c r="E108" s="13"/>
      <c r="F108" s="13"/>
      <c r="G108" s="13"/>
    </row>
    <row r="109" spans="1:7" ht="15.75" x14ac:dyDescent="0.25">
      <c r="A109" s="24" t="s">
        <v>177</v>
      </c>
      <c r="B109" s="24"/>
      <c r="C109" s="24"/>
      <c r="D109" s="24"/>
      <c r="E109" s="13"/>
      <c r="F109" s="13"/>
      <c r="G109" s="13"/>
    </row>
    <row r="110" spans="1:7" ht="15.75" x14ac:dyDescent="0.25">
      <c r="A110" s="24" t="s">
        <v>178</v>
      </c>
      <c r="B110" s="24"/>
      <c r="C110" s="24"/>
      <c r="D110" s="24"/>
      <c r="E110" s="13"/>
      <c r="F110" s="13"/>
      <c r="G110" s="13"/>
    </row>
    <row r="111" spans="1:7" ht="15.75" x14ac:dyDescent="0.25">
      <c r="A111" s="24" t="s">
        <v>179</v>
      </c>
      <c r="B111" s="24"/>
      <c r="C111" s="24"/>
      <c r="D111" s="24"/>
      <c r="E111" s="13"/>
      <c r="F111" s="13"/>
      <c r="G111" s="13"/>
    </row>
    <row r="112" spans="1:7" ht="15.75" x14ac:dyDescent="0.25">
      <c r="A112" s="24" t="s">
        <v>180</v>
      </c>
      <c r="B112" s="24"/>
      <c r="C112" s="24"/>
      <c r="D112" s="24"/>
      <c r="E112" s="13"/>
      <c r="F112" s="13"/>
      <c r="G112" s="13"/>
    </row>
    <row r="113" spans="1:7" ht="15.75" x14ac:dyDescent="0.25">
      <c r="A113" s="24" t="s">
        <v>181</v>
      </c>
      <c r="B113" s="24"/>
      <c r="C113" s="24"/>
      <c r="D113" s="24"/>
      <c r="E113" s="13"/>
      <c r="F113" s="13"/>
      <c r="G113" s="13"/>
    </row>
    <row r="114" spans="1:7" ht="15.75" x14ac:dyDescent="0.25">
      <c r="A114" s="24" t="s">
        <v>182</v>
      </c>
      <c r="B114" s="24"/>
      <c r="C114" s="24"/>
      <c r="D114" s="24"/>
      <c r="E114" s="13"/>
      <c r="F114" s="13"/>
      <c r="G114" s="13"/>
    </row>
    <row r="115" spans="1:7" ht="15.75" x14ac:dyDescent="0.25">
      <c r="A115" s="24" t="s">
        <v>183</v>
      </c>
      <c r="B115" s="24"/>
      <c r="C115" s="24"/>
      <c r="D115" s="24"/>
      <c r="E115" s="13"/>
      <c r="F115" s="13"/>
      <c r="G115" s="13"/>
    </row>
    <row r="116" spans="1:7" ht="15.75" x14ac:dyDescent="0.25">
      <c r="A116" s="24" t="s">
        <v>184</v>
      </c>
      <c r="B116" s="24"/>
      <c r="C116" s="24"/>
      <c r="D116" s="24"/>
      <c r="E116" s="13"/>
      <c r="F116" s="13"/>
      <c r="G116" s="13"/>
    </row>
    <row r="117" spans="1:7" ht="15.75" x14ac:dyDescent="0.25">
      <c r="A117" s="24" t="s">
        <v>185</v>
      </c>
      <c r="B117" s="24"/>
      <c r="C117" s="24"/>
      <c r="D117" s="24"/>
      <c r="E117" s="13"/>
      <c r="F117" s="13"/>
      <c r="G117" s="13"/>
    </row>
    <row r="118" spans="1:7" x14ac:dyDescent="0.25">
      <c r="A118" s="13"/>
      <c r="B118" s="13"/>
      <c r="C118" s="13"/>
      <c r="D118" s="13"/>
      <c r="E118" s="13"/>
      <c r="F118" s="13"/>
      <c r="G118" s="13"/>
    </row>
    <row r="119" spans="1:7" ht="15.75" x14ac:dyDescent="0.25">
      <c r="A119" s="25" t="s">
        <v>186</v>
      </c>
      <c r="B119" s="24"/>
      <c r="C119" s="24"/>
      <c r="D119" s="24"/>
      <c r="E119" s="24"/>
      <c r="F119" s="13"/>
      <c r="G119" s="13"/>
    </row>
    <row r="120" spans="1:7" ht="15.75" x14ac:dyDescent="0.25">
      <c r="A120" s="26" t="s">
        <v>187</v>
      </c>
      <c r="B120" s="24"/>
      <c r="C120" s="24"/>
      <c r="D120" s="24"/>
      <c r="E120" s="24"/>
      <c r="F120" s="13"/>
      <c r="G120" s="13"/>
    </row>
    <row r="121" spans="1:7" ht="15.75" x14ac:dyDescent="0.25">
      <c r="A121" s="24" t="s">
        <v>188</v>
      </c>
      <c r="B121" s="24"/>
      <c r="C121" s="24"/>
      <c r="D121" s="24"/>
      <c r="E121" s="24"/>
      <c r="F121" s="13"/>
      <c r="G121" s="13"/>
    </row>
    <row r="122" spans="1:7" ht="15.75" x14ac:dyDescent="0.25">
      <c r="A122" s="24" t="s">
        <v>189</v>
      </c>
      <c r="B122" s="24"/>
      <c r="C122" s="24"/>
      <c r="D122" s="24"/>
      <c r="E122" s="24"/>
      <c r="F122" s="13"/>
      <c r="G122" s="13"/>
    </row>
    <row r="123" spans="1:7" ht="15.75" x14ac:dyDescent="0.25">
      <c r="A123" s="24" t="s">
        <v>190</v>
      </c>
      <c r="B123" s="24"/>
      <c r="C123" s="24"/>
      <c r="D123" s="24"/>
      <c r="E123" s="24"/>
      <c r="F123" s="13"/>
      <c r="G123" s="13"/>
    </row>
    <row r="124" spans="1:7" ht="15.75" x14ac:dyDescent="0.25">
      <c r="A124" s="24" t="s">
        <v>191</v>
      </c>
      <c r="B124" s="24"/>
      <c r="C124" s="24"/>
      <c r="D124" s="24"/>
      <c r="E124" s="24"/>
      <c r="F124" s="13"/>
      <c r="G124" s="13"/>
    </row>
    <row r="125" spans="1:7" x14ac:dyDescent="0.25">
      <c r="A125" s="13"/>
      <c r="B125" s="13"/>
      <c r="C125" s="13"/>
      <c r="D125" s="13"/>
      <c r="E125" s="13"/>
      <c r="F125" s="13"/>
      <c r="G125" s="13"/>
    </row>
    <row r="126" spans="1:7" ht="15.75" x14ac:dyDescent="0.25">
      <c r="A126" s="23" t="s">
        <v>192</v>
      </c>
      <c r="B126" s="24"/>
      <c r="C126" s="24"/>
      <c r="D126" s="24"/>
      <c r="E126" s="24"/>
      <c r="F126" s="24"/>
      <c r="G126" s="24"/>
    </row>
    <row r="127" spans="1:7" ht="15.75" x14ac:dyDescent="0.25">
      <c r="A127" s="24" t="s">
        <v>193</v>
      </c>
      <c r="B127" s="24"/>
      <c r="C127" s="24"/>
      <c r="D127" s="24"/>
      <c r="E127" s="24"/>
      <c r="F127" s="24"/>
      <c r="G127" s="24"/>
    </row>
    <row r="128" spans="1:7" ht="15.75" x14ac:dyDescent="0.25">
      <c r="A128" s="24" t="s">
        <v>194</v>
      </c>
      <c r="B128" s="24"/>
      <c r="C128" s="24"/>
      <c r="D128" s="24"/>
      <c r="E128" s="24"/>
      <c r="F128" s="24"/>
      <c r="G128" s="24"/>
    </row>
    <row r="129" spans="1:7" ht="15.75" x14ac:dyDescent="0.25">
      <c r="A129" s="24" t="s">
        <v>195</v>
      </c>
      <c r="B129" s="24"/>
      <c r="C129" s="24"/>
      <c r="D129" s="24"/>
      <c r="E129" s="24"/>
      <c r="F129" s="24"/>
      <c r="G129" s="24"/>
    </row>
    <row r="130" spans="1:7" ht="15.75" x14ac:dyDescent="0.25">
      <c r="A130" s="24" t="s">
        <v>196</v>
      </c>
      <c r="B130" s="24"/>
      <c r="C130" s="24"/>
      <c r="D130" s="24"/>
      <c r="E130" s="24"/>
      <c r="F130" s="24"/>
      <c r="G130" s="24"/>
    </row>
    <row r="131" spans="1:7" ht="15.75" x14ac:dyDescent="0.25">
      <c r="A131" s="24" t="s">
        <v>197</v>
      </c>
      <c r="B131" s="24"/>
      <c r="C131" s="24"/>
      <c r="D131" s="24"/>
      <c r="E131" s="24"/>
      <c r="F131" s="24"/>
      <c r="G131" s="24"/>
    </row>
    <row r="132" spans="1:7" ht="15.75" x14ac:dyDescent="0.25">
      <c r="A132" s="24" t="s">
        <v>198</v>
      </c>
      <c r="B132" s="24"/>
      <c r="C132" s="24"/>
      <c r="D132" s="24"/>
      <c r="E132" s="24"/>
      <c r="F132" s="24"/>
      <c r="G132" s="24"/>
    </row>
    <row r="133" spans="1:7" ht="15.75" x14ac:dyDescent="0.25">
      <c r="A133" s="24" t="s">
        <v>199</v>
      </c>
      <c r="B133" s="24"/>
      <c r="C133" s="24"/>
      <c r="D133" s="24"/>
      <c r="E133" s="24"/>
      <c r="F133" s="24"/>
      <c r="G133" s="24"/>
    </row>
    <row r="134" spans="1:7" ht="15.75" x14ac:dyDescent="0.25">
      <c r="A134" s="24" t="s">
        <v>200</v>
      </c>
      <c r="B134" s="24"/>
      <c r="C134" s="24"/>
      <c r="D134" s="24"/>
      <c r="E134" s="24"/>
      <c r="F134" s="24"/>
      <c r="G134" s="24"/>
    </row>
    <row r="136" spans="1:7" ht="15.75" x14ac:dyDescent="0.25">
      <c r="A136" s="24" t="s">
        <v>201</v>
      </c>
      <c r="B136" s="24"/>
      <c r="C136" s="24"/>
      <c r="D136" s="24"/>
      <c r="E136" s="24"/>
      <c r="F136" s="24"/>
      <c r="G136" s="24"/>
    </row>
    <row r="137" spans="1:7" ht="15.75" x14ac:dyDescent="0.25">
      <c r="A137" s="24" t="s">
        <v>202</v>
      </c>
      <c r="B137" s="24"/>
      <c r="C137" s="24"/>
      <c r="D137" s="24"/>
      <c r="E137" s="24"/>
      <c r="F137" s="24"/>
      <c r="G137" s="24"/>
    </row>
    <row r="138" spans="1:7" ht="15.75" x14ac:dyDescent="0.25">
      <c r="A138" s="24" t="s">
        <v>203</v>
      </c>
      <c r="B138" s="24"/>
      <c r="C138" s="24"/>
      <c r="D138" s="24"/>
      <c r="E138" s="24"/>
      <c r="F138" s="24"/>
      <c r="G138" s="24"/>
    </row>
    <row r="139" spans="1:7" ht="15.75" x14ac:dyDescent="0.25">
      <c r="A139" s="24" t="s">
        <v>204</v>
      </c>
      <c r="B139" s="24"/>
      <c r="C139" s="24"/>
      <c r="D139" s="24"/>
      <c r="E139" s="24"/>
      <c r="F139" s="24"/>
      <c r="G139" s="24"/>
    </row>
    <row r="140" spans="1:7" ht="15.75" x14ac:dyDescent="0.25">
      <c r="A140" s="24" t="s">
        <v>205</v>
      </c>
      <c r="B140" s="24"/>
      <c r="C140" s="24"/>
      <c r="D140" s="24"/>
      <c r="E140" s="24"/>
      <c r="F140" s="24"/>
      <c r="G140" s="24"/>
    </row>
    <row r="141" spans="1:7" x14ac:dyDescent="0.25">
      <c r="A141" s="13"/>
      <c r="B141" s="13"/>
      <c r="C141" s="13"/>
      <c r="D141" s="13"/>
      <c r="E141" s="13"/>
      <c r="F141" s="13"/>
      <c r="G141" s="13"/>
    </row>
    <row r="142" spans="1:7" ht="15.75" x14ac:dyDescent="0.25">
      <c r="A142" s="23" t="s">
        <v>206</v>
      </c>
      <c r="B142" s="24"/>
      <c r="C142" s="24"/>
      <c r="D142" s="24"/>
      <c r="E142" s="24"/>
      <c r="F142" s="24"/>
      <c r="G142" s="24"/>
    </row>
    <row r="143" spans="1:7" ht="15.75" x14ac:dyDescent="0.25">
      <c r="A143" s="24" t="s">
        <v>207</v>
      </c>
      <c r="B143" s="24"/>
      <c r="C143" s="24"/>
      <c r="D143" s="24"/>
      <c r="E143" s="24"/>
      <c r="F143" s="24"/>
      <c r="G143" s="24"/>
    </row>
    <row r="144" spans="1:7" ht="15.75" x14ac:dyDescent="0.25">
      <c r="A144" s="24" t="s">
        <v>208</v>
      </c>
      <c r="B144" s="24"/>
      <c r="C144" s="24"/>
      <c r="D144" s="24"/>
      <c r="E144" s="24"/>
      <c r="F144" s="24"/>
      <c r="G144" s="24"/>
    </row>
    <row r="145" spans="1:7" ht="15.75" x14ac:dyDescent="0.25">
      <c r="A145" s="24" t="s">
        <v>209</v>
      </c>
      <c r="B145" s="24"/>
      <c r="C145" s="24"/>
      <c r="D145" s="24"/>
      <c r="E145" s="24"/>
      <c r="F145" s="24"/>
      <c r="G145" s="24"/>
    </row>
    <row r="146" spans="1:7" ht="15.75" x14ac:dyDescent="0.25">
      <c r="A146" s="24" t="s">
        <v>210</v>
      </c>
      <c r="B146" s="24"/>
      <c r="C146" s="24"/>
      <c r="D146" s="24"/>
      <c r="E146" s="24"/>
      <c r="F146" s="24"/>
      <c r="G146" s="24"/>
    </row>
    <row r="147" spans="1:7" ht="15.75" x14ac:dyDescent="0.25">
      <c r="A147" s="24" t="s">
        <v>211</v>
      </c>
      <c r="B147" s="24"/>
      <c r="C147" s="24"/>
      <c r="D147" s="24"/>
      <c r="E147" s="24"/>
      <c r="F147" s="24"/>
      <c r="G147" s="24"/>
    </row>
    <row r="148" spans="1:7" ht="15.75" x14ac:dyDescent="0.25">
      <c r="A148" s="24" t="s">
        <v>212</v>
      </c>
      <c r="B148" s="24"/>
      <c r="C148" s="24"/>
      <c r="D148" s="24"/>
      <c r="E148" s="24"/>
      <c r="F148" s="24"/>
      <c r="G148" s="24"/>
    </row>
    <row r="149" spans="1:7" x14ac:dyDescent="0.25">
      <c r="A149" s="13"/>
      <c r="B149" s="13"/>
      <c r="C149" s="13"/>
      <c r="D149" s="13"/>
      <c r="E149" s="13"/>
      <c r="F149" s="13"/>
      <c r="G149" s="13"/>
    </row>
    <row r="150" spans="1:7" ht="15.75" x14ac:dyDescent="0.25">
      <c r="A150" s="24" t="s">
        <v>213</v>
      </c>
      <c r="B150" s="24"/>
      <c r="C150" s="24"/>
      <c r="D150" s="24"/>
      <c r="E150" s="13"/>
      <c r="F150" s="13"/>
      <c r="G150" s="13"/>
    </row>
    <row r="151" spans="1:7" ht="15.75" x14ac:dyDescent="0.25">
      <c r="A151" s="24" t="s">
        <v>214</v>
      </c>
      <c r="B151" s="24"/>
      <c r="C151" s="24"/>
      <c r="D151" s="24"/>
      <c r="E151" s="24"/>
      <c r="F151" s="24"/>
      <c r="G151" s="13"/>
    </row>
    <row r="152" spans="1:7" ht="15.75" x14ac:dyDescent="0.25">
      <c r="A152" s="24" t="s">
        <v>215</v>
      </c>
      <c r="B152" s="24"/>
      <c r="C152" s="24"/>
      <c r="D152" s="24"/>
      <c r="E152" s="24"/>
      <c r="F152" s="24"/>
      <c r="G152" s="13"/>
    </row>
    <row r="153" spans="1:7" ht="15.75" x14ac:dyDescent="0.25">
      <c r="A153" s="24" t="s">
        <v>216</v>
      </c>
      <c r="B153" s="24"/>
      <c r="C153" s="24"/>
      <c r="D153" s="24"/>
      <c r="E153" s="24"/>
      <c r="F153" s="24"/>
      <c r="G153" s="13"/>
    </row>
    <row r="154" spans="1:7" ht="15.75" x14ac:dyDescent="0.25">
      <c r="A154" s="24" t="s">
        <v>217</v>
      </c>
      <c r="B154" s="24"/>
      <c r="C154" s="24"/>
      <c r="D154" s="24"/>
      <c r="E154" s="24"/>
      <c r="F154" s="24"/>
      <c r="G154" s="24"/>
    </row>
    <row r="155" spans="1:7" ht="15.75" x14ac:dyDescent="0.25">
      <c r="A155" s="24" t="s">
        <v>218</v>
      </c>
      <c r="B155" s="24"/>
      <c r="C155" s="24"/>
      <c r="D155" s="24"/>
      <c r="E155" s="24"/>
      <c r="F155" s="24"/>
      <c r="G155" s="24"/>
    </row>
    <row r="156" spans="1:7" ht="15.75" x14ac:dyDescent="0.25">
      <c r="A156" s="24" t="s">
        <v>219</v>
      </c>
      <c r="B156" s="24"/>
      <c r="C156" s="24"/>
      <c r="D156" s="24"/>
      <c r="E156" s="24"/>
      <c r="F156" s="24"/>
      <c r="G156" s="24"/>
    </row>
    <row r="157" spans="1:7" ht="15.75" x14ac:dyDescent="0.25">
      <c r="A157" s="24" t="s">
        <v>220</v>
      </c>
      <c r="B157" s="24"/>
      <c r="C157" s="24"/>
      <c r="D157" s="24"/>
      <c r="E157" s="24"/>
      <c r="F157" s="24"/>
      <c r="G157" s="24"/>
    </row>
    <row r="158" spans="1:7" ht="15.75" x14ac:dyDescent="0.25">
      <c r="A158" s="24" t="s">
        <v>221</v>
      </c>
      <c r="B158" s="24"/>
      <c r="C158" s="24"/>
      <c r="D158" s="24"/>
      <c r="E158" s="24"/>
      <c r="F158" s="24"/>
      <c r="G158" s="24"/>
    </row>
    <row r="160" spans="1:7" ht="15.75" x14ac:dyDescent="0.25">
      <c r="A160" s="24" t="s">
        <v>222</v>
      </c>
      <c r="B160" s="24"/>
      <c r="C160" s="24"/>
      <c r="D160" s="24"/>
      <c r="E160" s="24"/>
      <c r="F160" s="24"/>
      <c r="G160" s="24"/>
    </row>
    <row r="161" spans="1:7" ht="15.75" x14ac:dyDescent="0.25">
      <c r="A161" s="24" t="s">
        <v>223</v>
      </c>
      <c r="B161" s="24"/>
      <c r="C161" s="24"/>
      <c r="D161" s="24"/>
      <c r="E161" s="13"/>
      <c r="F161" s="13"/>
      <c r="G161" s="24"/>
    </row>
    <row r="162" spans="1:7" ht="15.75" x14ac:dyDescent="0.25">
      <c r="A162" s="24" t="s">
        <v>224</v>
      </c>
      <c r="B162" s="24"/>
      <c r="C162" s="24"/>
      <c r="D162" s="24"/>
      <c r="E162" s="24"/>
      <c r="F162" s="24"/>
      <c r="G162" s="24"/>
    </row>
    <row r="163" spans="1:7" ht="15.75" x14ac:dyDescent="0.25">
      <c r="A163" s="24" t="s">
        <v>225</v>
      </c>
      <c r="B163" s="24"/>
      <c r="C163" s="24"/>
      <c r="D163" s="24"/>
      <c r="E163" s="24"/>
      <c r="F163" s="24"/>
      <c r="G163" s="24"/>
    </row>
    <row r="164" spans="1:7" ht="15.75" x14ac:dyDescent="0.25">
      <c r="A164" s="24" t="s">
        <v>226</v>
      </c>
      <c r="B164" s="24"/>
      <c r="C164" s="24"/>
      <c r="D164" s="24"/>
      <c r="E164" s="24"/>
      <c r="F164" s="24"/>
      <c r="G164" s="13"/>
    </row>
    <row r="165" spans="1:7" ht="15.75" x14ac:dyDescent="0.25">
      <c r="A165" s="24" t="s">
        <v>227</v>
      </c>
      <c r="B165" s="24"/>
      <c r="C165" s="24"/>
      <c r="D165" s="24"/>
      <c r="E165" s="24"/>
      <c r="F165" s="24"/>
      <c r="G165" s="24"/>
    </row>
    <row r="167" spans="1:7" ht="15.75" x14ac:dyDescent="0.25">
      <c r="A167" s="24" t="s">
        <v>228</v>
      </c>
      <c r="B167" s="24"/>
      <c r="C167" s="24"/>
      <c r="D167" s="13"/>
      <c r="E167" s="13"/>
    </row>
    <row r="168" spans="1:7" ht="15.75" x14ac:dyDescent="0.25">
      <c r="A168" s="24" t="s">
        <v>229</v>
      </c>
      <c r="B168" s="24"/>
      <c r="C168" s="24"/>
      <c r="D168" s="13"/>
      <c r="E168" s="13"/>
    </row>
    <row r="169" spans="1:7" ht="15.75" x14ac:dyDescent="0.25">
      <c r="A169" s="24" t="s">
        <v>230</v>
      </c>
      <c r="B169" s="24"/>
      <c r="C169" s="24"/>
      <c r="D169" s="13"/>
      <c r="E169" s="13"/>
    </row>
    <row r="170" spans="1:7" ht="15.75" x14ac:dyDescent="0.25">
      <c r="A170" s="24" t="s">
        <v>217</v>
      </c>
      <c r="B170" s="24"/>
      <c r="C170" s="24"/>
      <c r="D170" s="13"/>
      <c r="E170" s="13"/>
    </row>
    <row r="171" spans="1:7" ht="15.75" x14ac:dyDescent="0.25">
      <c r="A171" s="24" t="s">
        <v>231</v>
      </c>
      <c r="B171" s="24"/>
      <c r="C171" s="24"/>
      <c r="D171" s="13"/>
      <c r="E171" s="13"/>
    </row>
    <row r="173" spans="1:7" ht="15.75" x14ac:dyDescent="0.25">
      <c r="A173" s="24" t="s">
        <v>232</v>
      </c>
      <c r="B173" s="13"/>
      <c r="C173" s="13"/>
      <c r="D173" s="13"/>
      <c r="E173" s="13"/>
      <c r="F173" s="13"/>
      <c r="G173" s="13"/>
    </row>
    <row r="174" spans="1:7" ht="15.75" x14ac:dyDescent="0.25">
      <c r="A174" s="24" t="s">
        <v>233</v>
      </c>
      <c r="B174" s="13"/>
      <c r="C174" s="13"/>
      <c r="D174" s="13"/>
      <c r="E174" s="13"/>
      <c r="F174" s="13"/>
      <c r="G174" s="13"/>
    </row>
    <row r="175" spans="1:7" ht="15.75" x14ac:dyDescent="0.25">
      <c r="A175" s="24" t="s">
        <v>234</v>
      </c>
      <c r="B175" s="13"/>
      <c r="C175" s="13"/>
      <c r="D175" s="13"/>
      <c r="E175" s="13"/>
      <c r="F175" s="13"/>
      <c r="G175" s="13"/>
    </row>
    <row r="176" spans="1:7" ht="15.75" x14ac:dyDescent="0.25">
      <c r="A176" s="24" t="s">
        <v>235</v>
      </c>
      <c r="B176" s="13"/>
      <c r="C176" s="13"/>
      <c r="D176" s="13"/>
      <c r="E176" s="13"/>
      <c r="F176" s="13"/>
      <c r="G176" s="13"/>
    </row>
    <row r="177" spans="1:7" ht="15.75" x14ac:dyDescent="0.25">
      <c r="A177" s="24" t="s">
        <v>236</v>
      </c>
      <c r="B177" s="13"/>
      <c r="C177" s="13"/>
      <c r="D177" s="13"/>
      <c r="E177" s="13"/>
      <c r="F177" s="13"/>
      <c r="G177" s="13"/>
    </row>
    <row r="178" spans="1:7" x14ac:dyDescent="0.25">
      <c r="A178" s="13"/>
      <c r="B178" s="13"/>
      <c r="C178" s="13"/>
      <c r="D178" s="13"/>
      <c r="E178" s="13"/>
      <c r="F178" s="13"/>
      <c r="G178" s="13"/>
    </row>
    <row r="179" spans="1:7" ht="15.75" x14ac:dyDescent="0.25">
      <c r="A179" s="24" t="s">
        <v>237</v>
      </c>
      <c r="B179" s="13"/>
      <c r="C179" s="13"/>
      <c r="D179" s="13"/>
      <c r="E179" s="13"/>
      <c r="F179" s="13"/>
      <c r="G179" s="13"/>
    </row>
    <row r="180" spans="1:7" ht="15.75" x14ac:dyDescent="0.25">
      <c r="A180" s="24" t="s">
        <v>238</v>
      </c>
      <c r="B180" s="13"/>
      <c r="C180" s="13"/>
      <c r="D180" s="13"/>
      <c r="E180" s="13"/>
      <c r="F180" s="13"/>
      <c r="G180" s="13"/>
    </row>
    <row r="181" spans="1:7" ht="15.75" x14ac:dyDescent="0.25">
      <c r="A181" s="24" t="s">
        <v>239</v>
      </c>
      <c r="B181" s="13"/>
      <c r="C181" s="13"/>
      <c r="D181" s="13"/>
      <c r="E181" s="13"/>
      <c r="F181" s="13"/>
      <c r="G181" s="13"/>
    </row>
    <row r="182" spans="1:7" ht="15.75" x14ac:dyDescent="0.25">
      <c r="A182" s="24" t="s">
        <v>240</v>
      </c>
      <c r="B182" s="13"/>
      <c r="C182" s="13"/>
      <c r="D182" s="13"/>
      <c r="E182" s="13"/>
      <c r="F182" s="13"/>
      <c r="G182" s="13"/>
    </row>
    <row r="183" spans="1:7" ht="15.75" x14ac:dyDescent="0.25">
      <c r="A183" s="24" t="s">
        <v>241</v>
      </c>
      <c r="B183" s="13"/>
      <c r="C183" s="13"/>
      <c r="D183" s="13"/>
      <c r="E183" s="13"/>
      <c r="F183" s="13"/>
      <c r="G183" s="13"/>
    </row>
    <row r="184" spans="1:7" ht="15.75" x14ac:dyDescent="0.25">
      <c r="A184" s="24" t="s">
        <v>242</v>
      </c>
      <c r="B184" s="13"/>
      <c r="C184" s="13"/>
      <c r="D184" s="13"/>
      <c r="E184" s="13"/>
      <c r="F184" s="13"/>
      <c r="G184" s="13"/>
    </row>
    <row r="186" spans="1:7" ht="15.75" x14ac:dyDescent="0.25">
      <c r="A186" s="24" t="s">
        <v>243</v>
      </c>
      <c r="B186" s="24"/>
      <c r="C186" s="24"/>
      <c r="D186" s="24"/>
      <c r="E186" s="24"/>
      <c r="F186" s="24"/>
      <c r="G186" s="24"/>
    </row>
    <row r="187" spans="1:7" ht="15.75" x14ac:dyDescent="0.25">
      <c r="A187" s="24" t="s">
        <v>244</v>
      </c>
      <c r="B187" s="24"/>
      <c r="C187" s="24"/>
      <c r="D187" s="24"/>
      <c r="E187" s="24"/>
      <c r="F187" s="24"/>
      <c r="G187" s="24"/>
    </row>
    <row r="188" spans="1:7" ht="15.75" x14ac:dyDescent="0.25">
      <c r="A188" s="24" t="s">
        <v>245</v>
      </c>
      <c r="B188" s="24"/>
      <c r="C188" s="24"/>
      <c r="D188" s="24"/>
      <c r="E188" s="24"/>
      <c r="F188" s="24"/>
      <c r="G188" s="24"/>
    </row>
    <row r="189" spans="1:7" ht="15.75" x14ac:dyDescent="0.25">
      <c r="A189" s="24" t="s">
        <v>246</v>
      </c>
      <c r="B189" s="24"/>
      <c r="C189" s="24"/>
      <c r="D189" s="24"/>
      <c r="E189" s="24"/>
      <c r="F189" s="24"/>
      <c r="G189" s="24"/>
    </row>
    <row r="190" spans="1:7" ht="15.75" x14ac:dyDescent="0.25">
      <c r="A190" s="24" t="s">
        <v>247</v>
      </c>
      <c r="B190" s="24"/>
      <c r="C190" s="24"/>
      <c r="D190" s="24"/>
      <c r="E190" s="24"/>
      <c r="F190" s="24"/>
      <c r="G190" s="24"/>
    </row>
    <row r="191" spans="1:7" ht="15.75" x14ac:dyDescent="0.25">
      <c r="A191" s="24" t="s">
        <v>248</v>
      </c>
      <c r="B191" s="24"/>
      <c r="C191" s="24"/>
      <c r="D191" s="24"/>
      <c r="E191" s="24"/>
      <c r="F191" s="24"/>
      <c r="G191" s="24"/>
    </row>
    <row r="192" spans="1:7" ht="15.75" x14ac:dyDescent="0.25">
      <c r="A192" s="24" t="s">
        <v>249</v>
      </c>
      <c r="B192" s="24"/>
      <c r="C192" s="24"/>
      <c r="D192" s="24"/>
      <c r="E192" s="24"/>
      <c r="F192" s="24"/>
      <c r="G192" s="24"/>
    </row>
    <row r="193" spans="1:9" ht="15.75" x14ac:dyDescent="0.25">
      <c r="A193" s="24" t="s">
        <v>250</v>
      </c>
      <c r="B193" s="24"/>
      <c r="C193" s="24"/>
      <c r="D193" s="24"/>
      <c r="E193" s="24"/>
      <c r="F193" s="24"/>
      <c r="G193" s="24"/>
    </row>
    <row r="194" spans="1:9" ht="15.75" x14ac:dyDescent="0.25">
      <c r="A194" s="24" t="s">
        <v>251</v>
      </c>
      <c r="B194" s="24"/>
      <c r="C194" s="24"/>
      <c r="D194" s="24"/>
      <c r="E194" s="24"/>
      <c r="F194" s="24"/>
      <c r="G194" s="24"/>
    </row>
    <row r="195" spans="1:9" ht="15.75" x14ac:dyDescent="0.25">
      <c r="A195" s="24" t="s">
        <v>252</v>
      </c>
      <c r="B195" s="24"/>
      <c r="C195" s="24"/>
      <c r="D195" s="24"/>
      <c r="E195" s="24"/>
      <c r="F195" s="24"/>
      <c r="G195" s="24"/>
    </row>
    <row r="196" spans="1:9" ht="15.75" x14ac:dyDescent="0.25">
      <c r="A196" s="24" t="s">
        <v>253</v>
      </c>
      <c r="B196" s="24"/>
      <c r="C196" s="24"/>
      <c r="D196" s="24"/>
      <c r="E196" s="24"/>
      <c r="F196" s="24"/>
      <c r="G196" s="24"/>
    </row>
    <row r="197" spans="1:9" ht="15.75" x14ac:dyDescent="0.25">
      <c r="A197" s="27"/>
      <c r="B197" s="24"/>
      <c r="C197" s="24"/>
      <c r="D197" s="24"/>
      <c r="E197" s="24"/>
      <c r="F197" s="24"/>
      <c r="G197" s="24"/>
    </row>
    <row r="198" spans="1:9" ht="15.75" x14ac:dyDescent="0.25">
      <c r="A198" s="24" t="s">
        <v>254</v>
      </c>
      <c r="B198" s="24"/>
      <c r="C198" s="24"/>
      <c r="D198" s="24"/>
      <c r="E198" s="24"/>
      <c r="F198" s="24"/>
      <c r="G198" s="24"/>
    </row>
    <row r="199" spans="1:9" ht="15.75" x14ac:dyDescent="0.25">
      <c r="A199" s="24" t="s">
        <v>255</v>
      </c>
      <c r="B199" s="24"/>
      <c r="C199" s="24"/>
      <c r="D199" s="24"/>
      <c r="E199" s="24"/>
      <c r="F199" s="24"/>
      <c r="G199" s="24"/>
    </row>
    <row r="200" spans="1:9" ht="15.75" x14ac:dyDescent="0.25">
      <c r="A200" s="24" t="s">
        <v>256</v>
      </c>
      <c r="B200" s="24"/>
      <c r="C200" s="24"/>
      <c r="D200" s="24"/>
      <c r="E200" s="24"/>
      <c r="F200" s="24"/>
      <c r="G200" s="24"/>
    </row>
    <row r="201" spans="1:9" ht="15.75" x14ac:dyDescent="0.25">
      <c r="A201" s="24" t="s">
        <v>257</v>
      </c>
      <c r="B201" s="24"/>
      <c r="C201" s="24"/>
      <c r="D201" s="24"/>
      <c r="E201" s="24"/>
      <c r="F201" s="24"/>
      <c r="G201" s="24"/>
    </row>
    <row r="203" spans="1:9" ht="15.75" x14ac:dyDescent="0.25">
      <c r="A203" s="24" t="s">
        <v>258</v>
      </c>
      <c r="B203" s="13"/>
      <c r="C203" s="13"/>
      <c r="D203" s="13"/>
      <c r="E203" s="13"/>
      <c r="F203" s="13"/>
      <c r="G203" s="13"/>
    </row>
    <row r="204" spans="1:9" ht="15.75" x14ac:dyDescent="0.25">
      <c r="A204" s="24" t="s">
        <v>259</v>
      </c>
      <c r="B204" s="13"/>
      <c r="C204" s="13"/>
      <c r="D204" s="13"/>
      <c r="E204" s="13"/>
      <c r="F204" s="13"/>
      <c r="G204" s="13"/>
    </row>
    <row r="205" spans="1:9" ht="15.75" x14ac:dyDescent="0.25">
      <c r="A205" s="24" t="s">
        <v>260</v>
      </c>
      <c r="B205" s="13"/>
      <c r="C205" s="13"/>
      <c r="D205" s="13"/>
      <c r="E205" s="13"/>
      <c r="F205" s="13"/>
      <c r="G205" s="13"/>
    </row>
    <row r="207" spans="1:9" x14ac:dyDescent="0.25">
      <c r="A207" s="10" t="s">
        <v>267</v>
      </c>
      <c r="B207" s="13"/>
      <c r="C207" s="13"/>
      <c r="D207" s="13"/>
      <c r="E207" s="13"/>
      <c r="F207" s="13"/>
      <c r="G207" s="13"/>
      <c r="H207" s="13"/>
      <c r="I207" s="13"/>
    </row>
    <row r="208" spans="1:9" x14ac:dyDescent="0.25">
      <c r="A208" s="13" t="s">
        <v>264</v>
      </c>
      <c r="B208" s="13"/>
      <c r="C208" s="13"/>
      <c r="D208" s="13"/>
      <c r="E208" s="13"/>
      <c r="F208" s="13"/>
      <c r="G208" s="13"/>
      <c r="H208" s="13"/>
      <c r="I208" s="13"/>
    </row>
    <row r="209" spans="1:9" x14ac:dyDescent="0.25">
      <c r="A209" s="13" t="s">
        <v>261</v>
      </c>
      <c r="B209" s="13"/>
      <c r="C209" s="13"/>
      <c r="D209" s="13"/>
      <c r="E209" s="13"/>
      <c r="F209" s="13"/>
      <c r="G209" s="13"/>
      <c r="H209" s="13"/>
      <c r="I209" s="13"/>
    </row>
    <row r="210" spans="1:9" x14ac:dyDescent="0.25">
      <c r="A210" s="13" t="s">
        <v>262</v>
      </c>
      <c r="B210" s="13"/>
      <c r="C210" s="13"/>
      <c r="D210" s="13"/>
      <c r="E210" s="13"/>
      <c r="F210" s="13"/>
      <c r="G210" s="13"/>
      <c r="H210" s="13"/>
      <c r="I210" s="13"/>
    </row>
    <row r="211" spans="1:9" x14ac:dyDescent="0.25">
      <c r="A211" s="13" t="s">
        <v>265</v>
      </c>
      <c r="B211" s="13"/>
      <c r="C211" s="13"/>
      <c r="D211" s="13"/>
      <c r="E211" s="13"/>
      <c r="F211" s="13"/>
      <c r="G211" s="13"/>
      <c r="H211" s="13"/>
      <c r="I211" s="13"/>
    </row>
    <row r="212" spans="1:9" x14ac:dyDescent="0.25">
      <c r="A212" s="13" t="s">
        <v>268</v>
      </c>
      <c r="B212" s="13"/>
      <c r="C212" s="13"/>
      <c r="D212" s="13"/>
      <c r="E212" s="13"/>
      <c r="F212" s="13"/>
      <c r="G212" s="13"/>
      <c r="H212" s="13"/>
      <c r="I212" s="13"/>
    </row>
    <row r="214" spans="1:9" x14ac:dyDescent="0.25">
      <c r="A214" s="10" t="s">
        <v>263</v>
      </c>
      <c r="B214" s="13"/>
      <c r="C214" s="13"/>
      <c r="D214" s="13"/>
      <c r="E214" s="13"/>
      <c r="F214" s="13"/>
    </row>
    <row r="215" spans="1:9" x14ac:dyDescent="0.25">
      <c r="A215" s="13" t="s">
        <v>264</v>
      </c>
      <c r="B215" s="13"/>
      <c r="C215" s="13"/>
      <c r="D215" s="13"/>
      <c r="E215" s="13"/>
      <c r="F215" s="13"/>
    </row>
    <row r="216" spans="1:9" x14ac:dyDescent="0.25">
      <c r="A216" s="13" t="s">
        <v>261</v>
      </c>
      <c r="B216" s="13"/>
      <c r="C216" s="13"/>
      <c r="D216" s="13"/>
      <c r="E216" s="13"/>
      <c r="F216" s="13"/>
    </row>
    <row r="217" spans="1:9" x14ac:dyDescent="0.25">
      <c r="A217" s="13" t="s">
        <v>262</v>
      </c>
      <c r="B217" s="13"/>
      <c r="C217" s="13"/>
      <c r="D217" s="13"/>
      <c r="E217" s="13"/>
      <c r="F217" s="13"/>
    </row>
    <row r="218" spans="1:9" x14ac:dyDescent="0.25">
      <c r="A218" s="13" t="s">
        <v>265</v>
      </c>
      <c r="B218" s="13"/>
      <c r="C218" s="13"/>
      <c r="D218" s="13"/>
      <c r="E218" s="13"/>
      <c r="F218" s="13"/>
    </row>
    <row r="219" spans="1:9" x14ac:dyDescent="0.25">
      <c r="A219" s="13" t="s">
        <v>266</v>
      </c>
      <c r="B219" s="13"/>
      <c r="C219" s="13"/>
      <c r="D219" s="13"/>
      <c r="E219" s="13"/>
      <c r="F219" s="1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5</vt:i4>
      </vt:variant>
    </vt:vector>
  </HeadingPairs>
  <TitlesOfParts>
    <vt:vector size="5" baseType="lpstr">
      <vt:lpstr>IgG</vt:lpstr>
      <vt:lpstr>IgM</vt:lpstr>
      <vt:lpstr>Biyokimya</vt:lpstr>
      <vt:lpstr>MDA</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2022-03-05T10:31:45Z</dcterms:created>
  <dcterms:modified xsi:type="dcterms:W3CDTF">2022-03-08T09:05:08Z</dcterms:modified>
</cp:coreProperties>
</file>