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Google Drive\2022\Hizmet alımları\webe yüklenenler\Neval Burkay Muğla\11.04.2022\"/>
    </mc:Choice>
  </mc:AlternateContent>
  <xr:revisionPtr revIDLastSave="0" documentId="13_ncr:1_{BF0BD87C-EF78-4A11-9ACF-98DFD30021F2}" xr6:coauthVersionLast="47" xr6:coauthVersionMax="47" xr10:uidLastSave="{00000000-0000-0000-0000-000000000000}"/>
  <bookViews>
    <workbookView xWindow="-120" yWindow="-120" windowWidth="29040" windowHeight="15840" activeTab="1" xr2:uid="{00000000-000D-0000-FFFF-FFFF00000000}"/>
  </bookViews>
  <sheets>
    <sheet name="AMH" sheetId="1" r:id="rId1"/>
    <sheet name="Materyal-meto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9" i="1" l="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38" i="1"/>
  <c r="E38" i="1" s="1"/>
  <c r="C24" i="1" l="1"/>
  <c r="E24" i="1" s="1"/>
  <c r="C23" i="1"/>
  <c r="E23" i="1" s="1"/>
  <c r="C22" i="1"/>
  <c r="E22" i="1" s="1"/>
  <c r="C21" i="1"/>
  <c r="E21" i="1" s="1"/>
  <c r="C20" i="1"/>
  <c r="E20" i="1" s="1"/>
  <c r="C19" i="1"/>
  <c r="E19" i="1" s="1"/>
  <c r="C18" i="1"/>
  <c r="E18" i="1" s="1"/>
  <c r="C17" i="1"/>
  <c r="E17" i="1" s="1"/>
</calcChain>
</file>

<file path=xl/sharedStrings.xml><?xml version="1.0" encoding="utf-8"?>
<sst xmlns="http://schemas.openxmlformats.org/spreadsheetml/2006/main" count="39" uniqueCount="37">
  <si>
    <t xml:space="preserve"> </t>
  </si>
  <si>
    <t>abs</t>
  </si>
  <si>
    <t>abs-blank</t>
  </si>
  <si>
    <t>expected</t>
  </si>
  <si>
    <t>result</t>
  </si>
  <si>
    <t>std1</t>
  </si>
  <si>
    <t>std2</t>
  </si>
  <si>
    <t>std3</t>
  </si>
  <si>
    <t>std4</t>
  </si>
  <si>
    <t>std5</t>
  </si>
  <si>
    <t>std6</t>
  </si>
  <si>
    <t>std7</t>
  </si>
  <si>
    <t>blank</t>
  </si>
  <si>
    <t>Numune</t>
  </si>
  <si>
    <t>absorbans</t>
  </si>
  <si>
    <t>result(pg/ml)</t>
  </si>
  <si>
    <t>KİT ADI</t>
  </si>
  <si>
    <t>TÜR</t>
  </si>
  <si>
    <t>MARKA</t>
  </si>
  <si>
    <t>CAT. NO</t>
  </si>
  <si>
    <t>Yöntem</t>
  </si>
  <si>
    <t>Kullanılan Cihaz</t>
  </si>
  <si>
    <t>Human</t>
  </si>
  <si>
    <t>Elabscience</t>
  </si>
  <si>
    <t>ELİSA</t>
  </si>
  <si>
    <t>Mıcroplate reader: BIO-TEK EL X 800-Aotu strıp washer:BIO TEK EL X 50</t>
  </si>
  <si>
    <t>concentratıon (pg/ml)</t>
  </si>
  <si>
    <t>E-OSEL-HOOO4</t>
  </si>
  <si>
    <t xml:space="preserve"> Samples (or Standards) are added to the micro ELISA plate wells and combined with the specific antibody. </t>
  </si>
  <si>
    <t xml:space="preserve"> Free components are washed away. The substrate solution is added to each well. </t>
  </si>
  <si>
    <t>The enzyme-substrate reaction is terminated by the addition of stop solution and the color turns yellow. The optical density (OD) is measured spectrophotometrically at a wavelength of 450 nm ± 2 nm.</t>
  </si>
  <si>
    <t>Human AMH Test Principle</t>
  </si>
  <si>
    <t>This ELISA kit uses the Sandwich-ELISA principle. The micro ELISA plate provided in this kit has been pre-coated with an antibody specific to Human AMH.</t>
  </si>
  <si>
    <t>Then a biotinylated detection antibody specific for Human AMH and Avidin-Horseradish Peroxidase (HRP) conjugate are added successively to each micro plate well and incubated.</t>
  </si>
  <si>
    <t>Only those wells that contain Human AMH, biotinylated detection antibody and Avidin HRP conjugate will appear blue in color.</t>
  </si>
  <si>
    <t>The OD value is proportional to the concentration of Human AMH. You can calculate the concentration of Human AMH in the samples by comparing the OD of the samples to the standard curve.</t>
  </si>
  <si>
    <t>Human AMH(Anti-Mullerian Hormone)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</si>
</sst>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5" borderId="1" xfId="0" applyFont="1" applyFill="1" applyBorder="1" applyAlignment="1">
      <alignment horizontal="center"/>
    </xf>
    <xf numFmtId="0" fontId="1"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b="1"/>
              <a:t>AMH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485695538057744"/>
                  <c:y val="0.15290026246719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AMH!$C$17:$C$24</c:f>
              <c:numCache>
                <c:formatCode>General</c:formatCode>
                <c:ptCount val="8"/>
                <c:pt idx="0">
                  <c:v>2.3940000000000001</c:v>
                </c:pt>
                <c:pt idx="1">
                  <c:v>1.4569999999999999</c:v>
                </c:pt>
                <c:pt idx="2">
                  <c:v>0.8869999999999999</c:v>
                </c:pt>
                <c:pt idx="3">
                  <c:v>0.54900000000000004</c:v>
                </c:pt>
                <c:pt idx="4">
                  <c:v>0.27600000000000002</c:v>
                </c:pt>
                <c:pt idx="5">
                  <c:v>0.11700000000000002</c:v>
                </c:pt>
                <c:pt idx="6">
                  <c:v>5.8000000000000003E-2</c:v>
                </c:pt>
                <c:pt idx="7">
                  <c:v>0</c:v>
                </c:pt>
              </c:numCache>
            </c:numRef>
          </c:xVal>
          <c:yVal>
            <c:numRef>
              <c:f>AMH!$D$17:$D$24</c:f>
              <c:numCache>
                <c:formatCode>General</c:formatCode>
                <c:ptCount val="8"/>
                <c:pt idx="0">
                  <c:v>5000</c:v>
                </c:pt>
                <c:pt idx="1">
                  <c:v>2500</c:v>
                </c:pt>
                <c:pt idx="2">
                  <c:v>1250</c:v>
                </c:pt>
                <c:pt idx="3">
                  <c:v>625</c:v>
                </c:pt>
                <c:pt idx="4">
                  <c:v>312</c:v>
                </c:pt>
                <c:pt idx="5">
                  <c:v>156</c:v>
                </c:pt>
                <c:pt idx="6">
                  <c:v>78.13</c:v>
                </c:pt>
                <c:pt idx="7">
                  <c:v>0</c:v>
                </c:pt>
              </c:numCache>
            </c:numRef>
          </c:yVal>
          <c:smooth val="0"/>
          <c:extLst>
            <c:ext xmlns:c16="http://schemas.microsoft.com/office/drawing/2014/chart" uri="{C3380CC4-5D6E-409C-BE32-E72D297353CC}">
              <c16:uniqueId val="{00000000-4325-4029-98E1-653E2DA09057}"/>
            </c:ext>
          </c:extLst>
        </c:ser>
        <c:dLbls>
          <c:showLegendKey val="0"/>
          <c:showVal val="0"/>
          <c:showCatName val="0"/>
          <c:showSerName val="0"/>
          <c:showPercent val="0"/>
          <c:showBubbleSize val="0"/>
        </c:dLbls>
        <c:axId val="328858280"/>
        <c:axId val="328850736"/>
      </c:scatterChart>
      <c:valAx>
        <c:axId val="328858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28850736"/>
        <c:crosses val="autoZero"/>
        <c:crossBetween val="midCat"/>
      </c:valAx>
      <c:valAx>
        <c:axId val="32885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28858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358140</xdr:colOff>
      <xdr:row>13</xdr:row>
      <xdr:rowOff>7620</xdr:rowOff>
    </xdr:from>
    <xdr:to>
      <xdr:col>14</xdr:col>
      <xdr:colOff>53340</xdr:colOff>
      <xdr:row>28</xdr:row>
      <xdr:rowOff>7620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182880</xdr:rowOff>
    </xdr:from>
    <xdr:to>
      <xdr:col>5</xdr:col>
      <xdr:colOff>2354580</xdr:colOff>
      <xdr:row>44</xdr:row>
      <xdr:rowOff>38100</xdr:rowOff>
    </xdr:to>
    <xdr:pic>
      <xdr:nvPicPr>
        <xdr:cNvPr id="2" name="Resi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79120"/>
          <a:ext cx="10058400" cy="754380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18"/>
  <sheetViews>
    <sheetView workbookViewId="0">
      <selection activeCell="P12" sqref="P12"/>
    </sheetView>
  </sheetViews>
  <sheetFormatPr defaultRowHeight="15" x14ac:dyDescent="0.25"/>
  <cols>
    <col min="1" max="1" width="13.28515625" customWidth="1"/>
    <col min="2" max="2" width="11.85546875" customWidth="1"/>
    <col min="3" max="3" width="11.7109375" customWidth="1"/>
    <col min="4" max="4" width="11.85546875" customWidth="1"/>
    <col min="5" max="5" width="16.5703125" customWidth="1"/>
  </cols>
  <sheetData>
    <row r="2" spans="1:12" x14ac:dyDescent="0.25">
      <c r="A2" s="4">
        <v>2.452</v>
      </c>
      <c r="B2" s="3">
        <v>0.28300000000000003</v>
      </c>
      <c r="C2" s="3">
        <v>1.7949999999999999</v>
      </c>
      <c r="D2" s="3">
        <v>0.17499999999999999</v>
      </c>
      <c r="E2" s="3">
        <v>1.28</v>
      </c>
      <c r="F2" s="3">
        <v>0.25600000000000001</v>
      </c>
      <c r="G2" s="3">
        <v>0.26500000000000001</v>
      </c>
      <c r="H2" s="3">
        <v>0.69100000000000006</v>
      </c>
      <c r="I2" s="3">
        <v>0.46800000000000003</v>
      </c>
      <c r="J2" s="3">
        <v>0.496</v>
      </c>
      <c r="K2" s="3">
        <v>0.155</v>
      </c>
      <c r="L2" s="3">
        <v>0.36</v>
      </c>
    </row>
    <row r="3" spans="1:12" x14ac:dyDescent="0.25">
      <c r="A3" s="4">
        <v>1.5149999999999999</v>
      </c>
      <c r="B3" s="3">
        <v>0.44900000000000001</v>
      </c>
      <c r="C3" s="3">
        <v>0.31900000000000001</v>
      </c>
      <c r="D3" s="3">
        <v>0.441</v>
      </c>
      <c r="E3" s="3">
        <v>0.26300000000000001</v>
      </c>
      <c r="F3" s="3">
        <v>1.1180000000000001</v>
      </c>
      <c r="G3" s="3">
        <v>0.76700000000000002</v>
      </c>
      <c r="H3" s="3">
        <v>0.375</v>
      </c>
      <c r="I3" s="3">
        <v>0.16500000000000001</v>
      </c>
      <c r="J3" s="3">
        <v>0.377</v>
      </c>
      <c r="K3" s="3">
        <v>0.152</v>
      </c>
    </row>
    <row r="4" spans="1:12" x14ac:dyDescent="0.25">
      <c r="A4" s="4">
        <v>0.94499999999999995</v>
      </c>
      <c r="B4" s="3">
        <v>0.108</v>
      </c>
      <c r="C4" s="3">
        <v>0.217</v>
      </c>
      <c r="D4" s="3">
        <v>0.28800000000000003</v>
      </c>
      <c r="E4" s="3">
        <v>0.13</v>
      </c>
      <c r="F4" s="3">
        <v>0.37</v>
      </c>
      <c r="G4" s="3">
        <v>0.11900000000000001</v>
      </c>
      <c r="H4" s="3">
        <v>0.16300000000000001</v>
      </c>
      <c r="I4" s="3">
        <v>0.24399999999999999</v>
      </c>
      <c r="J4" s="3">
        <v>0.46200000000000002</v>
      </c>
      <c r="K4" s="3">
        <v>0.318</v>
      </c>
    </row>
    <row r="5" spans="1:12" x14ac:dyDescent="0.25">
      <c r="A5" s="4">
        <v>0.54900000000000004</v>
      </c>
      <c r="B5" s="3">
        <v>0.157</v>
      </c>
      <c r="C5" s="3">
        <v>0.42299999999999999</v>
      </c>
      <c r="D5" s="3">
        <v>0.374</v>
      </c>
      <c r="E5" s="3">
        <v>0.32100000000000001</v>
      </c>
      <c r="F5" s="3">
        <v>0.17100000000000001</v>
      </c>
      <c r="G5" s="3">
        <v>0.10400000000000001</v>
      </c>
      <c r="H5" s="3">
        <v>0.46300000000000002</v>
      </c>
      <c r="I5" s="3">
        <v>0.1</v>
      </c>
      <c r="J5" s="3">
        <v>0.29899999999999999</v>
      </c>
      <c r="K5" s="3">
        <v>0.26400000000000001</v>
      </c>
    </row>
    <row r="6" spans="1:12" x14ac:dyDescent="0.25">
      <c r="A6" s="4">
        <v>0.33400000000000002</v>
      </c>
      <c r="B6" s="3">
        <v>0.14899999999999999</v>
      </c>
      <c r="C6" s="3">
        <v>0.58699999999999997</v>
      </c>
      <c r="D6" s="3">
        <v>0.57300000000000006</v>
      </c>
      <c r="E6" s="3">
        <v>8.5000000000000006E-2</v>
      </c>
      <c r="F6" s="3">
        <v>0.42899999999999999</v>
      </c>
      <c r="G6" s="3">
        <v>0.106</v>
      </c>
      <c r="H6" s="3">
        <v>0.78200000000000003</v>
      </c>
      <c r="I6" s="3">
        <v>0.156</v>
      </c>
      <c r="J6" s="3">
        <v>0.151</v>
      </c>
      <c r="K6" s="3">
        <v>1.958</v>
      </c>
    </row>
    <row r="7" spans="1:12" x14ac:dyDescent="0.25">
      <c r="A7" s="4">
        <v>0.17500000000000002</v>
      </c>
      <c r="B7" s="3">
        <v>1.01</v>
      </c>
      <c r="C7" s="3">
        <v>0.26400000000000001</v>
      </c>
      <c r="D7" s="3">
        <v>0.13400000000000001</v>
      </c>
      <c r="E7" s="3">
        <v>0.35799999999999998</v>
      </c>
      <c r="F7" s="3">
        <v>0.54500000000000004</v>
      </c>
      <c r="G7" s="3">
        <v>0.155</v>
      </c>
      <c r="H7" s="3">
        <v>0.70799999999999996</v>
      </c>
      <c r="I7" s="3">
        <v>0.34900000000000003</v>
      </c>
      <c r="J7" s="3">
        <v>0.313</v>
      </c>
      <c r="K7" s="3">
        <v>0.109</v>
      </c>
    </row>
    <row r="8" spans="1:12" x14ac:dyDescent="0.25">
      <c r="A8" s="4">
        <v>0.11600000000000001</v>
      </c>
      <c r="B8" s="3">
        <v>0.503</v>
      </c>
      <c r="C8" s="3">
        <v>9.7000000000000003E-2</v>
      </c>
      <c r="D8" s="3">
        <v>0.18099999999999999</v>
      </c>
      <c r="E8" s="3">
        <v>0.57100000000000006</v>
      </c>
      <c r="F8" s="3">
        <v>0.27700000000000002</v>
      </c>
      <c r="G8" s="3">
        <v>0.24099999999999999</v>
      </c>
      <c r="H8" s="3">
        <v>0.309</v>
      </c>
      <c r="I8" s="3">
        <v>0.183</v>
      </c>
      <c r="J8" s="3">
        <v>0.39700000000000002</v>
      </c>
      <c r="K8" s="3">
        <v>1.1619999999999999</v>
      </c>
    </row>
    <row r="9" spans="1:12" x14ac:dyDescent="0.25">
      <c r="A9" s="6">
        <v>5.8000000000000003E-2</v>
      </c>
      <c r="B9" s="3">
        <v>1.133</v>
      </c>
      <c r="C9" s="3">
        <v>0.77100000000000002</v>
      </c>
      <c r="D9" s="3">
        <v>5.8000000000000003E-2</v>
      </c>
      <c r="E9" s="3">
        <v>1.077</v>
      </c>
      <c r="F9" s="3">
        <v>0.67800000000000005</v>
      </c>
      <c r="G9" s="3">
        <v>0.17599999999999999</v>
      </c>
      <c r="H9" s="3">
        <v>1.25</v>
      </c>
      <c r="I9" s="3">
        <v>0.34</v>
      </c>
      <c r="J9" s="3">
        <v>0.22900000000000001</v>
      </c>
      <c r="K9" s="3">
        <v>0.36499999999999999</v>
      </c>
    </row>
    <row r="10" spans="1:12" x14ac:dyDescent="0.25">
      <c r="A10" s="1" t="s">
        <v>0</v>
      </c>
      <c r="B10" s="1"/>
      <c r="C10" s="1"/>
      <c r="D10" s="1"/>
      <c r="E10" s="1"/>
      <c r="F10" s="1"/>
      <c r="G10" s="1"/>
      <c r="H10" s="1"/>
      <c r="I10" s="1"/>
      <c r="J10" s="1"/>
      <c r="K10" s="1"/>
      <c r="L10" s="1"/>
    </row>
    <row r="16" spans="1:12" x14ac:dyDescent="0.25">
      <c r="B16" s="7" t="s">
        <v>1</v>
      </c>
      <c r="C16" s="7" t="s">
        <v>2</v>
      </c>
      <c r="D16" s="7" t="s">
        <v>3</v>
      </c>
      <c r="E16" s="7" t="s">
        <v>4</v>
      </c>
    </row>
    <row r="17" spans="1:12" x14ac:dyDescent="0.25">
      <c r="A17" t="s">
        <v>5</v>
      </c>
      <c r="B17" s="4">
        <v>2.452</v>
      </c>
      <c r="C17" s="2">
        <f>B17-B24</f>
        <v>2.3940000000000001</v>
      </c>
      <c r="D17" s="2">
        <v>5000</v>
      </c>
      <c r="E17" s="8">
        <f>(447.96*C17*C17)+(1022.7*C17)+(0.6578)</f>
        <v>5016.3660785599996</v>
      </c>
    </row>
    <row r="18" spans="1:12" x14ac:dyDescent="0.25">
      <c r="A18" t="s">
        <v>6</v>
      </c>
      <c r="B18" s="4">
        <v>1.5149999999999999</v>
      </c>
      <c r="C18" s="2">
        <f>B18-B24</f>
        <v>1.4569999999999999</v>
      </c>
      <c r="D18" s="2">
        <v>2500</v>
      </c>
      <c r="E18" s="8">
        <f t="shared" ref="E18:E24" si="0">(447.96*C18*C18)+(1022.7*C18)+(0.6578)</f>
        <v>2441.6831380399994</v>
      </c>
    </row>
    <row r="19" spans="1:12" x14ac:dyDescent="0.25">
      <c r="A19" t="s">
        <v>7</v>
      </c>
      <c r="B19" s="4">
        <v>0.94499999999999995</v>
      </c>
      <c r="C19" s="2">
        <f>B19-B24</f>
        <v>0.8869999999999999</v>
      </c>
      <c r="D19" s="2">
        <v>1250</v>
      </c>
      <c r="E19" s="8">
        <f t="shared" si="0"/>
        <v>1260.2337412399997</v>
      </c>
    </row>
    <row r="20" spans="1:12" x14ac:dyDescent="0.25">
      <c r="A20" t="s">
        <v>8</v>
      </c>
      <c r="B20" s="4">
        <v>0.54900000000000004</v>
      </c>
      <c r="C20" s="2">
        <f>B20-B25</f>
        <v>0.54900000000000004</v>
      </c>
      <c r="D20" s="2">
        <v>625</v>
      </c>
      <c r="E20" s="8">
        <f t="shared" si="0"/>
        <v>697.13569196000003</v>
      </c>
    </row>
    <row r="21" spans="1:12" x14ac:dyDescent="0.25">
      <c r="A21" t="s">
        <v>9</v>
      </c>
      <c r="B21" s="4">
        <v>0.33400000000000002</v>
      </c>
      <c r="C21" s="2">
        <f>B21-B24</f>
        <v>0.27600000000000002</v>
      </c>
      <c r="D21" s="2">
        <v>312</v>
      </c>
      <c r="E21" s="8">
        <f t="shared" si="0"/>
        <v>317.04680096000004</v>
      </c>
    </row>
    <row r="22" spans="1:12" x14ac:dyDescent="0.25">
      <c r="A22" t="s">
        <v>10</v>
      </c>
      <c r="B22" s="4">
        <v>0.17500000000000002</v>
      </c>
      <c r="C22" s="2">
        <f>B22-B24</f>
        <v>0.11700000000000002</v>
      </c>
      <c r="D22" s="2">
        <v>156</v>
      </c>
      <c r="E22" s="8">
        <f t="shared" si="0"/>
        <v>126.44582444000002</v>
      </c>
    </row>
    <row r="23" spans="1:12" x14ac:dyDescent="0.25">
      <c r="A23" t="s">
        <v>11</v>
      </c>
      <c r="B23" s="4">
        <v>0.11600000000000001</v>
      </c>
      <c r="C23" s="2">
        <f>B23-B24</f>
        <v>5.8000000000000003E-2</v>
      </c>
      <c r="D23" s="2">
        <v>78.13</v>
      </c>
      <c r="E23" s="8">
        <f t="shared" si="0"/>
        <v>61.481337440000011</v>
      </c>
    </row>
    <row r="24" spans="1:12" x14ac:dyDescent="0.25">
      <c r="A24" t="s">
        <v>12</v>
      </c>
      <c r="B24" s="6">
        <v>5.8000000000000003E-2</v>
      </c>
      <c r="C24" s="2">
        <f>B24-B24</f>
        <v>0</v>
      </c>
      <c r="D24" s="2">
        <v>0</v>
      </c>
      <c r="E24" s="8">
        <f t="shared" si="0"/>
        <v>0.65780000000000005</v>
      </c>
    </row>
    <row r="29" spans="1:12" x14ac:dyDescent="0.25">
      <c r="J29" s="9" t="s">
        <v>26</v>
      </c>
      <c r="K29" s="9"/>
      <c r="L29" s="9"/>
    </row>
    <row r="37" spans="1:5" x14ac:dyDescent="0.25">
      <c r="A37" s="10" t="s">
        <v>13</v>
      </c>
      <c r="B37" s="3" t="s">
        <v>14</v>
      </c>
      <c r="C37" s="5" t="s">
        <v>12</v>
      </c>
      <c r="D37" s="2" t="s">
        <v>2</v>
      </c>
      <c r="E37" s="11" t="s">
        <v>15</v>
      </c>
    </row>
    <row r="38" spans="1:5" x14ac:dyDescent="0.25">
      <c r="A38" s="10">
        <v>1</v>
      </c>
      <c r="B38" s="3">
        <v>0.28300000000000003</v>
      </c>
      <c r="C38" s="6">
        <v>6.8000000000000005E-2</v>
      </c>
      <c r="D38" s="2">
        <f t="shared" ref="D38:D69" si="1">(B38-C38)</f>
        <v>0.21500000000000002</v>
      </c>
      <c r="E38" s="8">
        <f t="shared" ref="E38:E69" si="2">(447.96*D38*D38)+(1022.7*D38)+(0.6578)</f>
        <v>241.24525100000005</v>
      </c>
    </row>
    <row r="39" spans="1:5" x14ac:dyDescent="0.25">
      <c r="A39" s="10">
        <v>2</v>
      </c>
      <c r="B39" s="3">
        <v>0.44900000000000001</v>
      </c>
      <c r="C39" s="6">
        <v>6.8000000000000005E-2</v>
      </c>
      <c r="D39" s="2">
        <f t="shared" si="1"/>
        <v>0.38100000000000001</v>
      </c>
      <c r="E39" s="8">
        <f t="shared" si="2"/>
        <v>455.33282156000001</v>
      </c>
    </row>
    <row r="40" spans="1:5" x14ac:dyDescent="0.25">
      <c r="A40" s="10">
        <v>3</v>
      </c>
      <c r="B40" s="3">
        <v>0.108</v>
      </c>
      <c r="C40" s="6">
        <v>6.8000000000000005E-2</v>
      </c>
      <c r="D40" s="2">
        <f t="shared" si="1"/>
        <v>3.9999999999999994E-2</v>
      </c>
      <c r="E40" s="8">
        <f t="shared" si="2"/>
        <v>42.282535999999993</v>
      </c>
    </row>
    <row r="41" spans="1:5" x14ac:dyDescent="0.25">
      <c r="A41" s="10">
        <v>4</v>
      </c>
      <c r="B41" s="3">
        <v>0.157</v>
      </c>
      <c r="C41" s="6">
        <v>6.8000000000000005E-2</v>
      </c>
      <c r="D41" s="2">
        <f t="shared" si="1"/>
        <v>8.8999999999999996E-2</v>
      </c>
      <c r="E41" s="8">
        <f t="shared" si="2"/>
        <v>95.226391160000006</v>
      </c>
    </row>
    <row r="42" spans="1:5" x14ac:dyDescent="0.25">
      <c r="A42" s="10">
        <v>5</v>
      </c>
      <c r="B42" s="3">
        <v>0.14899999999999999</v>
      </c>
      <c r="C42" s="6">
        <v>6.8000000000000005E-2</v>
      </c>
      <c r="D42" s="2">
        <f t="shared" si="1"/>
        <v>8.0999999999999989E-2</v>
      </c>
      <c r="E42" s="8">
        <f t="shared" si="2"/>
        <v>86.435565559999986</v>
      </c>
    </row>
    <row r="43" spans="1:5" x14ac:dyDescent="0.25">
      <c r="A43" s="10">
        <v>6</v>
      </c>
      <c r="B43" s="3">
        <v>1.01</v>
      </c>
      <c r="C43" s="6">
        <v>6.8000000000000005E-2</v>
      </c>
      <c r="D43" s="2">
        <f t="shared" si="1"/>
        <v>0.94199999999999995</v>
      </c>
      <c r="E43" s="8">
        <f t="shared" si="2"/>
        <v>1361.5447774399997</v>
      </c>
    </row>
    <row r="44" spans="1:5" x14ac:dyDescent="0.25">
      <c r="A44" s="10">
        <v>7</v>
      </c>
      <c r="B44" s="3">
        <v>0.503</v>
      </c>
      <c r="C44" s="6">
        <v>6.8000000000000005E-2</v>
      </c>
      <c r="D44" s="2">
        <f t="shared" si="1"/>
        <v>0.435</v>
      </c>
      <c r="E44" s="8">
        <f t="shared" si="2"/>
        <v>530.29753099999994</v>
      </c>
    </row>
    <row r="45" spans="1:5" x14ac:dyDescent="0.25">
      <c r="A45" s="10">
        <v>8</v>
      </c>
      <c r="B45" s="3">
        <v>1.133</v>
      </c>
      <c r="C45" s="6">
        <v>6.8000000000000005E-2</v>
      </c>
      <c r="D45" s="2">
        <f t="shared" si="1"/>
        <v>1.0649999999999999</v>
      </c>
      <c r="E45" s="8">
        <f t="shared" si="2"/>
        <v>1597.9207309999999</v>
      </c>
    </row>
    <row r="46" spans="1:5" x14ac:dyDescent="0.25">
      <c r="A46" s="10">
        <v>9</v>
      </c>
      <c r="B46" s="3">
        <v>1.7949999999999999</v>
      </c>
      <c r="C46" s="6">
        <v>6.8000000000000005E-2</v>
      </c>
      <c r="D46" s="2">
        <f t="shared" si="1"/>
        <v>1.7269999999999999</v>
      </c>
      <c r="E46" s="8">
        <f t="shared" si="2"/>
        <v>3102.9143908399997</v>
      </c>
    </row>
    <row r="47" spans="1:5" x14ac:dyDescent="0.25">
      <c r="A47" s="10">
        <v>10</v>
      </c>
      <c r="B47" s="3">
        <v>0.31900000000000001</v>
      </c>
      <c r="C47" s="6">
        <v>6.8000000000000005E-2</v>
      </c>
      <c r="D47" s="2">
        <f t="shared" si="1"/>
        <v>0.251</v>
      </c>
      <c r="E47" s="8">
        <f t="shared" si="2"/>
        <v>285.57742796000002</v>
      </c>
    </row>
    <row r="48" spans="1:5" x14ac:dyDescent="0.25">
      <c r="A48" s="10">
        <v>11</v>
      </c>
      <c r="B48" s="3">
        <v>0.217</v>
      </c>
      <c r="C48" s="6">
        <v>6.8000000000000005E-2</v>
      </c>
      <c r="D48" s="2">
        <f t="shared" si="1"/>
        <v>0.14899999999999999</v>
      </c>
      <c r="E48" s="8">
        <f t="shared" si="2"/>
        <v>162.98525996000001</v>
      </c>
    </row>
    <row r="49" spans="1:5" x14ac:dyDescent="0.25">
      <c r="A49" s="10">
        <v>12</v>
      </c>
      <c r="B49" s="3">
        <v>0.42299999999999999</v>
      </c>
      <c r="C49" s="6">
        <v>6.8000000000000005E-2</v>
      </c>
      <c r="D49" s="2">
        <f t="shared" si="1"/>
        <v>0.35499999999999998</v>
      </c>
      <c r="E49" s="8">
        <f t="shared" si="2"/>
        <v>420.17045899999999</v>
      </c>
    </row>
    <row r="50" spans="1:5" x14ac:dyDescent="0.25">
      <c r="A50" s="10">
        <v>13</v>
      </c>
      <c r="B50" s="3">
        <v>0.58699999999999997</v>
      </c>
      <c r="C50" s="6">
        <v>6.8000000000000005E-2</v>
      </c>
      <c r="D50" s="2">
        <f t="shared" si="1"/>
        <v>0.51899999999999991</v>
      </c>
      <c r="E50" s="8">
        <f t="shared" si="2"/>
        <v>652.10205355999983</v>
      </c>
    </row>
    <row r="51" spans="1:5" x14ac:dyDescent="0.25">
      <c r="A51" s="10">
        <v>14</v>
      </c>
      <c r="B51" s="3">
        <v>0.26400000000000001</v>
      </c>
      <c r="C51" s="6">
        <v>6.8000000000000005E-2</v>
      </c>
      <c r="D51" s="2">
        <f t="shared" si="1"/>
        <v>0.19600000000000001</v>
      </c>
      <c r="E51" s="8">
        <f t="shared" si="2"/>
        <v>218.31583136000003</v>
      </c>
    </row>
    <row r="52" spans="1:5" x14ac:dyDescent="0.25">
      <c r="A52" s="10">
        <v>15</v>
      </c>
      <c r="B52" s="3">
        <v>9.7000000000000003E-2</v>
      </c>
      <c r="C52" s="6">
        <v>6.8000000000000005E-2</v>
      </c>
      <c r="D52" s="2">
        <f t="shared" si="1"/>
        <v>2.8999999999999998E-2</v>
      </c>
      <c r="E52" s="8">
        <f t="shared" si="2"/>
        <v>30.692834360000003</v>
      </c>
    </row>
    <row r="53" spans="1:5" x14ac:dyDescent="0.25">
      <c r="A53" s="10">
        <v>16</v>
      </c>
      <c r="B53" s="3">
        <v>0.77100000000000002</v>
      </c>
      <c r="C53" s="6">
        <v>6.8000000000000005E-2</v>
      </c>
      <c r="D53" s="2">
        <f t="shared" si="1"/>
        <v>0.70300000000000007</v>
      </c>
      <c r="E53" s="8">
        <f t="shared" si="2"/>
        <v>941.00176364000004</v>
      </c>
    </row>
    <row r="54" spans="1:5" x14ac:dyDescent="0.25">
      <c r="A54" s="10">
        <v>17</v>
      </c>
      <c r="B54" s="3">
        <v>0.17499999999999999</v>
      </c>
      <c r="C54" s="6">
        <v>6.8000000000000005E-2</v>
      </c>
      <c r="D54" s="2">
        <f t="shared" si="1"/>
        <v>0.10699999999999998</v>
      </c>
      <c r="E54" s="8">
        <f t="shared" si="2"/>
        <v>115.21539403999998</v>
      </c>
    </row>
    <row r="55" spans="1:5" x14ac:dyDescent="0.25">
      <c r="A55" s="10">
        <v>18</v>
      </c>
      <c r="B55" s="3">
        <v>0.441</v>
      </c>
      <c r="C55" s="6">
        <v>6.8000000000000005E-2</v>
      </c>
      <c r="D55" s="2">
        <f t="shared" si="1"/>
        <v>0.373</v>
      </c>
      <c r="E55" s="8">
        <f t="shared" si="2"/>
        <v>444.44912684000002</v>
      </c>
    </row>
    <row r="56" spans="1:5" x14ac:dyDescent="0.25">
      <c r="A56" s="10">
        <v>19</v>
      </c>
      <c r="B56" s="3">
        <v>0.28800000000000003</v>
      </c>
      <c r="C56" s="6">
        <v>6.8000000000000005E-2</v>
      </c>
      <c r="D56" s="2">
        <f t="shared" si="1"/>
        <v>0.22000000000000003</v>
      </c>
      <c r="E56" s="8">
        <f t="shared" si="2"/>
        <v>247.33306400000004</v>
      </c>
    </row>
    <row r="57" spans="1:5" x14ac:dyDescent="0.25">
      <c r="A57" s="10">
        <v>20</v>
      </c>
      <c r="B57" s="3">
        <v>0.374</v>
      </c>
      <c r="C57" s="6">
        <v>6.8000000000000005E-2</v>
      </c>
      <c r="D57" s="2">
        <f t="shared" si="1"/>
        <v>0.30599999999999999</v>
      </c>
      <c r="E57" s="8">
        <f t="shared" si="2"/>
        <v>355.54918256000002</v>
      </c>
    </row>
    <row r="58" spans="1:5" x14ac:dyDescent="0.25">
      <c r="A58" s="10">
        <v>21</v>
      </c>
      <c r="B58" s="3">
        <v>0.57300000000000006</v>
      </c>
      <c r="C58" s="6">
        <v>6.8000000000000005E-2</v>
      </c>
      <c r="D58" s="2">
        <f t="shared" si="1"/>
        <v>0.50500000000000012</v>
      </c>
      <c r="E58" s="8">
        <f t="shared" si="2"/>
        <v>631.36229900000012</v>
      </c>
    </row>
    <row r="59" spans="1:5" x14ac:dyDescent="0.25">
      <c r="A59" s="10">
        <v>22</v>
      </c>
      <c r="B59" s="3">
        <v>0.13400000000000001</v>
      </c>
      <c r="C59" s="6">
        <v>6.8000000000000005E-2</v>
      </c>
      <c r="D59" s="2">
        <f t="shared" si="1"/>
        <v>6.6000000000000003E-2</v>
      </c>
      <c r="E59" s="8">
        <f t="shared" si="2"/>
        <v>70.107313760000011</v>
      </c>
    </row>
    <row r="60" spans="1:5" x14ac:dyDescent="0.25">
      <c r="A60" s="10">
        <v>23</v>
      </c>
      <c r="B60" s="3">
        <v>0.18099999999999999</v>
      </c>
      <c r="C60" s="6">
        <v>6.8000000000000005E-2</v>
      </c>
      <c r="D60" s="2">
        <f t="shared" si="1"/>
        <v>0.11299999999999999</v>
      </c>
      <c r="E60" s="8">
        <f t="shared" si="2"/>
        <v>121.94290124</v>
      </c>
    </row>
    <row r="61" spans="1:5" x14ac:dyDescent="0.25">
      <c r="A61" s="10">
        <v>24</v>
      </c>
      <c r="B61" s="3">
        <v>0.158</v>
      </c>
      <c r="C61" s="6">
        <v>6.8000000000000005E-2</v>
      </c>
      <c r="D61" s="2">
        <f t="shared" si="1"/>
        <v>0.09</v>
      </c>
      <c r="E61" s="8">
        <f t="shared" si="2"/>
        <v>96.329276000000007</v>
      </c>
    </row>
    <row r="62" spans="1:5" x14ac:dyDescent="0.25">
      <c r="A62" s="10">
        <v>25</v>
      </c>
      <c r="B62" s="3">
        <v>1.28</v>
      </c>
      <c r="C62" s="6">
        <v>6.8000000000000005E-2</v>
      </c>
      <c r="D62" s="2">
        <f t="shared" si="1"/>
        <v>1.212</v>
      </c>
      <c r="E62" s="8">
        <f t="shared" si="2"/>
        <v>1898.1983542399998</v>
      </c>
    </row>
    <row r="63" spans="1:5" x14ac:dyDescent="0.25">
      <c r="A63" s="10">
        <v>26</v>
      </c>
      <c r="B63" s="3">
        <v>0.26300000000000001</v>
      </c>
      <c r="C63" s="6">
        <v>6.8000000000000005E-2</v>
      </c>
      <c r="D63" s="2">
        <f t="shared" si="1"/>
        <v>0.19500000000000001</v>
      </c>
      <c r="E63" s="8">
        <f t="shared" si="2"/>
        <v>217.11797900000002</v>
      </c>
    </row>
    <row r="64" spans="1:5" x14ac:dyDescent="0.25">
      <c r="A64" s="10">
        <v>27</v>
      </c>
      <c r="B64" s="3">
        <v>0.13</v>
      </c>
      <c r="C64" s="6">
        <v>6.8000000000000005E-2</v>
      </c>
      <c r="D64" s="2">
        <f t="shared" si="1"/>
        <v>6.2E-2</v>
      </c>
      <c r="E64" s="8">
        <f t="shared" si="2"/>
        <v>65.787158239999997</v>
      </c>
    </row>
    <row r="65" spans="1:5" x14ac:dyDescent="0.25">
      <c r="A65" s="10">
        <v>28</v>
      </c>
      <c r="B65" s="3">
        <v>0.32100000000000001</v>
      </c>
      <c r="C65" s="6">
        <v>6.8000000000000005E-2</v>
      </c>
      <c r="D65" s="2">
        <f t="shared" si="1"/>
        <v>0.253</v>
      </c>
      <c r="E65" s="8">
        <f t="shared" si="2"/>
        <v>288.07437164000004</v>
      </c>
    </row>
    <row r="66" spans="1:5" x14ac:dyDescent="0.25">
      <c r="A66" s="10">
        <v>29</v>
      </c>
      <c r="B66" s="3">
        <v>8.5000000000000006E-2</v>
      </c>
      <c r="C66" s="6">
        <v>6.8000000000000005E-2</v>
      </c>
      <c r="D66" s="2">
        <f t="shared" si="1"/>
        <v>1.7000000000000001E-2</v>
      </c>
      <c r="E66" s="8">
        <f t="shared" si="2"/>
        <v>18.173160440000004</v>
      </c>
    </row>
    <row r="67" spans="1:5" x14ac:dyDescent="0.25">
      <c r="A67" s="10">
        <v>30</v>
      </c>
      <c r="B67" s="3">
        <v>0.35799999999999998</v>
      </c>
      <c r="C67" s="6">
        <v>6.8000000000000005E-2</v>
      </c>
      <c r="D67" s="2">
        <f t="shared" si="1"/>
        <v>0.28999999999999998</v>
      </c>
      <c r="E67" s="8">
        <f t="shared" si="2"/>
        <v>334.91423599999996</v>
      </c>
    </row>
    <row r="68" spans="1:5" x14ac:dyDescent="0.25">
      <c r="A68" s="10">
        <v>31</v>
      </c>
      <c r="B68" s="3">
        <v>0.57100000000000006</v>
      </c>
      <c r="C68" s="6">
        <v>6.8000000000000005E-2</v>
      </c>
      <c r="D68" s="2">
        <f t="shared" si="1"/>
        <v>0.50300000000000011</v>
      </c>
      <c r="E68" s="8">
        <f t="shared" si="2"/>
        <v>628.41381164000006</v>
      </c>
    </row>
    <row r="69" spans="1:5" x14ac:dyDescent="0.25">
      <c r="A69" s="10">
        <v>32</v>
      </c>
      <c r="B69" s="3">
        <v>1.077</v>
      </c>
      <c r="C69" s="6">
        <v>6.8000000000000005E-2</v>
      </c>
      <c r="D69" s="2">
        <f t="shared" si="1"/>
        <v>1.0089999999999999</v>
      </c>
      <c r="E69" s="8">
        <f t="shared" si="2"/>
        <v>1488.6216647599997</v>
      </c>
    </row>
    <row r="70" spans="1:5" x14ac:dyDescent="0.25">
      <c r="A70" s="10">
        <v>33</v>
      </c>
      <c r="B70" s="3">
        <v>0.25600000000000001</v>
      </c>
      <c r="C70" s="6">
        <v>6.8000000000000005E-2</v>
      </c>
      <c r="D70" s="2">
        <f t="shared" ref="D70:D101" si="3">(B70-C70)</f>
        <v>0.188</v>
      </c>
      <c r="E70" s="8">
        <f t="shared" ref="E70:E101" si="4">(447.96*D70*D70)+(1022.7*D70)+(0.6578)</f>
        <v>208.75809824000001</v>
      </c>
    </row>
    <row r="71" spans="1:5" x14ac:dyDescent="0.25">
      <c r="A71" s="10">
        <v>34</v>
      </c>
      <c r="B71" s="3">
        <v>1.1180000000000001</v>
      </c>
      <c r="C71" s="6">
        <v>6.8000000000000005E-2</v>
      </c>
      <c r="D71" s="2">
        <f t="shared" si="3"/>
        <v>1.05</v>
      </c>
      <c r="E71" s="8">
        <f t="shared" si="4"/>
        <v>1568.3687</v>
      </c>
    </row>
    <row r="72" spans="1:5" x14ac:dyDescent="0.25">
      <c r="A72" s="10">
        <v>35</v>
      </c>
      <c r="B72" s="3">
        <v>0.37</v>
      </c>
      <c r="C72" s="6">
        <v>6.8000000000000005E-2</v>
      </c>
      <c r="D72" s="2">
        <f t="shared" si="3"/>
        <v>0.30199999999999999</v>
      </c>
      <c r="E72" s="8">
        <f t="shared" si="4"/>
        <v>350.36894384000004</v>
      </c>
    </row>
    <row r="73" spans="1:5" x14ac:dyDescent="0.25">
      <c r="A73" s="10">
        <v>36</v>
      </c>
      <c r="B73" s="3">
        <v>0.17100000000000001</v>
      </c>
      <c r="C73" s="6">
        <v>6.8000000000000005E-2</v>
      </c>
      <c r="D73" s="2">
        <f t="shared" si="3"/>
        <v>0.10300000000000001</v>
      </c>
      <c r="E73" s="8">
        <f t="shared" si="4"/>
        <v>110.74830764000001</v>
      </c>
    </row>
    <row r="74" spans="1:5" x14ac:dyDescent="0.25">
      <c r="A74" s="10">
        <v>37</v>
      </c>
      <c r="B74" s="3">
        <v>0.42899999999999999</v>
      </c>
      <c r="C74" s="6">
        <v>6.8000000000000005E-2</v>
      </c>
      <c r="D74" s="2">
        <f t="shared" si="3"/>
        <v>0.36099999999999999</v>
      </c>
      <c r="E74" s="8">
        <f t="shared" si="4"/>
        <v>428.23109516</v>
      </c>
    </row>
    <row r="75" spans="1:5" x14ac:dyDescent="0.25">
      <c r="A75" s="10">
        <v>38</v>
      </c>
      <c r="B75" s="3">
        <v>0.54500000000000004</v>
      </c>
      <c r="C75" s="6">
        <v>6.8000000000000005E-2</v>
      </c>
      <c r="D75" s="2">
        <f t="shared" si="3"/>
        <v>0.47700000000000004</v>
      </c>
      <c r="E75" s="8">
        <f t="shared" si="4"/>
        <v>590.40959083999996</v>
      </c>
    </row>
    <row r="76" spans="1:5" x14ac:dyDescent="0.25">
      <c r="A76" s="10">
        <v>39</v>
      </c>
      <c r="B76" s="3">
        <v>0.27700000000000002</v>
      </c>
      <c r="C76" s="6">
        <v>6.8000000000000005E-2</v>
      </c>
      <c r="D76" s="2">
        <f t="shared" si="3"/>
        <v>0.20900000000000002</v>
      </c>
      <c r="E76" s="8">
        <f t="shared" si="4"/>
        <v>233.96944076000005</v>
      </c>
    </row>
    <row r="77" spans="1:5" x14ac:dyDescent="0.25">
      <c r="A77" s="10">
        <v>40</v>
      </c>
      <c r="B77" s="3">
        <v>0.67800000000000005</v>
      </c>
      <c r="C77" s="6">
        <v>6.8000000000000005E-2</v>
      </c>
      <c r="D77" s="2">
        <f t="shared" si="3"/>
        <v>0.6100000000000001</v>
      </c>
      <c r="E77" s="8">
        <f t="shared" si="4"/>
        <v>791.19071600000007</v>
      </c>
    </row>
    <row r="78" spans="1:5" x14ac:dyDescent="0.25">
      <c r="A78" s="10">
        <v>41</v>
      </c>
      <c r="B78" s="3">
        <v>0.26500000000000001</v>
      </c>
      <c r="C78" s="6">
        <v>6.8000000000000005E-2</v>
      </c>
      <c r="D78" s="2">
        <f t="shared" si="3"/>
        <v>0.19700000000000001</v>
      </c>
      <c r="E78" s="8">
        <f t="shared" si="4"/>
        <v>219.51457964000002</v>
      </c>
    </row>
    <row r="79" spans="1:5" x14ac:dyDescent="0.25">
      <c r="A79" s="10">
        <v>42</v>
      </c>
      <c r="B79" s="3">
        <v>0.76700000000000002</v>
      </c>
      <c r="C79" s="6">
        <v>6.8000000000000005E-2</v>
      </c>
      <c r="D79" s="2">
        <f t="shared" si="3"/>
        <v>0.69900000000000007</v>
      </c>
      <c r="E79" s="8">
        <f t="shared" si="4"/>
        <v>934.39880396000012</v>
      </c>
    </row>
    <row r="80" spans="1:5" x14ac:dyDescent="0.25">
      <c r="A80" s="10">
        <v>43</v>
      </c>
      <c r="B80" s="3">
        <v>0.11900000000000001</v>
      </c>
      <c r="C80" s="6">
        <v>6.8000000000000005E-2</v>
      </c>
      <c r="D80" s="2">
        <f t="shared" si="3"/>
        <v>5.1000000000000004E-2</v>
      </c>
      <c r="E80" s="8">
        <f t="shared" si="4"/>
        <v>53.980643960000009</v>
      </c>
    </row>
    <row r="81" spans="1:5" x14ac:dyDescent="0.25">
      <c r="A81" s="10">
        <v>44</v>
      </c>
      <c r="B81" s="3">
        <v>0.10400000000000001</v>
      </c>
      <c r="C81" s="6">
        <v>6.8000000000000005E-2</v>
      </c>
      <c r="D81" s="2">
        <f t="shared" si="3"/>
        <v>3.6000000000000004E-2</v>
      </c>
      <c r="E81" s="8">
        <f t="shared" si="4"/>
        <v>38.055556160000009</v>
      </c>
    </row>
    <row r="82" spans="1:5" x14ac:dyDescent="0.25">
      <c r="A82" s="10">
        <v>45</v>
      </c>
      <c r="B82" s="3">
        <v>0.106</v>
      </c>
      <c r="C82" s="6">
        <v>6.8000000000000005E-2</v>
      </c>
      <c r="D82" s="2">
        <f t="shared" si="3"/>
        <v>3.7999999999999992E-2</v>
      </c>
      <c r="E82" s="8">
        <f t="shared" si="4"/>
        <v>40.167254239999998</v>
      </c>
    </row>
    <row r="83" spans="1:5" x14ac:dyDescent="0.25">
      <c r="A83" s="10">
        <v>46</v>
      </c>
      <c r="B83" s="3">
        <v>0.155</v>
      </c>
      <c r="C83" s="6">
        <v>6.8000000000000005E-2</v>
      </c>
      <c r="D83" s="2">
        <f t="shared" si="3"/>
        <v>8.6999999999999994E-2</v>
      </c>
      <c r="E83" s="8">
        <f t="shared" si="4"/>
        <v>93.023309239999989</v>
      </c>
    </row>
    <row r="84" spans="1:5" x14ac:dyDescent="0.25">
      <c r="A84" s="10">
        <v>47</v>
      </c>
      <c r="B84" s="3">
        <v>0.24099999999999999</v>
      </c>
      <c r="C84" s="6">
        <v>6.8000000000000005E-2</v>
      </c>
      <c r="D84" s="2">
        <f t="shared" si="3"/>
        <v>0.17299999999999999</v>
      </c>
      <c r="E84" s="8">
        <f t="shared" si="4"/>
        <v>190.99189484000001</v>
      </c>
    </row>
    <row r="85" spans="1:5" x14ac:dyDescent="0.25">
      <c r="A85" s="10">
        <v>48</v>
      </c>
      <c r="B85" s="3">
        <v>0.17599999999999999</v>
      </c>
      <c r="C85" s="6">
        <v>6.8000000000000005E-2</v>
      </c>
      <c r="D85" s="2">
        <f t="shared" si="3"/>
        <v>0.10799999999999998</v>
      </c>
      <c r="E85" s="8">
        <f t="shared" si="4"/>
        <v>116.33440543999998</v>
      </c>
    </row>
    <row r="86" spans="1:5" x14ac:dyDescent="0.25">
      <c r="A86" s="10">
        <v>49</v>
      </c>
      <c r="B86" s="3">
        <v>0.69100000000000006</v>
      </c>
      <c r="C86" s="6">
        <v>6.8000000000000005E-2</v>
      </c>
      <c r="D86" s="2">
        <f t="shared" si="3"/>
        <v>0.623</v>
      </c>
      <c r="E86" s="8">
        <f t="shared" si="4"/>
        <v>811.66616683999996</v>
      </c>
    </row>
    <row r="87" spans="1:5" x14ac:dyDescent="0.25">
      <c r="A87" s="10">
        <v>50</v>
      </c>
      <c r="B87" s="3">
        <v>0.375</v>
      </c>
      <c r="C87" s="6">
        <v>6.8000000000000005E-2</v>
      </c>
      <c r="D87" s="2">
        <f t="shared" si="3"/>
        <v>0.307</v>
      </c>
      <c r="E87" s="8">
        <f t="shared" si="4"/>
        <v>356.84648204000001</v>
      </c>
    </row>
    <row r="88" spans="1:5" x14ac:dyDescent="0.25">
      <c r="A88" s="10">
        <v>51</v>
      </c>
      <c r="B88" s="3">
        <v>0.16300000000000001</v>
      </c>
      <c r="C88" s="6">
        <v>6.8000000000000005E-2</v>
      </c>
      <c r="D88" s="2">
        <f t="shared" si="3"/>
        <v>9.5000000000000001E-2</v>
      </c>
      <c r="E88" s="8">
        <f t="shared" si="4"/>
        <v>101.857139</v>
      </c>
    </row>
    <row r="89" spans="1:5" x14ac:dyDescent="0.25">
      <c r="A89" s="10">
        <v>52</v>
      </c>
      <c r="B89" s="3">
        <v>0.46300000000000002</v>
      </c>
      <c r="C89" s="6">
        <v>6.8000000000000005E-2</v>
      </c>
      <c r="D89" s="2">
        <f t="shared" si="3"/>
        <v>0.39500000000000002</v>
      </c>
      <c r="E89" s="8">
        <f t="shared" si="4"/>
        <v>474.51725900000008</v>
      </c>
    </row>
    <row r="90" spans="1:5" x14ac:dyDescent="0.25">
      <c r="A90" s="10">
        <v>53</v>
      </c>
      <c r="B90" s="3">
        <v>0.78200000000000003</v>
      </c>
      <c r="C90" s="6">
        <v>6.8000000000000005E-2</v>
      </c>
      <c r="D90" s="2">
        <f t="shared" si="3"/>
        <v>0.71399999999999997</v>
      </c>
      <c r="E90" s="8">
        <f t="shared" si="4"/>
        <v>959.23381615999995</v>
      </c>
    </row>
    <row r="91" spans="1:5" x14ac:dyDescent="0.25">
      <c r="A91" s="10">
        <v>54</v>
      </c>
      <c r="B91" s="3">
        <v>0.70799999999999996</v>
      </c>
      <c r="C91" s="6">
        <v>6.8000000000000005E-2</v>
      </c>
      <c r="D91" s="2">
        <f t="shared" si="3"/>
        <v>0.6399999999999999</v>
      </c>
      <c r="E91" s="8">
        <f t="shared" si="4"/>
        <v>838.67021599999975</v>
      </c>
    </row>
    <row r="92" spans="1:5" x14ac:dyDescent="0.25">
      <c r="A92" s="10">
        <v>55</v>
      </c>
      <c r="B92" s="3">
        <v>0.309</v>
      </c>
      <c r="C92" s="6">
        <v>6.8000000000000005E-2</v>
      </c>
      <c r="D92" s="2">
        <f t="shared" si="3"/>
        <v>0.24099999999999999</v>
      </c>
      <c r="E92" s="8">
        <f t="shared" si="4"/>
        <v>273.14646476000001</v>
      </c>
    </row>
    <row r="93" spans="1:5" x14ac:dyDescent="0.25">
      <c r="A93" s="10">
        <v>56</v>
      </c>
      <c r="B93" s="3">
        <v>1.25</v>
      </c>
      <c r="C93" s="6">
        <v>6.8000000000000005E-2</v>
      </c>
      <c r="D93" s="2">
        <f t="shared" si="3"/>
        <v>1.1819999999999999</v>
      </c>
      <c r="E93" s="8">
        <f t="shared" si="4"/>
        <v>1835.3448670399998</v>
      </c>
    </row>
    <row r="94" spans="1:5" x14ac:dyDescent="0.25">
      <c r="A94" s="10">
        <v>57</v>
      </c>
      <c r="B94" s="3">
        <v>0.46800000000000003</v>
      </c>
      <c r="C94" s="6">
        <v>6.8000000000000005E-2</v>
      </c>
      <c r="D94" s="2">
        <f t="shared" si="3"/>
        <v>0.4</v>
      </c>
      <c r="E94" s="8">
        <f t="shared" si="4"/>
        <v>481.41140000000007</v>
      </c>
    </row>
    <row r="95" spans="1:5" x14ac:dyDescent="0.25">
      <c r="A95" s="10">
        <v>58</v>
      </c>
      <c r="B95" s="3">
        <v>0.16500000000000001</v>
      </c>
      <c r="C95" s="6">
        <v>6.8000000000000005E-2</v>
      </c>
      <c r="D95" s="2">
        <f t="shared" si="3"/>
        <v>9.7000000000000003E-2</v>
      </c>
      <c r="E95" s="8">
        <f t="shared" si="4"/>
        <v>104.07455564</v>
      </c>
    </row>
    <row r="96" spans="1:5" x14ac:dyDescent="0.25">
      <c r="A96" s="10">
        <v>59</v>
      </c>
      <c r="B96" s="3">
        <v>0.24399999999999999</v>
      </c>
      <c r="C96" s="6">
        <v>6.8000000000000005E-2</v>
      </c>
      <c r="D96" s="2">
        <f t="shared" si="3"/>
        <v>0.17599999999999999</v>
      </c>
      <c r="E96" s="8">
        <f t="shared" si="4"/>
        <v>194.52900896000003</v>
      </c>
    </row>
    <row r="97" spans="1:5" x14ac:dyDescent="0.25">
      <c r="A97" s="10">
        <v>60</v>
      </c>
      <c r="B97" s="3">
        <v>0.1</v>
      </c>
      <c r="C97" s="6">
        <v>6.8000000000000005E-2</v>
      </c>
      <c r="D97" s="2">
        <f t="shared" si="3"/>
        <v>3.2000000000000001E-2</v>
      </c>
      <c r="E97" s="8">
        <f t="shared" si="4"/>
        <v>33.842911040000004</v>
      </c>
    </row>
    <row r="98" spans="1:5" x14ac:dyDescent="0.25">
      <c r="A98" s="10">
        <v>61</v>
      </c>
      <c r="B98" s="3">
        <v>0.156</v>
      </c>
      <c r="C98" s="6">
        <v>6.8000000000000005E-2</v>
      </c>
      <c r="D98" s="2">
        <f t="shared" si="3"/>
        <v>8.7999999999999995E-2</v>
      </c>
      <c r="E98" s="8">
        <f t="shared" si="4"/>
        <v>94.124402239999995</v>
      </c>
    </row>
    <row r="99" spans="1:5" x14ac:dyDescent="0.25">
      <c r="A99" s="10">
        <v>62</v>
      </c>
      <c r="B99" s="3">
        <v>0.34900000000000003</v>
      </c>
      <c r="C99" s="6">
        <v>6.8000000000000005E-2</v>
      </c>
      <c r="D99" s="2">
        <f t="shared" si="3"/>
        <v>0.28100000000000003</v>
      </c>
      <c r="E99" s="8">
        <f t="shared" si="4"/>
        <v>323.40786956000005</v>
      </c>
    </row>
    <row r="100" spans="1:5" x14ac:dyDescent="0.25">
      <c r="A100" s="10">
        <v>63</v>
      </c>
      <c r="B100" s="3">
        <v>0.183</v>
      </c>
      <c r="C100" s="6">
        <v>6.8000000000000005E-2</v>
      </c>
      <c r="D100" s="2">
        <f t="shared" si="3"/>
        <v>0.11499999999999999</v>
      </c>
      <c r="E100" s="8">
        <f t="shared" si="4"/>
        <v>124.192571</v>
      </c>
    </row>
    <row r="101" spans="1:5" x14ac:dyDescent="0.25">
      <c r="A101" s="10">
        <v>64</v>
      </c>
      <c r="B101" s="3">
        <v>0.34</v>
      </c>
      <c r="C101" s="6">
        <v>6.8000000000000005E-2</v>
      </c>
      <c r="D101" s="2">
        <f t="shared" si="3"/>
        <v>0.27200000000000002</v>
      </c>
      <c r="E101" s="8">
        <f t="shared" si="4"/>
        <v>311.97407264000009</v>
      </c>
    </row>
    <row r="102" spans="1:5" x14ac:dyDescent="0.25">
      <c r="A102" s="10">
        <v>65</v>
      </c>
      <c r="B102" s="3">
        <v>0.496</v>
      </c>
      <c r="C102" s="6">
        <v>6.8000000000000005E-2</v>
      </c>
      <c r="D102" s="2">
        <f t="shared" ref="D102:D133" si="5">(B102-C102)</f>
        <v>0.42799999999999999</v>
      </c>
      <c r="E102" s="8">
        <f t="shared" ref="E102:E133" si="6">(447.96*D102*D102)+(1022.7*D102)+(0.6578)</f>
        <v>520.43250463999993</v>
      </c>
    </row>
    <row r="103" spans="1:5" x14ac:dyDescent="0.25">
      <c r="A103" s="10">
        <v>66</v>
      </c>
      <c r="B103" s="3">
        <v>0.377</v>
      </c>
      <c r="C103" s="6">
        <v>6.8000000000000005E-2</v>
      </c>
      <c r="D103" s="2">
        <f t="shared" si="5"/>
        <v>0.309</v>
      </c>
      <c r="E103" s="8">
        <f t="shared" si="6"/>
        <v>359.44376876000001</v>
      </c>
    </row>
    <row r="104" spans="1:5" x14ac:dyDescent="0.25">
      <c r="A104" s="10">
        <v>67</v>
      </c>
      <c r="B104" s="3">
        <v>0.46200000000000002</v>
      </c>
      <c r="C104" s="6">
        <v>6.8000000000000005E-2</v>
      </c>
      <c r="D104" s="2">
        <f t="shared" si="5"/>
        <v>0.39400000000000002</v>
      </c>
      <c r="E104" s="8">
        <f t="shared" si="6"/>
        <v>473.14111856000005</v>
      </c>
    </row>
    <row r="105" spans="1:5" x14ac:dyDescent="0.25">
      <c r="A105" s="10">
        <v>68</v>
      </c>
      <c r="B105" s="3">
        <v>0.29899999999999999</v>
      </c>
      <c r="C105" s="6">
        <v>6.8000000000000005E-2</v>
      </c>
      <c r="D105" s="2">
        <f t="shared" si="5"/>
        <v>0.23099999999999998</v>
      </c>
      <c r="E105" s="8">
        <f t="shared" si="6"/>
        <v>260.80509355999999</v>
      </c>
    </row>
    <row r="106" spans="1:5" x14ac:dyDescent="0.25">
      <c r="A106" s="10">
        <v>69</v>
      </c>
      <c r="B106" s="3">
        <v>0.151</v>
      </c>
      <c r="C106" s="6">
        <v>6.8000000000000005E-2</v>
      </c>
      <c r="D106" s="2">
        <f t="shared" si="5"/>
        <v>8.299999999999999E-2</v>
      </c>
      <c r="E106" s="8">
        <f t="shared" si="6"/>
        <v>88.627896439999986</v>
      </c>
    </row>
    <row r="107" spans="1:5" x14ac:dyDescent="0.25">
      <c r="A107" s="10">
        <v>70</v>
      </c>
      <c r="B107" s="3">
        <v>0.313</v>
      </c>
      <c r="C107" s="6">
        <v>6.8000000000000005E-2</v>
      </c>
      <c r="D107" s="2">
        <f t="shared" si="5"/>
        <v>0.245</v>
      </c>
      <c r="E107" s="8">
        <f t="shared" si="6"/>
        <v>278.10809899999998</v>
      </c>
    </row>
    <row r="108" spans="1:5" x14ac:dyDescent="0.25">
      <c r="A108" s="10">
        <v>71</v>
      </c>
      <c r="B108" s="3">
        <v>0.39700000000000002</v>
      </c>
      <c r="C108" s="6">
        <v>6.8000000000000005E-2</v>
      </c>
      <c r="D108" s="2">
        <f t="shared" si="5"/>
        <v>0.32900000000000001</v>
      </c>
      <c r="E108" s="8">
        <f t="shared" si="6"/>
        <v>385.61373836000007</v>
      </c>
    </row>
    <row r="109" spans="1:5" x14ac:dyDescent="0.25">
      <c r="A109" s="10">
        <v>72</v>
      </c>
      <c r="B109" s="3">
        <v>0.22900000000000001</v>
      </c>
      <c r="C109" s="6">
        <v>6.8000000000000005E-2</v>
      </c>
      <c r="D109" s="2">
        <f t="shared" si="5"/>
        <v>0.161</v>
      </c>
      <c r="E109" s="8">
        <f t="shared" si="6"/>
        <v>176.92407116000004</v>
      </c>
    </row>
    <row r="110" spans="1:5" x14ac:dyDescent="0.25">
      <c r="A110" s="10">
        <v>73</v>
      </c>
      <c r="B110" s="3">
        <v>0.155</v>
      </c>
      <c r="C110" s="6">
        <v>6.8000000000000005E-2</v>
      </c>
      <c r="D110" s="2">
        <f t="shared" si="5"/>
        <v>8.6999999999999994E-2</v>
      </c>
      <c r="E110" s="8">
        <f t="shared" si="6"/>
        <v>93.023309239999989</v>
      </c>
    </row>
    <row r="111" spans="1:5" x14ac:dyDescent="0.25">
      <c r="A111" s="10">
        <v>74</v>
      </c>
      <c r="B111" s="3">
        <v>0.152</v>
      </c>
      <c r="C111" s="6">
        <v>6.8000000000000005E-2</v>
      </c>
      <c r="D111" s="2">
        <f t="shared" si="5"/>
        <v>8.3999999999999991E-2</v>
      </c>
      <c r="E111" s="8">
        <f t="shared" si="6"/>
        <v>89.725405759999987</v>
      </c>
    </row>
    <row r="112" spans="1:5" x14ac:dyDescent="0.25">
      <c r="A112" s="10">
        <v>75</v>
      </c>
      <c r="B112" s="3">
        <v>0.318</v>
      </c>
      <c r="C112" s="6">
        <v>6.8000000000000005E-2</v>
      </c>
      <c r="D112" s="2">
        <f t="shared" si="5"/>
        <v>0.25</v>
      </c>
      <c r="E112" s="8">
        <f t="shared" si="6"/>
        <v>284.33030000000002</v>
      </c>
    </row>
    <row r="113" spans="1:5" x14ac:dyDescent="0.25">
      <c r="A113" s="10">
        <v>76</v>
      </c>
      <c r="B113" s="3">
        <v>0.26400000000000001</v>
      </c>
      <c r="C113" s="6">
        <v>6.8000000000000005E-2</v>
      </c>
      <c r="D113" s="2">
        <f t="shared" si="5"/>
        <v>0.19600000000000001</v>
      </c>
      <c r="E113" s="8">
        <f t="shared" si="6"/>
        <v>218.31583136000003</v>
      </c>
    </row>
    <row r="114" spans="1:5" x14ac:dyDescent="0.25">
      <c r="A114" s="10">
        <v>77</v>
      </c>
      <c r="B114" s="3">
        <v>1.958</v>
      </c>
      <c r="C114" s="6">
        <v>6.8000000000000005E-2</v>
      </c>
      <c r="D114" s="2">
        <f t="shared" si="5"/>
        <v>1.89</v>
      </c>
      <c r="E114" s="8">
        <f t="shared" si="6"/>
        <v>3533.7187159999994</v>
      </c>
    </row>
    <row r="115" spans="1:5" x14ac:dyDescent="0.25">
      <c r="A115" s="10">
        <v>78</v>
      </c>
      <c r="B115" s="3">
        <v>0.109</v>
      </c>
      <c r="C115" s="6">
        <v>6.8000000000000005E-2</v>
      </c>
      <c r="D115" s="2">
        <f t="shared" si="5"/>
        <v>4.0999999999999995E-2</v>
      </c>
      <c r="E115" s="8">
        <f t="shared" si="6"/>
        <v>43.341520759999995</v>
      </c>
    </row>
    <row r="116" spans="1:5" x14ac:dyDescent="0.25">
      <c r="A116" s="10">
        <v>79</v>
      </c>
      <c r="B116" s="3">
        <v>1.1619999999999999</v>
      </c>
      <c r="C116" s="6">
        <v>6.8000000000000005E-2</v>
      </c>
      <c r="D116" s="2">
        <f t="shared" si="5"/>
        <v>1.0939999999999999</v>
      </c>
      <c r="E116" s="8">
        <f t="shared" si="6"/>
        <v>1655.6262545599998</v>
      </c>
    </row>
    <row r="117" spans="1:5" x14ac:dyDescent="0.25">
      <c r="A117" s="10">
        <v>80</v>
      </c>
      <c r="B117" s="3">
        <v>0.36499999999999999</v>
      </c>
      <c r="C117" s="6">
        <v>6.8000000000000005E-2</v>
      </c>
      <c r="D117" s="2">
        <f t="shared" si="5"/>
        <v>0.29699999999999999</v>
      </c>
      <c r="E117" s="8">
        <f t="shared" si="6"/>
        <v>343.91380363999997</v>
      </c>
    </row>
    <row r="118" spans="1:5" x14ac:dyDescent="0.25">
      <c r="A118" s="10">
        <v>81</v>
      </c>
      <c r="B118" s="3">
        <v>0.36</v>
      </c>
      <c r="C118" s="6">
        <v>6.8000000000000005E-2</v>
      </c>
      <c r="D118" s="2">
        <f t="shared" si="5"/>
        <v>0.29199999999999998</v>
      </c>
      <c r="E118" s="8">
        <f t="shared" si="6"/>
        <v>337.48106144000002</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tabSelected="1" workbookViewId="0">
      <selection activeCell="A2" sqref="A2"/>
    </sheetView>
  </sheetViews>
  <sheetFormatPr defaultRowHeight="15" x14ac:dyDescent="0.25"/>
  <cols>
    <col min="1" max="1" width="52" customWidth="1"/>
    <col min="2" max="2" width="13.28515625" customWidth="1"/>
    <col min="3" max="3" width="17.42578125" customWidth="1"/>
    <col min="4" max="4" width="15" customWidth="1"/>
    <col min="5" max="5" width="14.5703125" customWidth="1"/>
    <col min="6" max="6" width="62.28515625" customWidth="1"/>
  </cols>
  <sheetData>
    <row r="1" spans="1:6" ht="16.5" thickTop="1" thickBot="1" x14ac:dyDescent="0.3">
      <c r="A1" s="12" t="s">
        <v>16</v>
      </c>
      <c r="B1" s="12" t="s">
        <v>17</v>
      </c>
      <c r="C1" s="12" t="s">
        <v>18</v>
      </c>
      <c r="D1" s="12" t="s">
        <v>19</v>
      </c>
      <c r="E1" s="12" t="s">
        <v>20</v>
      </c>
      <c r="F1" s="12" t="s">
        <v>21</v>
      </c>
    </row>
    <row r="2" spans="1:6" ht="16.5" thickTop="1" thickBot="1" x14ac:dyDescent="0.3">
      <c r="A2" s="13" t="s">
        <v>36</v>
      </c>
      <c r="B2" s="14" t="s">
        <v>22</v>
      </c>
      <c r="C2" s="15" t="s">
        <v>23</v>
      </c>
      <c r="D2" s="15" t="s">
        <v>27</v>
      </c>
      <c r="E2" s="15" t="s">
        <v>24</v>
      </c>
      <c r="F2" s="15" t="s">
        <v>25</v>
      </c>
    </row>
    <row r="3" spans="1:6" ht="15.75" thickTop="1" x14ac:dyDescent="0.25"/>
    <row r="48" spans="1:1" x14ac:dyDescent="0.25">
      <c r="A48" s="9" t="s">
        <v>31</v>
      </c>
    </row>
    <row r="49" spans="1:1" x14ac:dyDescent="0.25">
      <c r="A49" t="s">
        <v>32</v>
      </c>
    </row>
    <row r="50" spans="1:1" x14ac:dyDescent="0.25">
      <c r="A50" t="s">
        <v>28</v>
      </c>
    </row>
    <row r="51" spans="1:1" x14ac:dyDescent="0.25">
      <c r="A51" t="s">
        <v>33</v>
      </c>
    </row>
    <row r="52" spans="1:1" x14ac:dyDescent="0.25">
      <c r="A52" t="s">
        <v>29</v>
      </c>
    </row>
    <row r="53" spans="1:1" x14ac:dyDescent="0.25">
      <c r="A53" t="s">
        <v>34</v>
      </c>
    </row>
    <row r="54" spans="1:1" x14ac:dyDescent="0.25">
      <c r="A54" t="s">
        <v>30</v>
      </c>
    </row>
    <row r="55" spans="1:1" x14ac:dyDescent="0.25">
      <c r="A55" t="s">
        <v>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AMH</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2022-04-11T12:57:42Z</dcterms:created>
  <dcterms:modified xsi:type="dcterms:W3CDTF">2022-04-11T14:50:00Z</dcterms:modified>
</cp:coreProperties>
</file>