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CLDN5" sheetId="1" r:id="rId1"/>
    <sheet name="Zonulin" sheetId="2" r:id="rId2"/>
    <sheet name="Materyal-metod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2" l="1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E35" i="2"/>
  <c r="D35" i="2"/>
  <c r="E34" i="2"/>
  <c r="D34" i="2"/>
  <c r="E33" i="2"/>
  <c r="D33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32" i="1"/>
  <c r="E32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<sst xmlns="http://schemas.openxmlformats.org/spreadsheetml/2006/main" count="236" uniqueCount="124">
  <si>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</si>
  <si>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</si>
  <si>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</si>
  <si>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</si>
  <si>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</si>
  <si>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</si>
  <si>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</si>
  <si>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</si>
  <si>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</si>
  <si>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</si>
  <si>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</si>
  <si>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</si>
  <si>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</si>
  <si>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</si>
  <si>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</si>
  <si>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Sepsis-1</t>
  </si>
  <si>
    <t>Sepsis-4</t>
  </si>
  <si>
    <t>Sepsis-8</t>
  </si>
  <si>
    <t>Sepsis-9</t>
  </si>
  <si>
    <t>Sepsis-10</t>
  </si>
  <si>
    <t>Sepsis-11</t>
  </si>
  <si>
    <t>Sepsis-12</t>
  </si>
  <si>
    <t>Sepsis-14</t>
  </si>
  <si>
    <t>Sepsis-15</t>
  </si>
  <si>
    <t>Sepsis-16</t>
  </si>
  <si>
    <t>Sepsis-17</t>
  </si>
  <si>
    <t>Sepsis-18</t>
  </si>
  <si>
    <t>Sepsis-19</t>
  </si>
  <si>
    <t>Sepsis-20</t>
  </si>
  <si>
    <t>Sepsis-21</t>
  </si>
  <si>
    <t>Sepsis-22</t>
  </si>
  <si>
    <t>Sepsis-23</t>
  </si>
  <si>
    <t>Sepsis-24</t>
  </si>
  <si>
    <t>Sepsis-25</t>
  </si>
  <si>
    <t>Sepsis-28</t>
  </si>
  <si>
    <t>Sepsis-30</t>
  </si>
  <si>
    <t>Sepsis-32</t>
  </si>
  <si>
    <t>Sepsis-33</t>
  </si>
  <si>
    <t>Sepsis-34</t>
  </si>
  <si>
    <t>Sepsis-35</t>
  </si>
  <si>
    <t>Sepsis-36</t>
  </si>
  <si>
    <t>Sepsis-37</t>
  </si>
  <si>
    <t>Sepsis-38</t>
  </si>
  <si>
    <t>Sepsis-40</t>
  </si>
  <si>
    <t>Sepsis-41</t>
  </si>
  <si>
    <t>Sepsis-42</t>
  </si>
  <si>
    <t>Sepsis-44</t>
  </si>
  <si>
    <t>Sepsis-47</t>
  </si>
  <si>
    <t>Sepsis-48</t>
  </si>
  <si>
    <t>Sepsis-49</t>
  </si>
  <si>
    <t>Sepsis-51</t>
  </si>
  <si>
    <t>Sepsis-53</t>
  </si>
  <si>
    <t>Sepsis-54</t>
  </si>
  <si>
    <t>Sepsis-56</t>
  </si>
  <si>
    <t>Sepsis-57</t>
  </si>
  <si>
    <t>Sepsis-59</t>
  </si>
  <si>
    <t>Sepsis-60</t>
  </si>
  <si>
    <t>Sepsis-61</t>
  </si>
  <si>
    <t>Sepsis-62</t>
  </si>
  <si>
    <t>Şok-1</t>
  </si>
  <si>
    <t>Şok-4</t>
  </si>
  <si>
    <t>Şok-5</t>
  </si>
  <si>
    <t>Şok-7</t>
  </si>
  <si>
    <t>Şok-8</t>
  </si>
  <si>
    <t>Şok-9</t>
  </si>
  <si>
    <t>Şok-10</t>
  </si>
  <si>
    <t>Şok-11</t>
  </si>
  <si>
    <t>Şok-13</t>
  </si>
  <si>
    <t>Şok-14</t>
  </si>
  <si>
    <t>Şok-15</t>
  </si>
  <si>
    <t>Şok-17</t>
  </si>
  <si>
    <t>Şok-18</t>
  </si>
  <si>
    <t>Şok-19</t>
  </si>
  <si>
    <t>Şok-20</t>
  </si>
  <si>
    <t>Şok-21</t>
  </si>
  <si>
    <t>Şok-22</t>
  </si>
  <si>
    <t>Şok-23</t>
  </si>
  <si>
    <t>Şok-24</t>
  </si>
  <si>
    <t>Şok-25</t>
  </si>
  <si>
    <t>Şok-26</t>
  </si>
  <si>
    <t>Şok-27</t>
  </si>
  <si>
    <t>Şok-28</t>
  </si>
  <si>
    <t>Şok-30</t>
  </si>
  <si>
    <t>Şok-31</t>
  </si>
  <si>
    <t>Şok-32</t>
  </si>
  <si>
    <t>Şok-33</t>
  </si>
  <si>
    <t>Şok-34</t>
  </si>
  <si>
    <t>Şok-35</t>
  </si>
  <si>
    <t>Şok-36</t>
  </si>
  <si>
    <t>Şok-37</t>
  </si>
  <si>
    <t>Şok-39</t>
  </si>
  <si>
    <t>Şok-40</t>
  </si>
  <si>
    <t>Şok-41</t>
  </si>
  <si>
    <t>Şok-42</t>
  </si>
  <si>
    <t>Şok-43</t>
  </si>
  <si>
    <t>Şok-44</t>
  </si>
  <si>
    <t>Şok-45</t>
  </si>
  <si>
    <t>Şok-46</t>
  </si>
  <si>
    <t>Şok-47</t>
  </si>
  <si>
    <t>Şok-48</t>
  </si>
  <si>
    <t>Şok-49</t>
  </si>
  <si>
    <t>Şok-50</t>
  </si>
  <si>
    <t>Şok-51</t>
  </si>
  <si>
    <t>absorbans</t>
  </si>
  <si>
    <t>Concentratıon /ng/ml)</t>
  </si>
  <si>
    <t>KİT ADI</t>
  </si>
  <si>
    <t>TÜR</t>
  </si>
  <si>
    <t>MARKA</t>
  </si>
  <si>
    <t>LOT</t>
  </si>
  <si>
    <t>CAT. NO</t>
  </si>
  <si>
    <t>Yöntem</t>
  </si>
  <si>
    <t>Human</t>
  </si>
  <si>
    <t>Elabscıence</t>
  </si>
  <si>
    <t>Elisa</t>
  </si>
  <si>
    <t>Centrifuge: HETTICH Mıcro 200-R</t>
  </si>
  <si>
    <t>Microplate Reader: BIO-TEK EL X 800</t>
  </si>
  <si>
    <t>Auto Strip Washer: BIO-TEK EL X 50</t>
  </si>
  <si>
    <t>Claudin(CLDN5)</t>
  </si>
  <si>
    <t>JQQEHGM4VZ</t>
  </si>
  <si>
    <t>E-EL-H1630</t>
  </si>
  <si>
    <t>Zonulin</t>
  </si>
  <si>
    <t>H6U3T2N9R5</t>
  </si>
  <si>
    <t>E-EL-H5560</t>
  </si>
  <si>
    <t>** Sepsis grubunda 3 numaralı numune çıkmadığı için 62 numaralı numune çalışmaya dahil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</si>
</sst>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CLDN5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67088801399825"/>
                  <c:y val="-0.2122306065908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CLDN5!$C$13:$C$20</c:f>
              <c:numCache>
                <c:formatCode>General</c:formatCode>
                <c:ptCount val="8"/>
                <c:pt idx="0">
                  <c:v>2.1229999999999998</c:v>
                </c:pt>
                <c:pt idx="1">
                  <c:v>1.413</c:v>
                </c:pt>
                <c:pt idx="2">
                  <c:v>0.98</c:v>
                </c:pt>
                <c:pt idx="3">
                  <c:v>0.70400000000000007</c:v>
                </c:pt>
                <c:pt idx="4">
                  <c:v>0.42599999999999999</c:v>
                </c:pt>
                <c:pt idx="5">
                  <c:v>0.24399999999999999</c:v>
                </c:pt>
                <c:pt idx="6">
                  <c:v>0.13200000000000001</c:v>
                </c:pt>
                <c:pt idx="7">
                  <c:v>0</c:v>
                </c:pt>
              </c:numCache>
            </c:numRef>
          </c:xVal>
          <c:yVal>
            <c:numRef>
              <c:f>CLDN5!$D$13:$D$20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2-41AC-AE30-321A6B72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68416"/>
        <c:axId val="1714169248"/>
      </c:scatterChart>
      <c:valAx>
        <c:axId val="17141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169248"/>
        <c:crosses val="autoZero"/>
        <c:crossBetween val="midCat"/>
      </c:valAx>
      <c:valAx>
        <c:axId val="1714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41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Zonulin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492847769028871"/>
                  <c:y val="-0.20944116360454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[1]Zonulin!$C$13:$C$20</c:f>
              <c:numCache>
                <c:formatCode>General</c:formatCode>
                <c:ptCount val="8"/>
                <c:pt idx="0">
                  <c:v>2.3809999999999998</c:v>
                </c:pt>
                <c:pt idx="1">
                  <c:v>1.579</c:v>
                </c:pt>
                <c:pt idx="2">
                  <c:v>0.98299999999999987</c:v>
                </c:pt>
                <c:pt idx="3">
                  <c:v>0.51200000000000001</c:v>
                </c:pt>
                <c:pt idx="4">
                  <c:v>0.20800000000000002</c:v>
                </c:pt>
                <c:pt idx="5">
                  <c:v>0.10999999999999999</c:v>
                </c:pt>
                <c:pt idx="6">
                  <c:v>6.2E-2</c:v>
                </c:pt>
                <c:pt idx="7">
                  <c:v>0</c:v>
                </c:pt>
              </c:numCache>
            </c:numRef>
          </c:xVal>
          <c:yVal>
            <c:numRef>
              <c:f>[1]Zonulin!$D$13:$D$20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3.13</c:v>
                </c:pt>
                <c:pt idx="5">
                  <c:v>1.57</c:v>
                </c:pt>
                <c:pt idx="6">
                  <c:v>0.78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9-4A90-BC2F-FF195035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84592"/>
        <c:axId val="1790788752"/>
      </c:scatterChart>
      <c:valAx>
        <c:axId val="1790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0788752"/>
        <c:crosses val="autoZero"/>
        <c:crossBetween val="midCat"/>
      </c:valAx>
      <c:valAx>
        <c:axId val="17907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0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</xdr:row>
      <xdr:rowOff>123825</xdr:rowOff>
    </xdr:from>
    <xdr:to>
      <xdr:col>14</xdr:col>
      <xdr:colOff>104775</xdr:colOff>
      <xdr:row>26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142875</xdr:rowOff>
    </xdr:from>
    <xdr:to>
      <xdr:col>13</xdr:col>
      <xdr:colOff>171450</xdr:colOff>
      <xdr:row>26</xdr:row>
      <xdr:rowOff>28575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</xdr:col>
      <xdr:colOff>790575</xdr:colOff>
      <xdr:row>55</xdr:row>
      <xdr:rowOff>124500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0675"/>
          <a:ext cx="7772400" cy="907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onulin-Mustafa%20Karabac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ulin"/>
    </sheetNames>
    <sheetDataSet>
      <sheetData sheetId="0">
        <row r="13">
          <cell r="C13">
            <v>2.3809999999999998</v>
          </cell>
          <cell r="D13">
            <v>50</v>
          </cell>
        </row>
        <row r="14">
          <cell r="C14">
            <v>1.579</v>
          </cell>
          <cell r="D14">
            <v>25</v>
          </cell>
        </row>
        <row r="15">
          <cell r="C15">
            <v>0.98299999999999987</v>
          </cell>
          <cell r="D15">
            <v>12.5</v>
          </cell>
        </row>
        <row r="16">
          <cell r="C16">
            <v>0.51200000000000001</v>
          </cell>
          <cell r="D16">
            <v>6.25</v>
          </cell>
        </row>
        <row r="17">
          <cell r="C17">
            <v>0.20800000000000002</v>
          </cell>
          <cell r="D17">
            <v>3.13</v>
          </cell>
        </row>
        <row r="18">
          <cell r="C18">
            <v>0.10999999999999999</v>
          </cell>
          <cell r="D18">
            <v>1.57</v>
          </cell>
        </row>
        <row r="19">
          <cell r="C19">
            <v>6.2E-2</v>
          </cell>
          <cell r="D19">
            <v>0.78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tabSelected="1" workbookViewId="0">
      <selection activeCell="M108" sqref="M108"/>
    </sheetView>
  </sheetViews>
  <sheetFormatPr defaultRowHeight="15" x14ac:dyDescent="0.25"/>
  <cols>
    <col min="1" max="1" width="14.42578125" customWidth="1"/>
    <col min="2" max="2" width="11.5703125" customWidth="1"/>
    <col min="3" max="3" width="10.42578125" customWidth="1"/>
    <col min="4" max="4" width="10.140625" customWidth="1"/>
  </cols>
  <sheetData>
    <row r="2" spans="1:12" x14ac:dyDescent="0.25">
      <c r="A2" s="2">
        <v>2.198</v>
      </c>
      <c r="B2" s="4">
        <v>0.81800000000000006</v>
      </c>
      <c r="C2" s="4">
        <v>0.14200000000000002</v>
      </c>
      <c r="D2" s="4">
        <v>0.23600000000000002</v>
      </c>
      <c r="E2" s="4">
        <v>0.40700000000000003</v>
      </c>
      <c r="F2" s="4">
        <v>0.17300000000000001</v>
      </c>
      <c r="G2" s="4">
        <v>0.74099999999999999</v>
      </c>
      <c r="H2" s="4">
        <v>0.16</v>
      </c>
      <c r="I2" s="4">
        <v>1.2250000000000001</v>
      </c>
      <c r="J2" s="4">
        <v>0.51</v>
      </c>
      <c r="K2" s="4">
        <v>0.42</v>
      </c>
      <c r="L2" s="4">
        <v>1.468</v>
      </c>
    </row>
    <row r="3" spans="1:12" x14ac:dyDescent="0.25">
      <c r="A3" s="2">
        <v>1.488</v>
      </c>
      <c r="B3" s="4">
        <v>0.48899999999999999</v>
      </c>
      <c r="C3" s="4">
        <v>0.28000000000000003</v>
      </c>
      <c r="D3" s="4">
        <v>0.90100000000000002</v>
      </c>
      <c r="E3" s="4">
        <v>0.13</v>
      </c>
      <c r="F3" s="4">
        <v>0.26</v>
      </c>
      <c r="G3" s="4">
        <v>0.371</v>
      </c>
      <c r="H3" s="4">
        <v>0.17400000000000002</v>
      </c>
      <c r="I3" s="4">
        <v>0.39300000000000002</v>
      </c>
      <c r="J3" s="4">
        <v>0.24299999999999999</v>
      </c>
      <c r="K3" s="4">
        <v>0.14400000000000002</v>
      </c>
      <c r="L3" s="4">
        <v>0.26100000000000001</v>
      </c>
    </row>
    <row r="4" spans="1:12" x14ac:dyDescent="0.25">
      <c r="A4" s="2">
        <v>1.0549999999999999</v>
      </c>
      <c r="B4" s="4">
        <v>0.29499999999999998</v>
      </c>
      <c r="C4" s="4">
        <v>0.20899999999999999</v>
      </c>
      <c r="D4" s="4">
        <v>0.35499999999999998</v>
      </c>
      <c r="E4" s="4">
        <v>0.32400000000000001</v>
      </c>
      <c r="F4" s="4">
        <v>0.24</v>
      </c>
      <c r="G4" s="4">
        <v>0.28700000000000003</v>
      </c>
      <c r="H4" s="4">
        <v>0.191</v>
      </c>
      <c r="I4" s="4">
        <v>1.077</v>
      </c>
      <c r="J4" s="4">
        <v>0.93500000000000005</v>
      </c>
      <c r="K4" s="4">
        <v>0.311</v>
      </c>
      <c r="L4" s="4">
        <v>0.186</v>
      </c>
    </row>
    <row r="5" spans="1:12" x14ac:dyDescent="0.25">
      <c r="A5" s="2">
        <v>0.77900000000000003</v>
      </c>
      <c r="B5" s="4">
        <v>0.41100000000000003</v>
      </c>
      <c r="C5" s="4">
        <v>0.70399999999999996</v>
      </c>
      <c r="D5" s="4">
        <v>0.51</v>
      </c>
      <c r="E5" s="4">
        <v>0.31</v>
      </c>
      <c r="F5" s="4">
        <v>0.77100000000000002</v>
      </c>
      <c r="G5" s="4">
        <v>0.38</v>
      </c>
      <c r="H5" s="4">
        <v>0.23400000000000001</v>
      </c>
      <c r="I5" s="4">
        <v>0.48799999999999999</v>
      </c>
      <c r="J5" s="4">
        <v>0.84199999999999997</v>
      </c>
      <c r="K5" s="4">
        <v>1.2969999999999999</v>
      </c>
      <c r="L5" s="4">
        <v>0.16700000000000001</v>
      </c>
    </row>
    <row r="6" spans="1:12" x14ac:dyDescent="0.25">
      <c r="A6" s="2">
        <v>0.501</v>
      </c>
      <c r="B6" s="4">
        <v>0.39700000000000002</v>
      </c>
      <c r="C6" s="4">
        <v>0.44</v>
      </c>
      <c r="D6" s="4">
        <v>0.35199999999999998</v>
      </c>
      <c r="E6" s="4">
        <v>0.26</v>
      </c>
      <c r="F6" s="4">
        <v>0.20800000000000002</v>
      </c>
      <c r="G6" s="4">
        <v>0.4</v>
      </c>
      <c r="H6" s="4">
        <v>1.0409999999999999</v>
      </c>
      <c r="I6" s="4">
        <v>0.61</v>
      </c>
      <c r="J6" s="4">
        <v>0.20700000000000002</v>
      </c>
      <c r="K6" s="4">
        <v>0.55100000000000005</v>
      </c>
      <c r="L6" s="4">
        <v>0.38</v>
      </c>
    </row>
    <row r="7" spans="1:12" x14ac:dyDescent="0.25">
      <c r="A7" s="2">
        <v>0.31900000000000001</v>
      </c>
      <c r="B7" s="4">
        <v>0.17699999999999999</v>
      </c>
      <c r="C7" s="4">
        <v>0.39200000000000002</v>
      </c>
      <c r="D7" s="4">
        <v>0.19400000000000001</v>
      </c>
      <c r="E7" s="4">
        <v>0.112</v>
      </c>
      <c r="F7" s="4">
        <v>0.41899999999999998</v>
      </c>
      <c r="G7" s="4">
        <v>0.56200000000000006</v>
      </c>
      <c r="H7" s="4">
        <v>0.32200000000000001</v>
      </c>
      <c r="I7" s="4">
        <v>1.008</v>
      </c>
      <c r="J7" s="4">
        <v>0.72199999999999998</v>
      </c>
      <c r="K7" s="4">
        <v>0.81100000000000005</v>
      </c>
      <c r="L7" s="4">
        <v>0.44900000000000001</v>
      </c>
    </row>
    <row r="8" spans="1:12" x14ac:dyDescent="0.25">
      <c r="A8" s="2">
        <v>0.20700000000000002</v>
      </c>
      <c r="B8" s="4">
        <v>0.35399999999999998</v>
      </c>
      <c r="C8" s="4">
        <v>0.14499999999999999</v>
      </c>
      <c r="D8" s="4">
        <v>0.40200000000000002</v>
      </c>
      <c r="E8" s="4">
        <v>0.27100000000000002</v>
      </c>
      <c r="F8" s="4">
        <v>0.21299999999999999</v>
      </c>
      <c r="G8" s="4">
        <v>0.46</v>
      </c>
      <c r="H8" s="4">
        <v>0.32100000000000001</v>
      </c>
      <c r="I8" s="4">
        <v>0.32400000000000001</v>
      </c>
      <c r="J8" s="4">
        <v>0.45700000000000002</v>
      </c>
      <c r="K8" s="4">
        <v>1.7969999999999999</v>
      </c>
      <c r="L8" s="4">
        <v>0.42899999999999999</v>
      </c>
    </row>
    <row r="9" spans="1:12" x14ac:dyDescent="0.25">
      <c r="A9" s="3">
        <v>7.4999999999999997E-2</v>
      </c>
      <c r="B9" s="4">
        <v>0.22</v>
      </c>
      <c r="C9" s="4">
        <v>0.432</v>
      </c>
      <c r="D9" s="4">
        <v>0.21199999999999999</v>
      </c>
      <c r="E9" s="4">
        <v>0.59799999999999998</v>
      </c>
      <c r="F9" s="4">
        <v>0.19700000000000001</v>
      </c>
      <c r="G9" s="4">
        <v>0.20600000000000002</v>
      </c>
      <c r="H9" s="4">
        <v>1.1879999999999999</v>
      </c>
      <c r="I9" s="4">
        <v>0.88800000000000001</v>
      </c>
      <c r="J9" s="4">
        <v>0.33400000000000002</v>
      </c>
      <c r="K9" s="4">
        <v>0.42399999999999999</v>
      </c>
      <c r="L9" s="4">
        <v>0.65400000000000003</v>
      </c>
    </row>
    <row r="12" spans="1:12" x14ac:dyDescent="0.25">
      <c r="A12" t="s">
        <v>0</v>
      </c>
      <c r="B12" s="5" t="s">
        <v>9</v>
      </c>
      <c r="C12" s="5" t="s">
        <v>10</v>
      </c>
      <c r="D12" s="5" t="s">
        <v>11</v>
      </c>
      <c r="E12" s="5" t="s">
        <v>12</v>
      </c>
    </row>
    <row r="13" spans="1:12" x14ac:dyDescent="0.25">
      <c r="A13" t="s">
        <v>1</v>
      </c>
      <c r="B13" s="2">
        <v>2.198</v>
      </c>
      <c r="C13" s="6">
        <f>B13-B20</f>
        <v>2.1229999999999998</v>
      </c>
      <c r="D13" s="6">
        <v>10</v>
      </c>
      <c r="E13" s="7">
        <f>(1.8876*C13*C13)+(0.7381*C13)-(0.0122)</f>
        <v>10.062443000399997</v>
      </c>
    </row>
    <row r="14" spans="1:12" x14ac:dyDescent="0.25">
      <c r="A14" t="s">
        <v>2</v>
      </c>
      <c r="B14" s="2">
        <v>1.488</v>
      </c>
      <c r="C14" s="6">
        <f>B14-B20</f>
        <v>1.413</v>
      </c>
      <c r="D14" s="6">
        <v>5</v>
      </c>
      <c r="E14" s="7">
        <f t="shared" ref="E14:E20" si="0">(1.8876*C14*C14)+(0.7381*C14)-(0.0122)</f>
        <v>4.7994589443999995</v>
      </c>
    </row>
    <row r="15" spans="1:12" x14ac:dyDescent="0.25">
      <c r="A15" t="s">
        <v>3</v>
      </c>
      <c r="B15" s="2">
        <v>1.0549999999999999</v>
      </c>
      <c r="C15" s="6">
        <f>B15-B20</f>
        <v>0.98</v>
      </c>
      <c r="D15" s="6">
        <v>2.5</v>
      </c>
      <c r="E15" s="7">
        <f t="shared" si="0"/>
        <v>2.52398904</v>
      </c>
    </row>
    <row r="16" spans="1:12" x14ac:dyDescent="0.25">
      <c r="A16" t="s">
        <v>4</v>
      </c>
      <c r="B16" s="2">
        <v>0.77900000000000003</v>
      </c>
      <c r="C16" s="6">
        <f>B16-B20</f>
        <v>0.70400000000000007</v>
      </c>
      <c r="D16" s="6">
        <v>1.25</v>
      </c>
      <c r="E16" s="7">
        <f t="shared" si="0"/>
        <v>1.4429471616000002</v>
      </c>
    </row>
    <row r="17" spans="1:12" x14ac:dyDescent="0.25">
      <c r="A17" t="s">
        <v>5</v>
      </c>
      <c r="B17" s="2">
        <v>0.501</v>
      </c>
      <c r="C17" s="6">
        <f>B17-B20</f>
        <v>0.42599999999999999</v>
      </c>
      <c r="D17" s="6">
        <v>0.63</v>
      </c>
      <c r="E17" s="7">
        <f t="shared" si="0"/>
        <v>0.64478469760000001</v>
      </c>
    </row>
    <row r="18" spans="1:12" x14ac:dyDescent="0.25">
      <c r="A18" t="s">
        <v>6</v>
      </c>
      <c r="B18" s="2">
        <v>0.31900000000000001</v>
      </c>
      <c r="C18" s="6">
        <f>B18-B20</f>
        <v>0.24399999999999999</v>
      </c>
      <c r="D18" s="6">
        <v>0.32</v>
      </c>
      <c r="E18" s="7">
        <f t="shared" si="0"/>
        <v>0.28027655359999998</v>
      </c>
    </row>
    <row r="19" spans="1:12" x14ac:dyDescent="0.25">
      <c r="A19" t="s">
        <v>7</v>
      </c>
      <c r="B19" s="2">
        <v>0.20700000000000002</v>
      </c>
      <c r="C19" s="6">
        <f>B19-B20</f>
        <v>0.13200000000000001</v>
      </c>
      <c r="D19" s="6">
        <v>0.16</v>
      </c>
      <c r="E19" s="7">
        <f t="shared" si="0"/>
        <v>0.11811874240000002</v>
      </c>
    </row>
    <row r="20" spans="1:12" x14ac:dyDescent="0.25">
      <c r="A20" t="s">
        <v>8</v>
      </c>
      <c r="B20" s="3">
        <v>7.4999999999999997E-2</v>
      </c>
      <c r="C20" s="6">
        <f>B20-B20</f>
        <v>0</v>
      </c>
      <c r="D20" s="6">
        <v>0</v>
      </c>
      <c r="E20" s="7">
        <f t="shared" si="0"/>
        <v>-1.2200000000000001E-2</v>
      </c>
    </row>
    <row r="27" spans="1:12" x14ac:dyDescent="0.25">
      <c r="H27" s="1"/>
      <c r="J27" s="1" t="s">
        <v>13</v>
      </c>
      <c r="K27" s="1"/>
      <c r="L27" s="1"/>
    </row>
    <row r="31" spans="1:12" x14ac:dyDescent="0.25">
      <c r="A31" s="8" t="s">
        <v>14</v>
      </c>
      <c r="B31" s="9" t="s">
        <v>103</v>
      </c>
      <c r="C31" s="10" t="s">
        <v>8</v>
      </c>
      <c r="D31" s="6" t="s">
        <v>10</v>
      </c>
      <c r="E31" s="11" t="s">
        <v>12</v>
      </c>
    </row>
    <row r="32" spans="1:12" x14ac:dyDescent="0.25">
      <c r="A32" s="8" t="s">
        <v>15</v>
      </c>
      <c r="B32" s="4">
        <v>0.81800000000000006</v>
      </c>
      <c r="C32" s="3">
        <v>7.4999999999999997E-2</v>
      </c>
      <c r="D32" s="6">
        <f>(B32-C32)</f>
        <v>0.7430000000000001</v>
      </c>
      <c r="E32" s="7">
        <f>(1.8876*D32*D32)+(0.7381*D32)-(0.0122)</f>
        <v>1.5782559924000004</v>
      </c>
    </row>
    <row r="33" spans="1:5" x14ac:dyDescent="0.25">
      <c r="A33" s="8" t="s">
        <v>16</v>
      </c>
      <c r="B33" s="4">
        <v>0.48899999999999999</v>
      </c>
      <c r="C33" s="3">
        <v>7.4999999999999997E-2</v>
      </c>
      <c r="D33" s="6">
        <f>(B33-C33)</f>
        <v>0.41399999999999998</v>
      </c>
      <c r="E33" s="7">
        <f>(1.8876*D33*D33)+(0.7381*D33)-(0.0122)</f>
        <v>0.61690048959999988</v>
      </c>
    </row>
    <row r="34" spans="1:5" x14ac:dyDescent="0.25">
      <c r="A34" s="8" t="s">
        <v>17</v>
      </c>
      <c r="B34" s="4">
        <v>0.29499999999999998</v>
      </c>
      <c r="C34" s="3">
        <v>7.4999999999999997E-2</v>
      </c>
      <c r="D34" s="6">
        <f>(B34-C34)</f>
        <v>0.21999999999999997</v>
      </c>
      <c r="E34" s="7">
        <f>(1.8876*D34*D34)+(0.7381*D34)-(0.0122)</f>
        <v>0.24154183999999995</v>
      </c>
    </row>
    <row r="35" spans="1:5" x14ac:dyDescent="0.25">
      <c r="A35" s="8" t="s">
        <v>18</v>
      </c>
      <c r="B35" s="4">
        <v>0.41100000000000003</v>
      </c>
      <c r="C35" s="3">
        <v>7.4999999999999997E-2</v>
      </c>
      <c r="D35" s="6">
        <f>(B35-C35)</f>
        <v>0.33600000000000002</v>
      </c>
      <c r="E35" s="7">
        <f>(1.8876*D35*D35)+(0.7381*D35)-(0.0122)</f>
        <v>0.44890408960000006</v>
      </c>
    </row>
    <row r="36" spans="1:5" x14ac:dyDescent="0.25">
      <c r="A36" s="8" t="s">
        <v>19</v>
      </c>
      <c r="B36" s="4">
        <v>0.39700000000000002</v>
      </c>
      <c r="C36" s="3">
        <v>7.4999999999999997E-2</v>
      </c>
      <c r="D36" s="6">
        <f>(B36-C36)</f>
        <v>0.32200000000000001</v>
      </c>
      <c r="E36" s="7">
        <f>(1.8876*D36*D36)+(0.7381*D36)-(0.0122)</f>
        <v>0.42118211839999997</v>
      </c>
    </row>
    <row r="37" spans="1:5" x14ac:dyDescent="0.25">
      <c r="A37" s="8" t="s">
        <v>20</v>
      </c>
      <c r="B37" s="4">
        <v>0.17699999999999999</v>
      </c>
      <c r="C37" s="3">
        <v>7.4999999999999997E-2</v>
      </c>
      <c r="D37" s="6">
        <f>(B37-C37)</f>
        <v>0.10199999999999999</v>
      </c>
      <c r="E37" s="7">
        <f>(1.8876*D37*D37)+(0.7381*D37)-(0.0122)</f>
        <v>8.2724790399999998E-2</v>
      </c>
    </row>
    <row r="38" spans="1:5" x14ac:dyDescent="0.25">
      <c r="A38" s="8" t="s">
        <v>21</v>
      </c>
      <c r="B38" s="4">
        <v>0.35399999999999998</v>
      </c>
      <c r="C38" s="3">
        <v>7.4999999999999997E-2</v>
      </c>
      <c r="D38" s="6">
        <f>(B38-C38)</f>
        <v>0.27899999999999997</v>
      </c>
      <c r="E38" s="7">
        <f>(1.8876*D38*D38)+(0.7381*D38)-(0.0122)</f>
        <v>0.34066257159999991</v>
      </c>
    </row>
    <row r="39" spans="1:5" x14ac:dyDescent="0.25">
      <c r="A39" s="8" t="s">
        <v>22</v>
      </c>
      <c r="B39" s="4">
        <v>0.22</v>
      </c>
      <c r="C39" s="3">
        <v>7.4999999999999997E-2</v>
      </c>
      <c r="D39" s="6">
        <f>(B39-C39)</f>
        <v>0.14500000000000002</v>
      </c>
      <c r="E39" s="7">
        <f>(1.8876*D39*D39)+(0.7381*D39)-(0.0122)</f>
        <v>0.13451129000000003</v>
      </c>
    </row>
    <row r="40" spans="1:5" x14ac:dyDescent="0.25">
      <c r="A40" s="8" t="s">
        <v>23</v>
      </c>
      <c r="B40" s="4">
        <v>0.14200000000000002</v>
      </c>
      <c r="C40" s="3">
        <v>7.4999999999999997E-2</v>
      </c>
      <c r="D40" s="6">
        <f>(B40-C40)</f>
        <v>6.7000000000000018E-2</v>
      </c>
      <c r="E40" s="7">
        <f>(1.8876*D40*D40)+(0.7381*D40)-(0.0122)</f>
        <v>4.5726136400000013E-2</v>
      </c>
    </row>
    <row r="41" spans="1:5" x14ac:dyDescent="0.25">
      <c r="A41" s="8" t="s">
        <v>24</v>
      </c>
      <c r="B41" s="4">
        <v>0.28000000000000003</v>
      </c>
      <c r="C41" s="3">
        <v>7.4999999999999997E-2</v>
      </c>
      <c r="D41" s="6">
        <f>(B41-C41)</f>
        <v>0.20500000000000002</v>
      </c>
      <c r="E41" s="7">
        <f>(1.8876*D41*D41)+(0.7381*D41)-(0.0122)</f>
        <v>0.21843689000000005</v>
      </c>
    </row>
    <row r="42" spans="1:5" x14ac:dyDescent="0.25">
      <c r="A42" s="8" t="s">
        <v>25</v>
      </c>
      <c r="B42" s="4">
        <v>0.20899999999999999</v>
      </c>
      <c r="C42" s="3">
        <v>7.4999999999999997E-2</v>
      </c>
      <c r="D42" s="6">
        <f>(B42-C42)</f>
        <v>0.13400000000000001</v>
      </c>
      <c r="E42" s="7">
        <f>(1.8876*D42*D42)+(0.7381*D42)-(0.0122)</f>
        <v>0.1205991456</v>
      </c>
    </row>
    <row r="43" spans="1:5" x14ac:dyDescent="0.25">
      <c r="A43" s="8" t="s">
        <v>26</v>
      </c>
      <c r="B43" s="4">
        <v>0.70399999999999996</v>
      </c>
      <c r="C43" s="3">
        <v>7.4999999999999997E-2</v>
      </c>
      <c r="D43" s="6">
        <f>(B43-C43)</f>
        <v>0.629</v>
      </c>
      <c r="E43" s="7">
        <f>(1.8876*D43*D43)+(0.7381*D43)-(0.0122)</f>
        <v>1.1988768516000001</v>
      </c>
    </row>
    <row r="44" spans="1:5" x14ac:dyDescent="0.25">
      <c r="A44" s="8" t="s">
        <v>27</v>
      </c>
      <c r="B44" s="4">
        <v>0.44</v>
      </c>
      <c r="C44" s="3">
        <v>7.4999999999999997E-2</v>
      </c>
      <c r="D44" s="6">
        <f>(B44-C44)</f>
        <v>0.36499999999999999</v>
      </c>
      <c r="E44" s="7">
        <f>(1.8876*D44*D44)+(0.7381*D44)-(0.0122)</f>
        <v>0.50868201000000002</v>
      </c>
    </row>
    <row r="45" spans="1:5" x14ac:dyDescent="0.25">
      <c r="A45" s="8" t="s">
        <v>28</v>
      </c>
      <c r="B45" s="4">
        <v>0.39200000000000002</v>
      </c>
      <c r="C45" s="3">
        <v>7.4999999999999997E-2</v>
      </c>
      <c r="D45" s="6">
        <f>(B45-C45)</f>
        <v>0.317</v>
      </c>
      <c r="E45" s="7">
        <f>(1.8876*D45*D45)+(0.7381*D45)-(0.0122)</f>
        <v>0.41146073640000003</v>
      </c>
    </row>
    <row r="46" spans="1:5" x14ac:dyDescent="0.25">
      <c r="A46" s="8" t="s">
        <v>29</v>
      </c>
      <c r="B46" s="4">
        <v>0.14499999999999999</v>
      </c>
      <c r="C46" s="3">
        <v>7.4999999999999997E-2</v>
      </c>
      <c r="D46" s="6">
        <f>(B46-C46)</f>
        <v>6.9999999999999993E-2</v>
      </c>
      <c r="E46" s="7">
        <f>(1.8876*D46*D46)+(0.7381*D46)-(0.0122)</f>
        <v>4.8716239999999987E-2</v>
      </c>
    </row>
    <row r="47" spans="1:5" x14ac:dyDescent="0.25">
      <c r="A47" s="8" t="s">
        <v>30</v>
      </c>
      <c r="B47" s="4">
        <v>0.432</v>
      </c>
      <c r="C47" s="3">
        <v>7.4999999999999997E-2</v>
      </c>
      <c r="D47" s="6">
        <f>(B47-C47)</f>
        <v>0.35699999999999998</v>
      </c>
      <c r="E47" s="7">
        <f>(1.8876*D47*D47)+(0.7381*D47)-(0.0122)</f>
        <v>0.49187443239999995</v>
      </c>
    </row>
    <row r="48" spans="1:5" x14ac:dyDescent="0.25">
      <c r="A48" s="8" t="s">
        <v>31</v>
      </c>
      <c r="B48" s="4">
        <v>0.23600000000000002</v>
      </c>
      <c r="C48" s="3">
        <v>7.4999999999999997E-2</v>
      </c>
      <c r="D48" s="6">
        <f>(B48-C48)</f>
        <v>0.16100000000000003</v>
      </c>
      <c r="E48" s="7">
        <f>(1.8876*D48*D48)+(0.7381*D48)-(0.0122)</f>
        <v>0.15556257960000006</v>
      </c>
    </row>
    <row r="49" spans="1:5" x14ac:dyDescent="0.25">
      <c r="A49" s="8" t="s">
        <v>32</v>
      </c>
      <c r="B49" s="4">
        <v>0.90100000000000002</v>
      </c>
      <c r="C49" s="3">
        <v>7.4999999999999997E-2</v>
      </c>
      <c r="D49" s="6">
        <f>(B49-C49)</f>
        <v>0.82600000000000007</v>
      </c>
      <c r="E49" s="7">
        <f>(1.8876*D49*D49)+(0.7381*D49)-(0.0122)</f>
        <v>1.8853347776000002</v>
      </c>
    </row>
    <row r="50" spans="1:5" x14ac:dyDescent="0.25">
      <c r="A50" s="8" t="s">
        <v>33</v>
      </c>
      <c r="B50" s="4">
        <v>0.35499999999999998</v>
      </c>
      <c r="C50" s="3">
        <v>7.4999999999999997E-2</v>
      </c>
      <c r="D50" s="6">
        <f>(B50-C50)</f>
        <v>0.27999999999999997</v>
      </c>
      <c r="E50" s="7">
        <f>(1.8876*D50*D50)+(0.7381*D50)-(0.0122)</f>
        <v>0.34245583999999996</v>
      </c>
    </row>
    <row r="51" spans="1:5" x14ac:dyDescent="0.25">
      <c r="A51" s="8" t="s">
        <v>34</v>
      </c>
      <c r="B51" s="4">
        <v>0.51</v>
      </c>
      <c r="C51" s="3">
        <v>7.4999999999999997E-2</v>
      </c>
      <c r="D51" s="6">
        <f>(B51-C51)</f>
        <v>0.435</v>
      </c>
      <c r="E51" s="7">
        <f>(1.8876*D51*D51)+(0.7381*D51)-(0.0122)</f>
        <v>0.66605460999999999</v>
      </c>
    </row>
    <row r="52" spans="1:5" x14ac:dyDescent="0.25">
      <c r="A52" s="8" t="s">
        <v>35</v>
      </c>
      <c r="B52" s="4">
        <v>0.35199999999999998</v>
      </c>
      <c r="C52" s="3">
        <v>7.4999999999999997E-2</v>
      </c>
      <c r="D52" s="6">
        <f>(B52-C52)</f>
        <v>0.27699999999999997</v>
      </c>
      <c r="E52" s="7">
        <f>(1.8876*D52*D52)+(0.7381*D52)-(0.0122)</f>
        <v>0.33708736039999992</v>
      </c>
    </row>
    <row r="53" spans="1:5" x14ac:dyDescent="0.25">
      <c r="A53" s="8" t="s">
        <v>36</v>
      </c>
      <c r="B53" s="4">
        <v>0.19400000000000001</v>
      </c>
      <c r="C53" s="3">
        <v>7.4999999999999997E-2</v>
      </c>
      <c r="D53" s="6">
        <f>(B53-C53)</f>
        <v>0.11900000000000001</v>
      </c>
      <c r="E53" s="7">
        <f>(1.8876*D53*D53)+(0.7381*D53)-(0.0122)</f>
        <v>0.10236420360000001</v>
      </c>
    </row>
    <row r="54" spans="1:5" x14ac:dyDescent="0.25">
      <c r="A54" s="8" t="s">
        <v>37</v>
      </c>
      <c r="B54" s="4">
        <v>0.40200000000000002</v>
      </c>
      <c r="C54" s="3">
        <v>7.4999999999999997E-2</v>
      </c>
      <c r="D54" s="6">
        <f>(B54-C54)</f>
        <v>0.32700000000000001</v>
      </c>
      <c r="E54" s="7">
        <f>(1.8876*D54*D54)+(0.7381*D54)-(0.0122)</f>
        <v>0.43099788040000003</v>
      </c>
    </row>
    <row r="55" spans="1:5" x14ac:dyDescent="0.25">
      <c r="A55" s="8" t="s">
        <v>38</v>
      </c>
      <c r="B55" s="4">
        <v>0.21199999999999999</v>
      </c>
      <c r="C55" s="3">
        <v>7.4999999999999997E-2</v>
      </c>
      <c r="D55" s="6">
        <f>(B55-C55)</f>
        <v>0.13700000000000001</v>
      </c>
      <c r="E55" s="7">
        <f>(1.8876*D55*D55)+(0.7381*D55)-(0.0122)</f>
        <v>0.1243480644</v>
      </c>
    </row>
    <row r="56" spans="1:5" x14ac:dyDescent="0.25">
      <c r="A56" s="8" t="s">
        <v>39</v>
      </c>
      <c r="B56" s="4">
        <v>0.40700000000000003</v>
      </c>
      <c r="C56" s="3">
        <v>7.4999999999999997E-2</v>
      </c>
      <c r="D56" s="6">
        <f>(B56-C56)</f>
        <v>0.33200000000000002</v>
      </c>
      <c r="E56" s="7">
        <f>(1.8876*D56*D56)+(0.7381*D56)-(0.0122)</f>
        <v>0.44090802240000004</v>
      </c>
    </row>
    <row r="57" spans="1:5" x14ac:dyDescent="0.25">
      <c r="A57" s="8" t="s">
        <v>40</v>
      </c>
      <c r="B57" s="4">
        <v>0.13</v>
      </c>
      <c r="C57" s="3">
        <v>7.4999999999999997E-2</v>
      </c>
      <c r="D57" s="6">
        <f>(B57-C57)</f>
        <v>5.5000000000000007E-2</v>
      </c>
      <c r="E57" s="7">
        <f>(1.8876*D57*D57)+(0.7381*D57)-(0.0122)</f>
        <v>3.4105490000000002E-2</v>
      </c>
    </row>
    <row r="58" spans="1:5" x14ac:dyDescent="0.25">
      <c r="A58" s="8" t="s">
        <v>41</v>
      </c>
      <c r="B58" s="4">
        <v>0.32400000000000001</v>
      </c>
      <c r="C58" s="3">
        <v>7.4999999999999997E-2</v>
      </c>
      <c r="D58" s="6">
        <f>(B58-C58)</f>
        <v>0.249</v>
      </c>
      <c r="E58" s="7">
        <f>(1.8876*D58*D58)+(0.7381*D58)-(0.0122)</f>
        <v>0.28861998760000002</v>
      </c>
    </row>
    <row r="59" spans="1:5" x14ac:dyDescent="0.25">
      <c r="A59" s="8" t="s">
        <v>42</v>
      </c>
      <c r="B59" s="4">
        <v>0.31</v>
      </c>
      <c r="C59" s="3">
        <v>7.4999999999999997E-2</v>
      </c>
      <c r="D59" s="6">
        <f>(B59-C59)</f>
        <v>0.23499999999999999</v>
      </c>
      <c r="E59" s="7">
        <f>(1.8876*D59*D59)+(0.7381*D59)-(0.0122)</f>
        <v>0.26549621000000001</v>
      </c>
    </row>
    <row r="60" spans="1:5" x14ac:dyDescent="0.25">
      <c r="A60" s="8" t="s">
        <v>43</v>
      </c>
      <c r="B60" s="4">
        <v>0.26</v>
      </c>
      <c r="C60" s="3">
        <v>7.4999999999999997E-2</v>
      </c>
      <c r="D60" s="6">
        <f>(B60-C60)</f>
        <v>0.185</v>
      </c>
      <c r="E60" s="7">
        <f>(1.8876*D60*D60)+(0.7381*D60)-(0.0122)</f>
        <v>0.18895160999999999</v>
      </c>
    </row>
    <row r="61" spans="1:5" x14ac:dyDescent="0.25">
      <c r="A61" s="8" t="s">
        <v>44</v>
      </c>
      <c r="B61" s="4">
        <v>0.112</v>
      </c>
      <c r="C61" s="3">
        <v>7.4999999999999997E-2</v>
      </c>
      <c r="D61" s="6">
        <f>(B61-C61)</f>
        <v>3.7000000000000005E-2</v>
      </c>
      <c r="E61" s="7">
        <f>(1.8876*D61*D61)+(0.7381*D61)-(0.0122)</f>
        <v>1.7693824400000002E-2</v>
      </c>
    </row>
    <row r="62" spans="1:5" x14ac:dyDescent="0.25">
      <c r="A62" s="8" t="s">
        <v>45</v>
      </c>
      <c r="B62" s="4">
        <v>0.27100000000000002</v>
      </c>
      <c r="C62" s="3">
        <v>7.4999999999999997E-2</v>
      </c>
      <c r="D62" s="6">
        <f>(B62-C62)</f>
        <v>0.19600000000000001</v>
      </c>
      <c r="E62" s="7">
        <f>(1.8876*D62*D62)+(0.7381*D62)-(0.0122)</f>
        <v>0.20498164160000004</v>
      </c>
    </row>
    <row r="63" spans="1:5" x14ac:dyDescent="0.25">
      <c r="A63" s="8" t="s">
        <v>46</v>
      </c>
      <c r="B63" s="4">
        <v>0.59799999999999998</v>
      </c>
      <c r="C63" s="3">
        <v>7.4999999999999997E-2</v>
      </c>
      <c r="D63" s="6">
        <f>(B63-C63)</f>
        <v>0.52300000000000002</v>
      </c>
      <c r="E63" s="7">
        <f>(1.8876*D63*D63)+(0.7381*D63)-(0.0122)</f>
        <v>0.89013964040000015</v>
      </c>
    </row>
    <row r="64" spans="1:5" x14ac:dyDescent="0.25">
      <c r="A64" s="8" t="s">
        <v>47</v>
      </c>
      <c r="B64" s="4">
        <v>0.17300000000000001</v>
      </c>
      <c r="C64" s="3">
        <v>7.4999999999999997E-2</v>
      </c>
      <c r="D64" s="6">
        <f>(B64-C64)</f>
        <v>9.8000000000000018E-2</v>
      </c>
      <c r="E64" s="7">
        <f>(1.8876*D64*D64)+(0.7381*D64)-(0.0122)</f>
        <v>7.8262310400000021E-2</v>
      </c>
    </row>
    <row r="65" spans="1:5" x14ac:dyDescent="0.25">
      <c r="A65" s="8" t="s">
        <v>48</v>
      </c>
      <c r="B65" s="4">
        <v>0.26</v>
      </c>
      <c r="C65" s="3">
        <v>7.4999999999999997E-2</v>
      </c>
      <c r="D65" s="6">
        <f>(B65-C65)</f>
        <v>0.185</v>
      </c>
      <c r="E65" s="7">
        <f>(1.8876*D65*D65)+(0.7381*D65)-(0.0122)</f>
        <v>0.18895160999999999</v>
      </c>
    </row>
    <row r="66" spans="1:5" x14ac:dyDescent="0.25">
      <c r="A66" s="8" t="s">
        <v>49</v>
      </c>
      <c r="B66" s="4">
        <v>0.24</v>
      </c>
      <c r="C66" s="3">
        <v>7.4999999999999997E-2</v>
      </c>
      <c r="D66" s="6">
        <f>(B66-C66)</f>
        <v>0.16499999999999998</v>
      </c>
      <c r="E66" s="7">
        <f>(1.8876*D66*D66)+(0.7381*D66)-(0.0122)</f>
        <v>0.16097640999999996</v>
      </c>
    </row>
    <row r="67" spans="1:5" x14ac:dyDescent="0.25">
      <c r="A67" s="8" t="s">
        <v>50</v>
      </c>
      <c r="B67" s="4">
        <v>0.77100000000000002</v>
      </c>
      <c r="C67" s="3">
        <v>7.4999999999999997E-2</v>
      </c>
      <c r="D67" s="6">
        <f>(B67-C67)</f>
        <v>0.69600000000000006</v>
      </c>
      <c r="E67" s="7">
        <f>(1.8876*D67*D67)+(0.7381*D67)-(0.0122)</f>
        <v>1.4159012416000003</v>
      </c>
    </row>
    <row r="68" spans="1:5" x14ac:dyDescent="0.25">
      <c r="A68" s="8" t="s">
        <v>51</v>
      </c>
      <c r="B68" s="4">
        <v>0.20800000000000002</v>
      </c>
      <c r="C68" s="3">
        <v>7.4999999999999997E-2</v>
      </c>
      <c r="D68" s="6">
        <f>(B68-C68)</f>
        <v>0.13300000000000001</v>
      </c>
      <c r="E68" s="7">
        <f>(1.8876*D68*D68)+(0.7381*D68)-(0.0122)</f>
        <v>0.11935705640000001</v>
      </c>
    </row>
    <row r="69" spans="1:5" x14ac:dyDescent="0.25">
      <c r="A69" s="8" t="s">
        <v>52</v>
      </c>
      <c r="B69" s="4">
        <v>0.41899999999999998</v>
      </c>
      <c r="C69" s="3">
        <v>7.4999999999999997E-2</v>
      </c>
      <c r="D69" s="6">
        <f>(B69-C69)</f>
        <v>0.34399999999999997</v>
      </c>
      <c r="E69" s="7">
        <f>(1.8876*D69*D69)+(0.7381*D69)-(0.0122)</f>
        <v>0.46507743359999998</v>
      </c>
    </row>
    <row r="70" spans="1:5" x14ac:dyDescent="0.25">
      <c r="A70" s="8" t="s">
        <v>53</v>
      </c>
      <c r="B70" s="4">
        <v>0.21299999999999999</v>
      </c>
      <c r="C70" s="3">
        <v>7.4999999999999997E-2</v>
      </c>
      <c r="D70" s="6">
        <f>(B70-C70)</f>
        <v>0.13800000000000001</v>
      </c>
      <c r="E70" s="7">
        <f>(1.8876*D70*D70)+(0.7381*D70)-(0.0122)</f>
        <v>0.12560525440000003</v>
      </c>
    </row>
    <row r="71" spans="1:5" x14ac:dyDescent="0.25">
      <c r="A71" s="8" t="s">
        <v>54</v>
      </c>
      <c r="B71" s="4">
        <v>0.19700000000000001</v>
      </c>
      <c r="C71" s="3">
        <v>7.4999999999999997E-2</v>
      </c>
      <c r="D71" s="6">
        <f>(B71-C71)</f>
        <v>0.12200000000000001</v>
      </c>
      <c r="E71" s="7">
        <f>(1.8876*D71*D71)+(0.7381*D71)-(0.0122)</f>
        <v>0.10594323840000001</v>
      </c>
    </row>
    <row r="72" spans="1:5" x14ac:dyDescent="0.25">
      <c r="A72" s="8" t="s">
        <v>55</v>
      </c>
      <c r="B72" s="4">
        <v>0.74099999999999999</v>
      </c>
      <c r="C72" s="3">
        <v>7.4999999999999997E-2</v>
      </c>
      <c r="D72" s="6">
        <f>(B72-C72)</f>
        <v>0.66600000000000004</v>
      </c>
      <c r="E72" s="7">
        <f>(1.8876*D72*D72)+(0.7381*D72)-(0.0122)</f>
        <v>1.3166309056000001</v>
      </c>
    </row>
    <row r="73" spans="1:5" x14ac:dyDescent="0.25">
      <c r="A73" s="8" t="s">
        <v>56</v>
      </c>
      <c r="B73" s="4">
        <v>0.371</v>
      </c>
      <c r="C73" s="3">
        <v>7.4999999999999997E-2</v>
      </c>
      <c r="D73" s="6">
        <f>(B73-C73)</f>
        <v>0.29599999999999999</v>
      </c>
      <c r="E73" s="7">
        <f>(1.8876*D73*D73)+(0.7381*D73)-(0.0122)</f>
        <v>0.37166156159999997</v>
      </c>
    </row>
    <row r="74" spans="1:5" x14ac:dyDescent="0.25">
      <c r="A74" s="8" t="s">
        <v>57</v>
      </c>
      <c r="B74" s="4">
        <v>0.28700000000000003</v>
      </c>
      <c r="C74" s="3">
        <v>7.4999999999999997E-2</v>
      </c>
      <c r="D74" s="6">
        <f>(B74-C74)</f>
        <v>0.21200000000000002</v>
      </c>
      <c r="E74" s="7">
        <f>(1.8876*D74*D74)+(0.7381*D74)-(0.0122)</f>
        <v>0.22911349440000003</v>
      </c>
    </row>
    <row r="75" spans="1:5" x14ac:dyDescent="0.25">
      <c r="A75" s="8" t="s">
        <v>58</v>
      </c>
      <c r="B75" s="4">
        <v>0.38</v>
      </c>
      <c r="C75" s="3">
        <v>7.4999999999999997E-2</v>
      </c>
      <c r="D75" s="6">
        <f>(B75-C75)</f>
        <v>0.30499999999999999</v>
      </c>
      <c r="E75" s="7">
        <f>(1.8876*D75*D75)+(0.7381*D75)-(0.0122)</f>
        <v>0.38851448999999999</v>
      </c>
    </row>
    <row r="76" spans="1:5" x14ac:dyDescent="0.25">
      <c r="A76" s="8" t="s">
        <v>59</v>
      </c>
      <c r="B76" s="4">
        <v>0.4</v>
      </c>
      <c r="C76" s="3">
        <v>7.4999999999999997E-2</v>
      </c>
      <c r="D76" s="6">
        <f>(B76-C76)</f>
        <v>0.32500000000000001</v>
      </c>
      <c r="E76" s="7">
        <f>(1.8876*D76*D76)+(0.7381*D76)-(0.0122)</f>
        <v>0.42706025000000003</v>
      </c>
    </row>
    <row r="77" spans="1:5" x14ac:dyDescent="0.25">
      <c r="A77" s="8" t="s">
        <v>60</v>
      </c>
      <c r="B77" s="4">
        <v>0.56200000000000006</v>
      </c>
      <c r="C77" s="3">
        <v>7.4999999999999997E-2</v>
      </c>
      <c r="D77" s="6">
        <f>(B77-C77)</f>
        <v>0.48700000000000004</v>
      </c>
      <c r="E77" s="7">
        <f>(1.8876*D77*D77)+(0.7381*D77)-(0.0122)</f>
        <v>0.79493490440000003</v>
      </c>
    </row>
    <row r="78" spans="1:5" x14ac:dyDescent="0.25">
      <c r="A78" s="8" t="s">
        <v>61</v>
      </c>
      <c r="B78" s="4">
        <v>0.46</v>
      </c>
      <c r="C78" s="3">
        <v>7.4999999999999997E-2</v>
      </c>
      <c r="D78" s="6">
        <f>(B78-C78)</f>
        <v>0.38500000000000001</v>
      </c>
      <c r="E78" s="7">
        <f>(1.8876*D78*D78)+(0.7381*D78)-(0.0122)</f>
        <v>0.55175801000000002</v>
      </c>
    </row>
    <row r="79" spans="1:5" x14ac:dyDescent="0.25">
      <c r="A79" s="8" t="s">
        <v>62</v>
      </c>
      <c r="B79" s="4">
        <v>0.20600000000000002</v>
      </c>
      <c r="C79" s="3">
        <v>7.4999999999999997E-2</v>
      </c>
      <c r="D79" s="6">
        <f>(B79-C79)</f>
        <v>0.13100000000000001</v>
      </c>
      <c r="E79" s="7">
        <f>(1.8876*D79*D79)+(0.7381*D79)-(0.0122)</f>
        <v>0.1168842036</v>
      </c>
    </row>
    <row r="80" spans="1:5" x14ac:dyDescent="0.25">
      <c r="A80" s="8" t="s">
        <v>63</v>
      </c>
      <c r="B80" s="4">
        <v>0.16</v>
      </c>
      <c r="C80" s="3">
        <v>7.4999999999999997E-2</v>
      </c>
      <c r="D80" s="6">
        <f>(B80-C80)</f>
        <v>8.5000000000000006E-2</v>
      </c>
      <c r="E80" s="7">
        <f>(1.8876*D80*D80)+(0.7381*D80)-(0.0122)</f>
        <v>6.4176410000000003E-2</v>
      </c>
    </row>
    <row r="81" spans="1:5" x14ac:dyDescent="0.25">
      <c r="A81" s="8" t="s">
        <v>64</v>
      </c>
      <c r="B81" s="4">
        <v>0.17400000000000002</v>
      </c>
      <c r="C81" s="3">
        <v>7.4999999999999997E-2</v>
      </c>
      <c r="D81" s="6">
        <f>(B81-C81)</f>
        <v>9.9000000000000019E-2</v>
      </c>
      <c r="E81" s="7">
        <f>(1.8876*D81*D81)+(0.7381*D81)-(0.0122)</f>
        <v>7.9372267600000004E-2</v>
      </c>
    </row>
    <row r="82" spans="1:5" x14ac:dyDescent="0.25">
      <c r="A82" s="8" t="s">
        <v>65</v>
      </c>
      <c r="B82" s="4">
        <v>0.191</v>
      </c>
      <c r="C82" s="3">
        <v>7.4999999999999997E-2</v>
      </c>
      <c r="D82" s="6">
        <f>(B82-C82)</f>
        <v>0.11600000000000001</v>
      </c>
      <c r="E82" s="7">
        <f>(1.8876*D82*D82)+(0.7381*D82)-(0.0122)</f>
        <v>9.8819145600000005E-2</v>
      </c>
    </row>
    <row r="83" spans="1:5" x14ac:dyDescent="0.25">
      <c r="A83" s="8" t="s">
        <v>66</v>
      </c>
      <c r="B83" s="4">
        <v>0.23400000000000001</v>
      </c>
      <c r="C83" s="3">
        <v>7.4999999999999997E-2</v>
      </c>
      <c r="D83" s="6">
        <f>(B83-C83)</f>
        <v>0.15900000000000003</v>
      </c>
      <c r="E83" s="7">
        <f>(1.8876*D83*D83)+(0.7381*D83)-(0.0122)</f>
        <v>0.15287831560000004</v>
      </c>
    </row>
    <row r="84" spans="1:5" x14ac:dyDescent="0.25">
      <c r="A84" s="8" t="s">
        <v>67</v>
      </c>
      <c r="B84" s="4">
        <v>1.0409999999999999</v>
      </c>
      <c r="C84" s="3">
        <v>7.4999999999999997E-2</v>
      </c>
      <c r="D84" s="6">
        <f>(B84-C84)</f>
        <v>0.96599999999999997</v>
      </c>
      <c r="E84" s="7">
        <f>(1.8876*D84*D84)+(0.7381*D84)-(0.0122)</f>
        <v>2.4622298655999999</v>
      </c>
    </row>
    <row r="85" spans="1:5" x14ac:dyDescent="0.25">
      <c r="A85" s="8" t="s">
        <v>68</v>
      </c>
      <c r="B85" s="4">
        <v>0.32200000000000001</v>
      </c>
      <c r="C85" s="3">
        <v>7.4999999999999997E-2</v>
      </c>
      <c r="D85" s="6">
        <f>(B85-C85)</f>
        <v>0.247</v>
      </c>
      <c r="E85" s="7">
        <f>(1.8876*D85*D85)+(0.7381*D85)-(0.0122)</f>
        <v>0.28527128839999999</v>
      </c>
    </row>
    <row r="86" spans="1:5" x14ac:dyDescent="0.25">
      <c r="A86" s="8" t="s">
        <v>69</v>
      </c>
      <c r="B86" s="4">
        <v>0.32100000000000001</v>
      </c>
      <c r="C86" s="3">
        <v>7.4999999999999997E-2</v>
      </c>
      <c r="D86" s="6">
        <f>(B86-C86)</f>
        <v>0.246</v>
      </c>
      <c r="E86" s="7">
        <f>(1.8876*D86*D86)+(0.7381*D86)-(0.0122)</f>
        <v>0.2836026016</v>
      </c>
    </row>
    <row r="87" spans="1:5" x14ac:dyDescent="0.25">
      <c r="A87" s="8" t="s">
        <v>70</v>
      </c>
      <c r="B87" s="4">
        <v>1.1879999999999999</v>
      </c>
      <c r="C87" s="3">
        <v>7.4999999999999997E-2</v>
      </c>
      <c r="D87" s="6">
        <f>(B87-C87)</f>
        <v>1.113</v>
      </c>
      <c r="E87" s="7">
        <f>(1.8876*D87*D87)+(0.7381*D87)-(0.0122)</f>
        <v>3.1476056643999999</v>
      </c>
    </row>
    <row r="88" spans="1:5" x14ac:dyDescent="0.25">
      <c r="A88" s="8" t="s">
        <v>71</v>
      </c>
      <c r="B88" s="4">
        <v>1.2250000000000001</v>
      </c>
      <c r="C88" s="3">
        <v>7.4999999999999997E-2</v>
      </c>
      <c r="D88" s="6">
        <f>(B88-C88)</f>
        <v>1.1500000000000001</v>
      </c>
      <c r="E88" s="7">
        <f>(1.8876*D88*D88)+(0.7381*D88)-(0.0122)</f>
        <v>3.3329660000000008</v>
      </c>
    </row>
    <row r="89" spans="1:5" x14ac:dyDescent="0.25">
      <c r="A89" s="8" t="s">
        <v>72</v>
      </c>
      <c r="B89" s="4">
        <v>0.39300000000000002</v>
      </c>
      <c r="C89" s="3">
        <v>7.4999999999999997E-2</v>
      </c>
      <c r="D89" s="6">
        <f>(B89-C89)</f>
        <v>0.318</v>
      </c>
      <c r="E89" s="7">
        <f>(1.8876*D89*D89)+(0.7381*D89)-(0.0122)</f>
        <v>0.41339746240000003</v>
      </c>
    </row>
    <row r="90" spans="1:5" x14ac:dyDescent="0.25">
      <c r="A90" s="8" t="s">
        <v>73</v>
      </c>
      <c r="B90" s="4">
        <v>1.077</v>
      </c>
      <c r="C90" s="3">
        <v>7.4999999999999997E-2</v>
      </c>
      <c r="D90" s="6">
        <f>(B90-C90)</f>
        <v>1.002</v>
      </c>
      <c r="E90" s="7">
        <f>(1.8876*D90*D90)+(0.7381*D90)-(0.0122)</f>
        <v>2.6225341503999999</v>
      </c>
    </row>
    <row r="91" spans="1:5" x14ac:dyDescent="0.25">
      <c r="A91" s="8" t="s">
        <v>74</v>
      </c>
      <c r="B91" s="4">
        <v>0.48799999999999999</v>
      </c>
      <c r="C91" s="3">
        <v>7.4999999999999997E-2</v>
      </c>
      <c r="D91" s="6">
        <f>(B91-C91)</f>
        <v>0.41299999999999998</v>
      </c>
      <c r="E91" s="7">
        <f>(1.8876*D91*D91)+(0.7381*D91)-(0.0122)</f>
        <v>0.61460134439999992</v>
      </c>
    </row>
    <row r="92" spans="1:5" x14ac:dyDescent="0.25">
      <c r="A92" s="8" t="s">
        <v>75</v>
      </c>
      <c r="B92" s="4">
        <v>0.61</v>
      </c>
      <c r="C92" s="3">
        <v>7.4999999999999997E-2</v>
      </c>
      <c r="D92" s="6">
        <f>(B92-C92)</f>
        <v>0.53500000000000003</v>
      </c>
      <c r="E92" s="7">
        <f>(1.8876*D92*D92)+(0.7381*D92)-(0.0122)</f>
        <v>0.9229618100000001</v>
      </c>
    </row>
    <row r="93" spans="1:5" x14ac:dyDescent="0.25">
      <c r="A93" s="8" t="s">
        <v>76</v>
      </c>
      <c r="B93" s="4">
        <v>1.008</v>
      </c>
      <c r="C93" s="3">
        <v>7.4999999999999997E-2</v>
      </c>
      <c r="D93" s="6">
        <f>(B93-C93)</f>
        <v>0.93300000000000005</v>
      </c>
      <c r="E93" s="7">
        <f>(1.8876*D93*D93)+(0.7381*D93)-(0.0122)</f>
        <v>2.3195823364000003</v>
      </c>
    </row>
    <row r="94" spans="1:5" x14ac:dyDescent="0.25">
      <c r="A94" s="8" t="s">
        <v>77</v>
      </c>
      <c r="B94" s="4">
        <v>0.32400000000000001</v>
      </c>
      <c r="C94" s="3">
        <v>7.4999999999999997E-2</v>
      </c>
      <c r="D94" s="6">
        <f>(B94-C94)</f>
        <v>0.249</v>
      </c>
      <c r="E94" s="7">
        <f>(1.8876*D94*D94)+(0.7381*D94)-(0.0122)</f>
        <v>0.28861998760000002</v>
      </c>
    </row>
    <row r="95" spans="1:5" x14ac:dyDescent="0.25">
      <c r="A95" s="8" t="s">
        <v>78</v>
      </c>
      <c r="B95" s="4">
        <v>0.88800000000000001</v>
      </c>
      <c r="C95" s="3">
        <v>7.4999999999999997E-2</v>
      </c>
      <c r="D95" s="6">
        <f>(B95-C95)</f>
        <v>0.81300000000000006</v>
      </c>
      <c r="E95" s="7">
        <f>(1.8876*D95*D95)+(0.7381*D95)-(0.0122)</f>
        <v>1.8355203844000001</v>
      </c>
    </row>
    <row r="96" spans="1:5" x14ac:dyDescent="0.25">
      <c r="A96" s="8" t="s">
        <v>79</v>
      </c>
      <c r="B96" s="4">
        <v>0.51</v>
      </c>
      <c r="C96" s="3">
        <v>7.4999999999999997E-2</v>
      </c>
      <c r="D96" s="6">
        <f>(B96-C96)</f>
        <v>0.435</v>
      </c>
      <c r="E96" s="7">
        <f>(1.8876*D96*D96)+(0.7381*D96)-(0.0122)</f>
        <v>0.66605460999999999</v>
      </c>
    </row>
    <row r="97" spans="1:5" x14ac:dyDescent="0.25">
      <c r="A97" s="8" t="s">
        <v>80</v>
      </c>
      <c r="B97" s="4">
        <v>0.24299999999999999</v>
      </c>
      <c r="C97" s="3">
        <v>7.4999999999999997E-2</v>
      </c>
      <c r="D97" s="6">
        <f>(B97-C97)</f>
        <v>0.16799999999999998</v>
      </c>
      <c r="E97" s="7">
        <f>(1.8876*D97*D97)+(0.7381*D97)-(0.0122)</f>
        <v>0.16507642239999998</v>
      </c>
    </row>
    <row r="98" spans="1:5" x14ac:dyDescent="0.25">
      <c r="A98" s="8" t="s">
        <v>81</v>
      </c>
      <c r="B98" s="4">
        <v>0.93500000000000005</v>
      </c>
      <c r="C98" s="3">
        <v>7.4999999999999997E-2</v>
      </c>
      <c r="D98" s="6">
        <f>(B98-C98)</f>
        <v>0.8600000000000001</v>
      </c>
      <c r="E98" s="7">
        <f>(1.8876*D98*D98)+(0.7381*D98)-(0.0122)</f>
        <v>2.0186349600000004</v>
      </c>
    </row>
    <row r="99" spans="1:5" x14ac:dyDescent="0.25">
      <c r="A99" s="8" t="s">
        <v>82</v>
      </c>
      <c r="B99" s="4">
        <v>0.84199999999999997</v>
      </c>
      <c r="C99" s="3">
        <v>7.4999999999999997E-2</v>
      </c>
      <c r="D99" s="6">
        <f>(B99-C99)</f>
        <v>0.76700000000000002</v>
      </c>
      <c r="E99" s="7">
        <f>(1.8876*D99*D99)+(0.7381*D99)-(0.0122)</f>
        <v>1.6643770164</v>
      </c>
    </row>
    <row r="100" spans="1:5" x14ac:dyDescent="0.25">
      <c r="A100" s="8" t="s">
        <v>83</v>
      </c>
      <c r="B100" s="4">
        <v>0.20700000000000002</v>
      </c>
      <c r="C100" s="3">
        <v>7.4999999999999997E-2</v>
      </c>
      <c r="D100" s="6">
        <f>(B100-C100)</f>
        <v>0.13200000000000001</v>
      </c>
      <c r="E100" s="7">
        <f>(1.8876*D100*D100)+(0.7381*D100)-(0.0122)</f>
        <v>0.11811874240000002</v>
      </c>
    </row>
    <row r="101" spans="1:5" x14ac:dyDescent="0.25">
      <c r="A101" s="8" t="s">
        <v>84</v>
      </c>
      <c r="B101" s="4">
        <v>0.72199999999999998</v>
      </c>
      <c r="C101" s="3">
        <v>7.4999999999999997E-2</v>
      </c>
      <c r="D101" s="6">
        <f>(B101-C101)</f>
        <v>0.64700000000000002</v>
      </c>
      <c r="E101" s="7">
        <f>(1.8876*D101*D101)+(0.7381*D101)-(0.0122)</f>
        <v>1.2555170484000002</v>
      </c>
    </row>
    <row r="102" spans="1:5" x14ac:dyDescent="0.25">
      <c r="A102" s="8" t="s">
        <v>85</v>
      </c>
      <c r="B102" s="4">
        <v>0.45700000000000002</v>
      </c>
      <c r="C102" s="3">
        <v>7.4999999999999997E-2</v>
      </c>
      <c r="D102" s="6">
        <f>(B102-C102)</f>
        <v>0.38200000000000001</v>
      </c>
      <c r="E102" s="7">
        <f>(1.8876*D102*D102)+(0.7381*D102)-(0.0122)</f>
        <v>0.54520034240000004</v>
      </c>
    </row>
    <row r="103" spans="1:5" x14ac:dyDescent="0.25">
      <c r="A103" s="8" t="s">
        <v>86</v>
      </c>
      <c r="B103" s="4">
        <v>0.33400000000000002</v>
      </c>
      <c r="C103" s="3">
        <v>7.4999999999999997E-2</v>
      </c>
      <c r="D103" s="6">
        <f>(B103-C103)</f>
        <v>0.25900000000000001</v>
      </c>
      <c r="E103" s="7">
        <f>(1.8876*D103*D103)+(0.7381*D103)-(0.0122)</f>
        <v>0.3055899956</v>
      </c>
    </row>
    <row r="104" spans="1:5" x14ac:dyDescent="0.25">
      <c r="A104" s="8" t="s">
        <v>87</v>
      </c>
      <c r="B104" s="4">
        <v>0.42</v>
      </c>
      <c r="C104" s="3">
        <v>7.4999999999999997E-2</v>
      </c>
      <c r="D104" s="6">
        <f>(B104-C104)</f>
        <v>0.34499999999999997</v>
      </c>
      <c r="E104" s="7">
        <f>(1.8876*D104*D104)+(0.7381*D104)-(0.0122)</f>
        <v>0.46711608999999998</v>
      </c>
    </row>
    <row r="105" spans="1:5" x14ac:dyDescent="0.25">
      <c r="A105" s="8" t="s">
        <v>88</v>
      </c>
      <c r="B105" s="4">
        <v>0.14400000000000002</v>
      </c>
      <c r="C105" s="3">
        <v>7.4999999999999997E-2</v>
      </c>
      <c r="D105" s="6">
        <f>(B105-C105)</f>
        <v>6.900000000000002E-2</v>
      </c>
      <c r="E105" s="7">
        <f>(1.8876*D105*D105)+(0.7381*D105)-(0.0122)</f>
        <v>4.7715763600000016E-2</v>
      </c>
    </row>
    <row r="106" spans="1:5" x14ac:dyDescent="0.25">
      <c r="A106" s="8" t="s">
        <v>89</v>
      </c>
      <c r="B106" s="4">
        <v>0.311</v>
      </c>
      <c r="C106" s="3">
        <v>7.4999999999999997E-2</v>
      </c>
      <c r="D106" s="6">
        <f>(B106-C106)</f>
        <v>0.23599999999999999</v>
      </c>
      <c r="E106" s="7">
        <f>(1.8876*D106*D106)+(0.7381*D106)-(0.0122)</f>
        <v>0.26712336959999999</v>
      </c>
    </row>
    <row r="107" spans="1:5" x14ac:dyDescent="0.25">
      <c r="A107" s="8" t="s">
        <v>90</v>
      </c>
      <c r="B107" s="4">
        <v>1.2969999999999999</v>
      </c>
      <c r="C107" s="3">
        <v>7.4999999999999997E-2</v>
      </c>
      <c r="D107" s="6">
        <f>(B107-C107)</f>
        <v>1.222</v>
      </c>
      <c r="E107" s="7">
        <f>(1.8876*D107*D107)+(0.7381*D107)-(0.0122)</f>
        <v>3.7084810784000002</v>
      </c>
    </row>
    <row r="108" spans="1:5" x14ac:dyDescent="0.25">
      <c r="A108" s="8" t="s">
        <v>91</v>
      </c>
      <c r="B108" s="4">
        <v>0.55100000000000005</v>
      </c>
      <c r="C108" s="3">
        <v>7.4999999999999997E-2</v>
      </c>
      <c r="D108" s="6">
        <f>(B108-C108)</f>
        <v>0.47600000000000003</v>
      </c>
      <c r="E108" s="7">
        <f>(1.8876*D108*D108)+(0.7381*D108)-(0.0122)</f>
        <v>0.76682045760000006</v>
      </c>
    </row>
    <row r="109" spans="1:5" x14ac:dyDescent="0.25">
      <c r="A109" s="8" t="s">
        <v>92</v>
      </c>
      <c r="B109" s="4">
        <v>0.81100000000000005</v>
      </c>
      <c r="C109" s="3">
        <v>7.4999999999999997E-2</v>
      </c>
      <c r="D109" s="6">
        <f>(B109-C109)</f>
        <v>0.7360000000000001</v>
      </c>
      <c r="E109" s="7">
        <f>(1.8876*D109*D109)+(0.7381*D109)-(0.0122)</f>
        <v>1.5535469696000002</v>
      </c>
    </row>
    <row r="110" spans="1:5" x14ac:dyDescent="0.25">
      <c r="A110" s="8" t="s">
        <v>93</v>
      </c>
      <c r="B110" s="4">
        <v>1.7969999999999999</v>
      </c>
      <c r="C110" s="3">
        <v>7.4999999999999997E-2</v>
      </c>
      <c r="D110" s="6">
        <f>(B110-C110)</f>
        <v>1.722</v>
      </c>
      <c r="E110" s="7">
        <f>(1.8876*D110*D110)+(0.7381*D110)-(0.0122)</f>
        <v>6.8560782784000001</v>
      </c>
    </row>
    <row r="111" spans="1:5" x14ac:dyDescent="0.25">
      <c r="A111" s="8" t="s">
        <v>94</v>
      </c>
      <c r="B111" s="4">
        <v>0.42399999999999999</v>
      </c>
      <c r="C111" s="3">
        <v>7.4999999999999997E-2</v>
      </c>
      <c r="D111" s="6">
        <f>(B111-C111)</f>
        <v>0.34899999999999998</v>
      </c>
      <c r="E111" s="7">
        <f>(1.8876*D111*D111)+(0.7381*D111)-(0.0122)</f>
        <v>0.4753084675999999</v>
      </c>
    </row>
    <row r="112" spans="1:5" x14ac:dyDescent="0.25">
      <c r="A112" s="8" t="s">
        <v>95</v>
      </c>
      <c r="B112" s="4">
        <v>1.468</v>
      </c>
      <c r="C112" s="3">
        <v>7.4999999999999997E-2</v>
      </c>
      <c r="D112" s="6">
        <f>(B112-C112)</f>
        <v>1.393</v>
      </c>
      <c r="E112" s="7">
        <f>(1.8876*D112*D112)+(0.7381*D112)-(0.0122)</f>
        <v>4.6787648323999997</v>
      </c>
    </row>
    <row r="113" spans="1:5" x14ac:dyDescent="0.25">
      <c r="A113" s="8" t="s">
        <v>96</v>
      </c>
      <c r="B113" s="4">
        <v>0.26100000000000001</v>
      </c>
      <c r="C113" s="3">
        <v>7.4999999999999997E-2</v>
      </c>
      <c r="D113" s="6">
        <f>(B113-C113)</f>
        <v>0.186</v>
      </c>
      <c r="E113" s="7">
        <f>(1.8876*D113*D113)+(0.7381*D113)-(0.0122)</f>
        <v>0.19039000960000002</v>
      </c>
    </row>
    <row r="114" spans="1:5" x14ac:dyDescent="0.25">
      <c r="A114" s="8" t="s">
        <v>97</v>
      </c>
      <c r="B114" s="4">
        <v>0.186</v>
      </c>
      <c r="C114" s="3">
        <v>7.4999999999999997E-2</v>
      </c>
      <c r="D114" s="6">
        <f>(B114-C114)</f>
        <v>0.111</v>
      </c>
      <c r="E114" s="7">
        <f>(1.8876*D114*D114)+(0.7381*D114)-(0.0122)</f>
        <v>9.2986219600000003E-2</v>
      </c>
    </row>
    <row r="115" spans="1:5" x14ac:dyDescent="0.25">
      <c r="A115" s="8" t="s">
        <v>98</v>
      </c>
      <c r="B115" s="4">
        <v>0.16700000000000001</v>
      </c>
      <c r="C115" s="3">
        <v>7.4999999999999997E-2</v>
      </c>
      <c r="D115" s="6">
        <f>(B115-C115)</f>
        <v>9.2000000000000012E-2</v>
      </c>
      <c r="E115" s="7">
        <f>(1.8876*D115*D115)+(0.7381*D115)-(0.0122)</f>
        <v>7.1681846400000013E-2</v>
      </c>
    </row>
    <row r="116" spans="1:5" x14ac:dyDescent="0.25">
      <c r="A116" s="8" t="s">
        <v>99</v>
      </c>
      <c r="B116" s="4">
        <v>0.38</v>
      </c>
      <c r="C116" s="3">
        <v>7.4999999999999997E-2</v>
      </c>
      <c r="D116" s="6">
        <f>(B116-C116)</f>
        <v>0.30499999999999999</v>
      </c>
      <c r="E116" s="7">
        <f>(1.8876*D116*D116)+(0.7381*D116)-(0.0122)</f>
        <v>0.38851448999999999</v>
      </c>
    </row>
    <row r="117" spans="1:5" x14ac:dyDescent="0.25">
      <c r="A117" s="8" t="s">
        <v>100</v>
      </c>
      <c r="B117" s="4">
        <v>0.44900000000000001</v>
      </c>
      <c r="C117" s="3">
        <v>7.4999999999999997E-2</v>
      </c>
      <c r="D117" s="6">
        <f>(B117-C117)</f>
        <v>0.374</v>
      </c>
      <c r="E117" s="7">
        <f>(1.8876*D117*D117)+(0.7381*D117)-(0.0122)</f>
        <v>0.52787933759999994</v>
      </c>
    </row>
    <row r="118" spans="1:5" x14ac:dyDescent="0.25">
      <c r="A118" s="8" t="s">
        <v>101</v>
      </c>
      <c r="B118" s="4">
        <v>0.42899999999999999</v>
      </c>
      <c r="C118" s="3">
        <v>7.4999999999999997E-2</v>
      </c>
      <c r="D118" s="6">
        <f>(B118-C118)</f>
        <v>0.35399999999999998</v>
      </c>
      <c r="E118" s="7">
        <f>(1.8876*D118*D118)+(0.7381*D118)-(0.0122)</f>
        <v>0.48563388159999998</v>
      </c>
    </row>
    <row r="119" spans="1:5" x14ac:dyDescent="0.25">
      <c r="A119" s="8" t="s">
        <v>102</v>
      </c>
      <c r="B119" s="4">
        <v>0.65400000000000003</v>
      </c>
      <c r="C119" s="3">
        <v>7.4999999999999997E-2</v>
      </c>
      <c r="D119" s="6">
        <f>(B119-C119)</f>
        <v>0.57900000000000007</v>
      </c>
      <c r="E119" s="7">
        <f>(1.8876*D119*D119)+(0.7381*D119)-(0.0122)</f>
        <v>1.0479608116000003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"/>
  <sheetViews>
    <sheetView workbookViewId="0">
      <selection activeCell="R14" sqref="R14"/>
    </sheetView>
  </sheetViews>
  <sheetFormatPr defaultRowHeight="15" x14ac:dyDescent="0.25"/>
  <cols>
    <col min="1" max="1" width="13.5703125" customWidth="1"/>
    <col min="2" max="2" width="11.5703125" customWidth="1"/>
    <col min="3" max="3" width="10.28515625" customWidth="1"/>
    <col min="4" max="4" width="12.85546875" customWidth="1"/>
    <col min="5" max="5" width="10.85546875" customWidth="1"/>
  </cols>
  <sheetData>
    <row r="2" spans="1:12" x14ac:dyDescent="0.25">
      <c r="A2" s="2">
        <v>2.4449999999999998</v>
      </c>
      <c r="B2" s="9">
        <v>2.6960000000000002</v>
      </c>
      <c r="C2" s="9">
        <v>0.72399999999999998</v>
      </c>
      <c r="D2" s="9">
        <v>2.3109999999999999</v>
      </c>
      <c r="E2" s="9">
        <v>0.53300000000000003</v>
      </c>
      <c r="F2" s="9">
        <v>2.6880000000000002</v>
      </c>
      <c r="G2" s="9">
        <v>2.964</v>
      </c>
      <c r="H2" s="9">
        <v>2.8519999999999999</v>
      </c>
      <c r="I2" s="9">
        <v>1.669</v>
      </c>
      <c r="J2" s="9">
        <v>2.109</v>
      </c>
      <c r="K2" s="9">
        <v>2.758</v>
      </c>
      <c r="L2" s="9">
        <v>0.752</v>
      </c>
    </row>
    <row r="3" spans="1:12" x14ac:dyDescent="0.25">
      <c r="A3" s="2">
        <v>1.643</v>
      </c>
      <c r="B3" s="9">
        <v>2.7749999999999999</v>
      </c>
      <c r="C3" s="9">
        <v>2.8580000000000001</v>
      </c>
      <c r="D3" s="9">
        <v>2.8580000000000001</v>
      </c>
      <c r="E3" s="9">
        <v>1.9810000000000001</v>
      </c>
      <c r="F3" s="9">
        <v>2.9790000000000001</v>
      </c>
      <c r="G3" s="9">
        <v>1.05</v>
      </c>
      <c r="H3" s="9">
        <v>0.61699999999999999</v>
      </c>
      <c r="I3" s="9">
        <v>1.899</v>
      </c>
      <c r="J3" s="9">
        <v>1.923</v>
      </c>
      <c r="K3" s="9">
        <v>0.313</v>
      </c>
      <c r="L3" s="9">
        <v>0.33100000000000002</v>
      </c>
    </row>
    <row r="4" spans="1:12" x14ac:dyDescent="0.25">
      <c r="A4" s="2">
        <v>1.0469999999999999</v>
      </c>
      <c r="B4" s="9">
        <v>2.6830000000000003</v>
      </c>
      <c r="C4" s="9">
        <v>2.9769999999999999</v>
      </c>
      <c r="D4" s="9">
        <v>2.7320000000000002</v>
      </c>
      <c r="E4" s="9">
        <v>1.1100000000000001</v>
      </c>
      <c r="F4" s="9">
        <v>2.9079999999999999</v>
      </c>
      <c r="G4" s="9">
        <v>2.89</v>
      </c>
      <c r="H4" s="9">
        <v>2.3410000000000002</v>
      </c>
      <c r="I4" s="9">
        <v>1.9039999999999999</v>
      </c>
      <c r="J4" s="9">
        <v>2.1549999999999998</v>
      </c>
      <c r="K4" s="9">
        <v>2.3559999999999999</v>
      </c>
      <c r="L4" s="9">
        <v>0.20800000000000002</v>
      </c>
    </row>
    <row r="5" spans="1:12" x14ac:dyDescent="0.25">
      <c r="A5" s="2">
        <v>0.57599999999999996</v>
      </c>
      <c r="B5" s="9">
        <v>2.7050000000000001</v>
      </c>
      <c r="C5" s="9">
        <v>2.3980000000000001</v>
      </c>
      <c r="D5" s="9">
        <v>1.7510000000000001</v>
      </c>
      <c r="E5" s="9">
        <v>0.124</v>
      </c>
      <c r="F5" s="9">
        <v>2.899</v>
      </c>
      <c r="G5" s="9">
        <v>1.37</v>
      </c>
      <c r="H5" s="9">
        <v>2.6779999999999999</v>
      </c>
      <c r="I5" s="9">
        <v>2.0659999999999998</v>
      </c>
      <c r="J5" s="9">
        <v>1.087</v>
      </c>
      <c r="K5" s="9">
        <v>2.859</v>
      </c>
      <c r="L5" s="9">
        <v>2.7639999999999998</v>
      </c>
    </row>
    <row r="6" spans="1:12" x14ac:dyDescent="0.25">
      <c r="A6" s="2">
        <v>0.27200000000000002</v>
      </c>
      <c r="B6" s="9">
        <v>2.6870000000000003</v>
      </c>
      <c r="C6" s="9">
        <v>2.5779999999999998</v>
      </c>
      <c r="D6" s="9">
        <v>2.9350000000000001</v>
      </c>
      <c r="E6" s="9">
        <v>0.34900000000000003</v>
      </c>
      <c r="F6" s="9">
        <v>2.9689999999999999</v>
      </c>
      <c r="G6" s="9">
        <v>2.6909999999999998</v>
      </c>
      <c r="H6" s="9">
        <v>2.3980000000000001</v>
      </c>
      <c r="I6" s="9">
        <v>0.34700000000000003</v>
      </c>
      <c r="J6" s="9">
        <v>0.94900000000000007</v>
      </c>
      <c r="K6" s="9">
        <v>1.417</v>
      </c>
      <c r="L6" s="9">
        <v>2.8959999999999999</v>
      </c>
    </row>
    <row r="7" spans="1:12" x14ac:dyDescent="0.25">
      <c r="A7" s="2">
        <v>0.17399999999999999</v>
      </c>
      <c r="B7" s="9">
        <v>2.6930000000000001</v>
      </c>
      <c r="C7" s="9">
        <v>2.9420000000000002</v>
      </c>
      <c r="D7" s="9">
        <v>0.89300000000000002</v>
      </c>
      <c r="E7" s="9">
        <v>1.899</v>
      </c>
      <c r="F7" s="9">
        <v>2.7989999999999999</v>
      </c>
      <c r="G7" s="9">
        <v>1.1100000000000001</v>
      </c>
      <c r="H7" s="9">
        <v>2.2610000000000001</v>
      </c>
      <c r="I7" s="9">
        <v>1.0489999999999999</v>
      </c>
      <c r="J7" s="9">
        <v>2.456</v>
      </c>
      <c r="K7" s="9">
        <v>1.9890000000000001</v>
      </c>
      <c r="L7" s="9">
        <v>2.5579999999999998</v>
      </c>
    </row>
    <row r="8" spans="1:12" x14ac:dyDescent="0.25">
      <c r="A8" s="2">
        <v>0.126</v>
      </c>
      <c r="B8" s="9">
        <v>1.51</v>
      </c>
      <c r="C8" s="9">
        <v>1.23</v>
      </c>
      <c r="D8" s="9">
        <v>2.9620000000000002</v>
      </c>
      <c r="E8" s="9">
        <v>2.9990000000000001</v>
      </c>
      <c r="F8" s="9">
        <v>2.5990000000000002</v>
      </c>
      <c r="G8" s="9">
        <v>2.6549999999999998</v>
      </c>
      <c r="H8" s="9">
        <v>2.2669999999999999</v>
      </c>
      <c r="I8" s="9">
        <v>1.484</v>
      </c>
      <c r="J8" s="9">
        <v>2.7879999999999998</v>
      </c>
      <c r="K8" s="9">
        <v>0.32200000000000001</v>
      </c>
      <c r="L8" s="9">
        <v>2.9540000000000002</v>
      </c>
    </row>
    <row r="9" spans="1:12" x14ac:dyDescent="0.25">
      <c r="A9" s="3">
        <v>6.4000000000000001E-2</v>
      </c>
      <c r="B9" s="9">
        <v>2.1150000000000002</v>
      </c>
      <c r="C9" s="9">
        <v>2.6419999999999999</v>
      </c>
      <c r="D9" s="9">
        <v>2.3679999999999999</v>
      </c>
      <c r="E9" s="9">
        <v>2.6909999999999998</v>
      </c>
      <c r="F9" s="9">
        <v>2.823</v>
      </c>
      <c r="G9" s="9">
        <v>2.355</v>
      </c>
      <c r="H9" s="9">
        <v>1.1100000000000001</v>
      </c>
      <c r="I9" s="9">
        <v>0.76100000000000001</v>
      </c>
      <c r="J9" s="9">
        <v>2.347</v>
      </c>
      <c r="K9" s="9">
        <v>0.87</v>
      </c>
      <c r="L9" s="9">
        <v>2.698</v>
      </c>
    </row>
    <row r="12" spans="1:12" x14ac:dyDescent="0.25">
      <c r="A12" t="s">
        <v>0</v>
      </c>
      <c r="B12" s="5" t="s">
        <v>9</v>
      </c>
      <c r="C12" s="5" t="s">
        <v>10</v>
      </c>
      <c r="D12" s="5" t="s">
        <v>11</v>
      </c>
      <c r="E12" s="5" t="s">
        <v>12</v>
      </c>
    </row>
    <row r="13" spans="1:12" x14ac:dyDescent="0.25">
      <c r="A13" t="s">
        <v>1</v>
      </c>
      <c r="B13" s="2">
        <v>2.4449999999999998</v>
      </c>
      <c r="C13" s="6">
        <f>B13-B20</f>
        <v>2.3809999999999998</v>
      </c>
      <c r="D13" s="6">
        <v>50</v>
      </c>
      <c r="E13" s="7">
        <f>(6.0158*C13*C13)+(6.2574*C13)+(0.7335)</f>
        <v>49.736908143799987</v>
      </c>
    </row>
    <row r="14" spans="1:12" x14ac:dyDescent="0.25">
      <c r="A14" t="s">
        <v>2</v>
      </c>
      <c r="B14" s="2">
        <v>1.643</v>
      </c>
      <c r="C14" s="6">
        <f>B14-B20</f>
        <v>1.579</v>
      </c>
      <c r="D14" s="6">
        <v>25</v>
      </c>
      <c r="E14" s="7">
        <f t="shared" ref="E14:E77" si="0">(6.0158*C14*C14)+(6.2574*C14)+(0.7335)</f>
        <v>25.612773807799996</v>
      </c>
    </row>
    <row r="15" spans="1:12" x14ac:dyDescent="0.25">
      <c r="A15" t="s">
        <v>3</v>
      </c>
      <c r="B15" s="2">
        <v>1.0469999999999999</v>
      </c>
      <c r="C15" s="6">
        <f>B15-B20</f>
        <v>0.98299999999999987</v>
      </c>
      <c r="D15" s="6">
        <v>12.5</v>
      </c>
      <c r="E15" s="7">
        <f t="shared" si="0"/>
        <v>12.697525566199996</v>
      </c>
    </row>
    <row r="16" spans="1:12" x14ac:dyDescent="0.25">
      <c r="A16" t="s">
        <v>4</v>
      </c>
      <c r="B16" s="2">
        <v>0.57599999999999996</v>
      </c>
      <c r="C16" s="6">
        <f>B16-B20</f>
        <v>0.51200000000000001</v>
      </c>
      <c r="D16" s="6">
        <v>6.25</v>
      </c>
      <c r="E16" s="7">
        <f t="shared" si="0"/>
        <v>5.5142946752000004</v>
      </c>
    </row>
    <row r="17" spans="1:11" x14ac:dyDescent="0.25">
      <c r="A17" t="s">
        <v>5</v>
      </c>
      <c r="B17" s="2">
        <v>0.27200000000000002</v>
      </c>
      <c r="C17" s="6">
        <f>B17-B20</f>
        <v>0.20800000000000002</v>
      </c>
      <c r="D17" s="6">
        <v>3.13</v>
      </c>
      <c r="E17" s="7">
        <f t="shared" si="0"/>
        <v>2.2953067711999999</v>
      </c>
    </row>
    <row r="18" spans="1:11" x14ac:dyDescent="0.25">
      <c r="A18" t="s">
        <v>6</v>
      </c>
      <c r="B18" s="2">
        <v>0.17399999999999999</v>
      </c>
      <c r="C18" s="6">
        <f>B18-B20</f>
        <v>0.10999999999999999</v>
      </c>
      <c r="D18" s="6">
        <v>1.57</v>
      </c>
      <c r="E18" s="7">
        <f t="shared" si="0"/>
        <v>1.4946051799999998</v>
      </c>
    </row>
    <row r="19" spans="1:11" x14ac:dyDescent="0.25">
      <c r="A19" t="s">
        <v>7</v>
      </c>
      <c r="B19" s="2">
        <v>0.126</v>
      </c>
      <c r="C19" s="6">
        <f>B19-B20</f>
        <v>6.2E-2</v>
      </c>
      <c r="D19" s="6">
        <v>0.78</v>
      </c>
      <c r="E19" s="7">
        <f t="shared" si="0"/>
        <v>1.1445835352</v>
      </c>
    </row>
    <row r="20" spans="1:11" x14ac:dyDescent="0.25">
      <c r="A20" t="s">
        <v>8</v>
      </c>
      <c r="B20" s="3">
        <v>6.4000000000000001E-2</v>
      </c>
      <c r="C20" s="6">
        <f>B20-B20</f>
        <v>0</v>
      </c>
      <c r="D20" s="6">
        <v>0</v>
      </c>
      <c r="E20" s="7">
        <f t="shared" si="0"/>
        <v>0.73350000000000004</v>
      </c>
    </row>
    <row r="27" spans="1:11" x14ac:dyDescent="0.25">
      <c r="G27" s="1"/>
      <c r="I27" s="1" t="s">
        <v>104</v>
      </c>
      <c r="J27" s="1"/>
      <c r="K27" s="1"/>
    </row>
    <row r="32" spans="1:11" x14ac:dyDescent="0.25">
      <c r="A32" s="8" t="s">
        <v>14</v>
      </c>
      <c r="B32" s="9" t="s">
        <v>103</v>
      </c>
      <c r="C32" s="10" t="s">
        <v>8</v>
      </c>
      <c r="D32" s="6" t="s">
        <v>10</v>
      </c>
      <c r="E32" s="11" t="s">
        <v>12</v>
      </c>
    </row>
    <row r="33" spans="1:5" x14ac:dyDescent="0.25">
      <c r="A33" s="8" t="s">
        <v>15</v>
      </c>
      <c r="B33" s="9">
        <v>2.6960000000000002</v>
      </c>
      <c r="C33" s="3">
        <v>6.4000000000000001E-2</v>
      </c>
      <c r="D33" s="6">
        <f>(B33-C33)</f>
        <v>2.6320000000000001</v>
      </c>
      <c r="E33" s="7">
        <f>(6.0158*D33*D33)+(6.2574*D33)+(0.7335)</f>
        <v>58.876974099200005</v>
      </c>
    </row>
    <row r="34" spans="1:5" x14ac:dyDescent="0.25">
      <c r="A34" s="8" t="s">
        <v>16</v>
      </c>
      <c r="B34" s="9">
        <v>2.7749999999999999</v>
      </c>
      <c r="C34" s="3">
        <v>6.4000000000000001E-2</v>
      </c>
      <c r="D34" s="6">
        <f>(B34-C34)</f>
        <v>2.7109999999999999</v>
      </c>
      <c r="E34" s="7">
        <f>(6.0158*D34*D34)+(6.2574*D34)+(0.7335)</f>
        <v>61.910559831799993</v>
      </c>
    </row>
    <row r="35" spans="1:5" x14ac:dyDescent="0.25">
      <c r="A35" s="8" t="s">
        <v>17</v>
      </c>
      <c r="B35" s="9">
        <v>2.6830000000000003</v>
      </c>
      <c r="C35" s="3">
        <v>6.4000000000000001E-2</v>
      </c>
      <c r="D35" s="6">
        <f>(B35-C35)</f>
        <v>2.6190000000000002</v>
      </c>
      <c r="E35" s="7">
        <f>(6.0158*D35*D35)+(6.2574*D35)+(0.7335)</f>
        <v>58.384971343799997</v>
      </c>
    </row>
    <row r="36" spans="1:5" x14ac:dyDescent="0.25">
      <c r="A36" s="8" t="s">
        <v>18</v>
      </c>
      <c r="B36" s="9">
        <v>2.7050000000000001</v>
      </c>
      <c r="C36" s="3">
        <v>6.4000000000000001E-2</v>
      </c>
      <c r="D36" s="6">
        <f>(B36-C36)</f>
        <v>2.641</v>
      </c>
      <c r="E36" s="7">
        <f>(6.0158*D36*D36)+(6.2574*D36)+(0.7335)</f>
        <v>59.218782519799994</v>
      </c>
    </row>
    <row r="37" spans="1:5" x14ac:dyDescent="0.25">
      <c r="A37" s="8" t="s">
        <v>19</v>
      </c>
      <c r="B37" s="9">
        <v>2.6870000000000003</v>
      </c>
      <c r="C37" s="3">
        <v>6.4000000000000001E-2</v>
      </c>
      <c r="D37" s="6">
        <f>(B37-C37)</f>
        <v>2.6230000000000002</v>
      </c>
      <c r="E37" s="7">
        <f>(6.0158*D37*D37)+(6.2574*D37)+(0.7335)</f>
        <v>58.536140238200005</v>
      </c>
    </row>
    <row r="38" spans="1:5" x14ac:dyDescent="0.25">
      <c r="A38" s="8" t="s">
        <v>20</v>
      </c>
      <c r="B38" s="9">
        <v>2.6930000000000001</v>
      </c>
      <c r="C38" s="3">
        <v>6.4000000000000001E-2</v>
      </c>
      <c r="D38" s="6">
        <f>(B38-C38)</f>
        <v>2.629</v>
      </c>
      <c r="E38" s="7">
        <f>(6.0158*D38*D38)+(6.2574*D38)+(0.7335)</f>
        <v>58.763254527799994</v>
      </c>
    </row>
    <row r="39" spans="1:5" x14ac:dyDescent="0.25">
      <c r="A39" s="8" t="s">
        <v>21</v>
      </c>
      <c r="B39" s="9">
        <v>1.51</v>
      </c>
      <c r="C39" s="3">
        <v>6.4000000000000001E-2</v>
      </c>
      <c r="D39" s="6">
        <f>(B39-C39)</f>
        <v>1.446</v>
      </c>
      <c r="E39" s="7">
        <f>(6.0158*D39*D39)+(6.2574*D39)+(0.7335)</f>
        <v>22.360232872799997</v>
      </c>
    </row>
    <row r="40" spans="1:5" x14ac:dyDescent="0.25">
      <c r="A40" s="8" t="s">
        <v>22</v>
      </c>
      <c r="B40" s="9">
        <v>2.1150000000000002</v>
      </c>
      <c r="C40" s="3">
        <v>6.4000000000000001E-2</v>
      </c>
      <c r="D40" s="6">
        <f>(B40-C40)</f>
        <v>2.0510000000000002</v>
      </c>
      <c r="E40" s="7">
        <f>(6.0158*D40*D40)+(6.2574*D40)+(0.7335)</f>
        <v>38.873497695800005</v>
      </c>
    </row>
    <row r="41" spans="1:5" x14ac:dyDescent="0.25">
      <c r="A41" s="8" t="s">
        <v>23</v>
      </c>
      <c r="B41" s="9">
        <v>0.72399999999999998</v>
      </c>
      <c r="C41" s="3">
        <v>6.4000000000000001E-2</v>
      </c>
      <c r="D41" s="6">
        <f>(B41-C41)</f>
        <v>0.65999999999999992</v>
      </c>
      <c r="E41" s="7">
        <f>(6.0158*D41*D41)+(6.2574*D41)+(0.7335)</f>
        <v>7.4838664799999988</v>
      </c>
    </row>
    <row r="42" spans="1:5" x14ac:dyDescent="0.25">
      <c r="A42" s="8" t="s">
        <v>24</v>
      </c>
      <c r="B42" s="9">
        <v>2.8580000000000001</v>
      </c>
      <c r="C42" s="3">
        <v>6.4000000000000001E-2</v>
      </c>
      <c r="D42" s="6">
        <f>(B42-C42)</f>
        <v>2.794</v>
      </c>
      <c r="E42" s="7">
        <f>(6.0158*D42*D42)+(6.2574*D42)+(0.7335)</f>
        <v>65.1786332888</v>
      </c>
    </row>
    <row r="43" spans="1:5" x14ac:dyDescent="0.25">
      <c r="A43" s="8" t="s">
        <v>25</v>
      </c>
      <c r="B43" s="9">
        <v>2.9769999999999999</v>
      </c>
      <c r="C43" s="3">
        <v>6.4000000000000001E-2</v>
      </c>
      <c r="D43" s="6">
        <f>(B43-C43)</f>
        <v>2.9129999999999998</v>
      </c>
      <c r="E43" s="7">
        <f>(6.0158*D43*D43)+(6.2574*D43)+(0.7335)</f>
        <v>70.008792190199998</v>
      </c>
    </row>
    <row r="44" spans="1:5" x14ac:dyDescent="0.25">
      <c r="A44" s="8" t="s">
        <v>26</v>
      </c>
      <c r="B44" s="9">
        <v>2.3980000000000001</v>
      </c>
      <c r="C44" s="3">
        <v>6.4000000000000001E-2</v>
      </c>
      <c r="D44" s="6">
        <f>(B44-C44)</f>
        <v>2.3340000000000001</v>
      </c>
      <c r="E44" s="7">
        <f>(6.0158*D44*D44)+(6.2574*D44)+(0.7335)</f>
        <v>48.109678984799999</v>
      </c>
    </row>
    <row r="45" spans="1:5" x14ac:dyDescent="0.25">
      <c r="A45" s="8" t="s">
        <v>27</v>
      </c>
      <c r="B45" s="9">
        <v>2.5779999999999998</v>
      </c>
      <c r="C45" s="3">
        <v>6.4000000000000001E-2</v>
      </c>
      <c r="D45" s="6">
        <f>(B45-C45)</f>
        <v>2.5139999999999998</v>
      </c>
      <c r="E45" s="7">
        <f>(6.0158*D45*D45)+(6.2574*D45)+(0.7335)</f>
        <v>54.485638696799988</v>
      </c>
    </row>
    <row r="46" spans="1:5" x14ac:dyDescent="0.25">
      <c r="A46" s="8" t="s">
        <v>28</v>
      </c>
      <c r="B46" s="9">
        <v>2.9420000000000002</v>
      </c>
      <c r="C46" s="3">
        <v>6.4000000000000001E-2</v>
      </c>
      <c r="D46" s="6">
        <f>(B46-C46)</f>
        <v>2.8780000000000001</v>
      </c>
      <c r="E46" s="7">
        <f>(6.0158*D46*D46)+(6.2574*D46)+(0.7335)</f>
        <v>68.570470767200007</v>
      </c>
    </row>
    <row r="47" spans="1:5" x14ac:dyDescent="0.25">
      <c r="A47" s="8" t="s">
        <v>29</v>
      </c>
      <c r="B47" s="9">
        <v>1.23</v>
      </c>
      <c r="C47" s="3">
        <v>6.4000000000000001E-2</v>
      </c>
      <c r="D47" s="6">
        <f>(B47-C47)</f>
        <v>1.1659999999999999</v>
      </c>
      <c r="E47" s="7">
        <f>(6.0158*D47*D47)+(6.2574*D47)+(0.7335)</f>
        <v>16.208445384799997</v>
      </c>
    </row>
    <row r="48" spans="1:5" x14ac:dyDescent="0.25">
      <c r="A48" s="8" t="s">
        <v>30</v>
      </c>
      <c r="B48" s="9">
        <v>2.6419999999999999</v>
      </c>
      <c r="C48" s="3">
        <v>6.4000000000000001E-2</v>
      </c>
      <c r="D48" s="6">
        <f>(B48-C48)</f>
        <v>2.5779999999999998</v>
      </c>
      <c r="E48" s="7">
        <f>(6.0158*D48*D48)+(6.2574*D48)+(0.7335)</f>
        <v>56.846589327199986</v>
      </c>
    </row>
    <row r="49" spans="1:5" x14ac:dyDescent="0.25">
      <c r="A49" s="8" t="s">
        <v>31</v>
      </c>
      <c r="B49" s="9">
        <v>2.3109999999999999</v>
      </c>
      <c r="C49" s="3">
        <v>6.4000000000000001E-2</v>
      </c>
      <c r="D49" s="6">
        <f>(B49-C49)</f>
        <v>2.2469999999999999</v>
      </c>
      <c r="E49" s="7">
        <f>(6.0158*D49*D49)+(6.2574*D49)+(0.7335)</f>
        <v>45.167706142199997</v>
      </c>
    </row>
    <row r="50" spans="1:5" x14ac:dyDescent="0.25">
      <c r="A50" s="8" t="s">
        <v>32</v>
      </c>
      <c r="B50" s="9">
        <v>2.8580000000000001</v>
      </c>
      <c r="C50" s="3">
        <v>6.4000000000000001E-2</v>
      </c>
      <c r="D50" s="6">
        <f>(B50-C50)</f>
        <v>2.794</v>
      </c>
      <c r="E50" s="7">
        <f>(6.0158*D50*D50)+(6.2574*D50)+(0.7335)</f>
        <v>65.1786332888</v>
      </c>
    </row>
    <row r="51" spans="1:5" x14ac:dyDescent="0.25">
      <c r="A51" s="8" t="s">
        <v>33</v>
      </c>
      <c r="B51" s="9">
        <v>2.7320000000000002</v>
      </c>
      <c r="C51" s="3">
        <v>6.4000000000000001E-2</v>
      </c>
      <c r="D51" s="6">
        <f>(B51-C51)</f>
        <v>2.6680000000000001</v>
      </c>
      <c r="E51" s="7">
        <f>(6.0158*D51*D51)+(6.2574*D51)+(0.7335)</f>
        <v>60.250055139200008</v>
      </c>
    </row>
    <row r="52" spans="1:5" x14ac:dyDescent="0.25">
      <c r="A52" s="8" t="s">
        <v>34</v>
      </c>
      <c r="B52" s="9">
        <v>1.7510000000000001</v>
      </c>
      <c r="C52" s="3">
        <v>6.4000000000000001E-2</v>
      </c>
      <c r="D52" s="6">
        <f>(B52-C52)</f>
        <v>1.6870000000000001</v>
      </c>
      <c r="E52" s="7">
        <f>(6.0158*D52*D52)+(6.2574*D52)+(0.7335)</f>
        <v>28.410514110199998</v>
      </c>
    </row>
    <row r="53" spans="1:5" x14ac:dyDescent="0.25">
      <c r="A53" s="8" t="s">
        <v>35</v>
      </c>
      <c r="B53" s="9">
        <v>2.9350000000000001</v>
      </c>
      <c r="C53" s="3">
        <v>6.4000000000000001E-2</v>
      </c>
      <c r="D53" s="6">
        <f>(B53-C53)</f>
        <v>2.871</v>
      </c>
      <c r="E53" s="7">
        <f>(6.0158*D53*D53)+(6.2574*D53)+(0.7335)</f>
        <v>68.284575127799997</v>
      </c>
    </row>
    <row r="54" spans="1:5" x14ac:dyDescent="0.25">
      <c r="A54" s="8" t="s">
        <v>36</v>
      </c>
      <c r="B54" s="9">
        <v>0.89300000000000002</v>
      </c>
      <c r="C54" s="3">
        <v>6.4000000000000001E-2</v>
      </c>
      <c r="D54" s="6">
        <f>(B54-C54)</f>
        <v>0.82899999999999996</v>
      </c>
      <c r="E54" s="7">
        <f>(6.0158*D54*D54)+(6.2574*D54)+(0.7335)</f>
        <v>10.055189007799999</v>
      </c>
    </row>
    <row r="55" spans="1:5" x14ac:dyDescent="0.25">
      <c r="A55" s="8" t="s">
        <v>37</v>
      </c>
      <c r="B55" s="9">
        <v>2.9620000000000002</v>
      </c>
      <c r="C55" s="3">
        <v>6.4000000000000001E-2</v>
      </c>
      <c r="D55" s="6">
        <f>(B55-C55)</f>
        <v>2.8980000000000001</v>
      </c>
      <c r="E55" s="7">
        <f>(6.0158*D55*D55)+(6.2574*D55)+(0.7335)</f>
        <v>69.390563983200011</v>
      </c>
    </row>
    <row r="56" spans="1:5" x14ac:dyDescent="0.25">
      <c r="A56" s="8" t="s">
        <v>38</v>
      </c>
      <c r="B56" s="9">
        <v>2.3679999999999999</v>
      </c>
      <c r="C56" s="3">
        <v>6.4000000000000001E-2</v>
      </c>
      <c r="D56" s="6">
        <f>(B56-C56)</f>
        <v>2.3039999999999998</v>
      </c>
      <c r="E56" s="7">
        <f>(6.0158*D56*D56)+(6.2574*D56)+(0.7335)</f>
        <v>47.084918572799992</v>
      </c>
    </row>
    <row r="57" spans="1:5" x14ac:dyDescent="0.25">
      <c r="A57" s="8" t="s">
        <v>39</v>
      </c>
      <c r="B57" s="9">
        <v>0.53300000000000003</v>
      </c>
      <c r="C57" s="3">
        <v>6.4000000000000001E-2</v>
      </c>
      <c r="D57" s="6">
        <f>(B57-C57)</f>
        <v>0.46900000000000003</v>
      </c>
      <c r="E57" s="7">
        <f>(6.0158*D57*D57)+(6.2574*D57)+(0.7335)</f>
        <v>4.9914619837999998</v>
      </c>
    </row>
    <row r="58" spans="1:5" x14ac:dyDescent="0.25">
      <c r="A58" s="8" t="s">
        <v>40</v>
      </c>
      <c r="B58" s="9">
        <v>1.9810000000000001</v>
      </c>
      <c r="C58" s="3">
        <v>6.4000000000000001E-2</v>
      </c>
      <c r="D58" s="6">
        <f>(B58-C58)</f>
        <v>1.917</v>
      </c>
      <c r="E58" s="7">
        <f>(6.0158*D58*D58)+(6.2574*D58)+(0.7335)</f>
        <v>34.836333046199996</v>
      </c>
    </row>
    <row r="59" spans="1:5" x14ac:dyDescent="0.25">
      <c r="A59" s="8" t="s">
        <v>41</v>
      </c>
      <c r="B59" s="9">
        <v>1.1100000000000001</v>
      </c>
      <c r="C59" s="3">
        <v>6.4000000000000001E-2</v>
      </c>
      <c r="D59" s="6">
        <f>(B59-C59)</f>
        <v>1.046</v>
      </c>
      <c r="E59" s="7">
        <f>(6.0158*D59*D59)+(6.2574*D59)+(0.7335)</f>
        <v>13.8607234328</v>
      </c>
    </row>
    <row r="60" spans="1:5" x14ac:dyDescent="0.25">
      <c r="A60" s="8" t="s">
        <v>42</v>
      </c>
      <c r="B60" s="9">
        <v>0.124</v>
      </c>
      <c r="C60" s="3">
        <v>6.4000000000000001E-2</v>
      </c>
      <c r="D60" s="6">
        <f>(B60-C60)</f>
        <v>0.06</v>
      </c>
      <c r="E60" s="7">
        <f>(6.0158*D60*D60)+(6.2574*D60)+(0.7335)</f>
        <v>1.13060088</v>
      </c>
    </row>
    <row r="61" spans="1:5" x14ac:dyDescent="0.25">
      <c r="A61" s="8" t="s">
        <v>43</v>
      </c>
      <c r="B61" s="9">
        <v>0.34900000000000003</v>
      </c>
      <c r="C61" s="3">
        <v>6.4000000000000001E-2</v>
      </c>
      <c r="D61" s="6">
        <f>(B61-C61)</f>
        <v>0.28500000000000003</v>
      </c>
      <c r="E61" s="7">
        <f>(6.0158*D61*D61)+(6.2574*D61)+(0.7335)</f>
        <v>3.0054923550000003</v>
      </c>
    </row>
    <row r="62" spans="1:5" x14ac:dyDescent="0.25">
      <c r="A62" s="8" t="s">
        <v>44</v>
      </c>
      <c r="B62" s="9">
        <v>1.899</v>
      </c>
      <c r="C62" s="3">
        <v>6.4000000000000001E-2</v>
      </c>
      <c r="D62" s="6">
        <f>(B62-C62)</f>
        <v>1.835</v>
      </c>
      <c r="E62" s="7">
        <f>(6.0158*D62*D62)+(6.2574*D62)+(0.7335)</f>
        <v>32.472381154999994</v>
      </c>
    </row>
    <row r="63" spans="1:5" x14ac:dyDescent="0.25">
      <c r="A63" s="8" t="s">
        <v>45</v>
      </c>
      <c r="B63" s="9">
        <v>2.9990000000000001</v>
      </c>
      <c r="C63" s="3">
        <v>6.4000000000000001E-2</v>
      </c>
      <c r="D63" s="6">
        <f>(B63-C63)</f>
        <v>2.9350000000000001</v>
      </c>
      <c r="E63" s="7">
        <f>(6.0158*D63*D63)+(6.2574*D63)+(0.7335)</f>
        <v>70.920423755000002</v>
      </c>
    </row>
    <row r="64" spans="1:5" x14ac:dyDescent="0.25">
      <c r="A64" s="8" t="s">
        <v>46</v>
      </c>
      <c r="B64" s="9">
        <v>2.6909999999999998</v>
      </c>
      <c r="C64" s="3">
        <v>6.4000000000000001E-2</v>
      </c>
      <c r="D64" s="6">
        <f>(B64-C64)</f>
        <v>2.6269999999999998</v>
      </c>
      <c r="E64" s="7">
        <f>(6.0158*D64*D64)+(6.2574*D64)+(0.7335)</f>
        <v>58.687501638199983</v>
      </c>
    </row>
    <row r="65" spans="1:5" x14ac:dyDescent="0.25">
      <c r="A65" s="8" t="s">
        <v>47</v>
      </c>
      <c r="B65" s="9">
        <v>2.6880000000000002</v>
      </c>
      <c r="C65" s="3">
        <v>6.4000000000000001E-2</v>
      </c>
      <c r="D65" s="6">
        <f>(B65-C65)</f>
        <v>2.6240000000000001</v>
      </c>
      <c r="E65" s="7">
        <f>(6.0158*D65*D65)+(6.2574*D65)+(0.7335)</f>
        <v>58.573962540800004</v>
      </c>
    </row>
    <row r="66" spans="1:5" x14ac:dyDescent="0.25">
      <c r="A66" s="8" t="s">
        <v>48</v>
      </c>
      <c r="B66" s="9">
        <v>2.9790000000000001</v>
      </c>
      <c r="C66" s="3">
        <v>6.4000000000000001E-2</v>
      </c>
      <c r="D66" s="6">
        <f>(B66-C66)</f>
        <v>2.915</v>
      </c>
      <c r="E66" s="7">
        <f>(6.0158*D66*D66)+(6.2574*D66)+(0.7335)</f>
        <v>70.091427155000005</v>
      </c>
    </row>
    <row r="67" spans="1:5" x14ac:dyDescent="0.25">
      <c r="A67" s="8" t="s">
        <v>49</v>
      </c>
      <c r="B67" s="9">
        <v>2.9079999999999999</v>
      </c>
      <c r="C67" s="3">
        <v>6.4000000000000001E-2</v>
      </c>
      <c r="D67" s="6">
        <f>(B67-C67)</f>
        <v>2.8439999999999999</v>
      </c>
      <c r="E67" s="7">
        <f>(6.0158*D67*D67)+(6.2574*D67)+(0.7335)</f>
        <v>67.187357308800003</v>
      </c>
    </row>
    <row r="68" spans="1:5" x14ac:dyDescent="0.25">
      <c r="A68" s="8" t="s">
        <v>50</v>
      </c>
      <c r="B68" s="9">
        <v>2.899</v>
      </c>
      <c r="C68" s="3">
        <v>6.4000000000000001E-2</v>
      </c>
      <c r="D68" s="6">
        <f>(B68-C68)</f>
        <v>2.835</v>
      </c>
      <c r="E68" s="7">
        <f>(6.0158*D68*D68)+(6.2574*D68)+(0.7335)</f>
        <v>66.823567155000006</v>
      </c>
    </row>
    <row r="69" spans="1:5" x14ac:dyDescent="0.25">
      <c r="A69" s="8" t="s">
        <v>51</v>
      </c>
      <c r="B69" s="9">
        <v>2.9689999999999999</v>
      </c>
      <c r="C69" s="3">
        <v>6.4000000000000001E-2</v>
      </c>
      <c r="D69" s="6">
        <f>(B69-C69)</f>
        <v>2.9049999999999998</v>
      </c>
      <c r="E69" s="7">
        <f>(6.0158*D69*D69)+(6.2574*D69)+(0.7335)</f>
        <v>69.678733594999997</v>
      </c>
    </row>
    <row r="70" spans="1:5" x14ac:dyDescent="0.25">
      <c r="A70" s="8" t="s">
        <v>52</v>
      </c>
      <c r="B70" s="9">
        <v>2.7989999999999999</v>
      </c>
      <c r="C70" s="3">
        <v>6.4000000000000001E-2</v>
      </c>
      <c r="D70" s="6">
        <f>(B70-C70)</f>
        <v>2.7349999999999999</v>
      </c>
      <c r="E70" s="7">
        <f>(6.0158*D70*D70)+(6.2574*D70)+(0.7335)</f>
        <v>62.847026554999985</v>
      </c>
    </row>
    <row r="71" spans="1:5" x14ac:dyDescent="0.25">
      <c r="A71" s="8" t="s">
        <v>53</v>
      </c>
      <c r="B71" s="9">
        <v>2.5990000000000002</v>
      </c>
      <c r="C71" s="3">
        <v>6.4000000000000001E-2</v>
      </c>
      <c r="D71" s="6">
        <f>(B71-C71)</f>
        <v>2.5350000000000001</v>
      </c>
      <c r="E71" s="7">
        <f>(6.0158*D71*D71)+(6.2574*D71)+(0.7335)</f>
        <v>55.254893355</v>
      </c>
    </row>
    <row r="72" spans="1:5" x14ac:dyDescent="0.25">
      <c r="A72" s="8" t="s">
        <v>54</v>
      </c>
      <c r="B72" s="9">
        <v>2.823</v>
      </c>
      <c r="C72" s="3">
        <v>6.4000000000000001E-2</v>
      </c>
      <c r="D72" s="6">
        <f>(B72-C72)</f>
        <v>2.7589999999999999</v>
      </c>
      <c r="E72" s="7">
        <f>(6.0158*D72*D72)+(6.2574*D72)+(0.7335)</f>
        <v>63.790423479799991</v>
      </c>
    </row>
    <row r="73" spans="1:5" x14ac:dyDescent="0.25">
      <c r="A73" s="8" t="s">
        <v>55</v>
      </c>
      <c r="B73" s="9">
        <v>2.964</v>
      </c>
      <c r="C73" s="3">
        <v>6.4000000000000001E-2</v>
      </c>
      <c r="D73" s="6">
        <f>(B73-C73)</f>
        <v>2.9</v>
      </c>
      <c r="E73" s="7">
        <f>(6.0158*D73*D73)+(6.2574*D73)+(0.7335)</f>
        <v>69.472837999999996</v>
      </c>
    </row>
    <row r="74" spans="1:5" x14ac:dyDescent="0.25">
      <c r="A74" s="8" t="s">
        <v>56</v>
      </c>
      <c r="B74" s="9">
        <v>1.05</v>
      </c>
      <c r="C74" s="3">
        <v>6.4000000000000001E-2</v>
      </c>
      <c r="D74" s="6">
        <f>(B74-C74)</f>
        <v>0.98599999999999999</v>
      </c>
      <c r="E74" s="7">
        <f>(6.0158*D74*D74)+(6.2574*D74)+(0.7335)</f>
        <v>12.751833096799999</v>
      </c>
    </row>
    <row r="75" spans="1:5" x14ac:dyDescent="0.25">
      <c r="A75" s="8" t="s">
        <v>57</v>
      </c>
      <c r="B75" s="9">
        <v>2.89</v>
      </c>
      <c r="C75" s="3">
        <v>6.4000000000000001E-2</v>
      </c>
      <c r="D75" s="6">
        <f>(B75-C75)</f>
        <v>2.8260000000000001</v>
      </c>
      <c r="E75" s="7">
        <f>(6.0158*D75*D75)+(6.2574*D75)+(0.7335)</f>
        <v>66.460751560800006</v>
      </c>
    </row>
    <row r="76" spans="1:5" x14ac:dyDescent="0.25">
      <c r="A76" s="8" t="s">
        <v>58</v>
      </c>
      <c r="B76" s="9">
        <v>1.37</v>
      </c>
      <c r="C76" s="3">
        <v>6.4000000000000001E-2</v>
      </c>
      <c r="D76" s="6">
        <f>(B76-C76)</f>
        <v>1.306</v>
      </c>
      <c r="E76" s="7">
        <f>(6.0158*D76*D76)+(6.2574*D76)+(0.7335)</f>
        <v>19.166429448799999</v>
      </c>
    </row>
    <row r="77" spans="1:5" x14ac:dyDescent="0.25">
      <c r="A77" s="8" t="s">
        <v>59</v>
      </c>
      <c r="B77" s="9">
        <v>2.6909999999999998</v>
      </c>
      <c r="C77" s="3">
        <v>6.4000000000000001E-2</v>
      </c>
      <c r="D77" s="6">
        <f>(B77-C77)</f>
        <v>2.6269999999999998</v>
      </c>
      <c r="E77" s="7">
        <f>(6.0158*D77*D77)+(6.2574*D77)+(0.7335)</f>
        <v>58.687501638199983</v>
      </c>
    </row>
    <row r="78" spans="1:5" x14ac:dyDescent="0.25">
      <c r="A78" s="8" t="s">
        <v>60</v>
      </c>
      <c r="B78" s="9">
        <v>1.1100000000000001</v>
      </c>
      <c r="C78" s="3">
        <v>6.4000000000000001E-2</v>
      </c>
      <c r="D78" s="6">
        <f>(B78-C78)</f>
        <v>1.046</v>
      </c>
      <c r="E78" s="7">
        <f>(6.0158*D78*D78)+(6.2574*D78)+(0.7335)</f>
        <v>13.8607234328</v>
      </c>
    </row>
    <row r="79" spans="1:5" x14ac:dyDescent="0.25">
      <c r="A79" s="8" t="s">
        <v>61</v>
      </c>
      <c r="B79" s="9">
        <v>2.6549999999999998</v>
      </c>
      <c r="C79" s="3">
        <v>6.4000000000000001E-2</v>
      </c>
      <c r="D79" s="6">
        <f>(B79-C79)</f>
        <v>2.5909999999999997</v>
      </c>
      <c r="E79" s="7">
        <f>(6.0158*D79*D79)+(6.2574*D79)+(0.7335)</f>
        <v>57.332179239799991</v>
      </c>
    </row>
    <row r="80" spans="1:5" x14ac:dyDescent="0.25">
      <c r="A80" s="8" t="s">
        <v>62</v>
      </c>
      <c r="B80" s="9">
        <v>2.355</v>
      </c>
      <c r="C80" s="3">
        <v>6.4000000000000001E-2</v>
      </c>
      <c r="D80" s="6">
        <f>(B80-C80)</f>
        <v>2.2909999999999999</v>
      </c>
      <c r="E80" s="7">
        <f>(6.0158*D80*D80)+(6.2574*D80)+(0.7335)</f>
        <v>46.644218559799995</v>
      </c>
    </row>
    <row r="81" spans="1:5" x14ac:dyDescent="0.25">
      <c r="A81" s="8" t="s">
        <v>63</v>
      </c>
      <c r="B81" s="9">
        <v>2.8519999999999999</v>
      </c>
      <c r="C81" s="3">
        <v>6.4000000000000001E-2</v>
      </c>
      <c r="D81" s="6">
        <f>(B81-C81)</f>
        <v>2.7879999999999998</v>
      </c>
      <c r="E81" s="7">
        <f>(6.0158*D81*D81)+(6.2574*D81)+(0.7335)</f>
        <v>64.939607715199998</v>
      </c>
    </row>
    <row r="82" spans="1:5" x14ac:dyDescent="0.25">
      <c r="A82" s="8" t="s">
        <v>64</v>
      </c>
      <c r="B82" s="9">
        <v>0.61699999999999999</v>
      </c>
      <c r="C82" s="3">
        <v>6.4000000000000001E-2</v>
      </c>
      <c r="D82" s="6">
        <f>(B82-C82)</f>
        <v>0.55299999999999994</v>
      </c>
      <c r="E82" s="7">
        <f>(6.0158*D82*D82)+(6.2574*D82)+(0.7335)</f>
        <v>6.033527982199999</v>
      </c>
    </row>
    <row r="83" spans="1:5" x14ac:dyDescent="0.25">
      <c r="A83" s="8" t="s">
        <v>65</v>
      </c>
      <c r="B83" s="9">
        <v>2.3410000000000002</v>
      </c>
      <c r="C83" s="3">
        <v>6.4000000000000001E-2</v>
      </c>
      <c r="D83" s="6">
        <f>(B83-C83)</f>
        <v>2.2770000000000001</v>
      </c>
      <c r="E83" s="7">
        <f>(6.0158*D83*D83)+(6.2574*D83)+(0.7335)</f>
        <v>46.171892518200004</v>
      </c>
    </row>
    <row r="84" spans="1:5" x14ac:dyDescent="0.25">
      <c r="A84" s="8" t="s">
        <v>66</v>
      </c>
      <c r="B84" s="9">
        <v>2.6779999999999999</v>
      </c>
      <c r="C84" s="3">
        <v>6.4000000000000001E-2</v>
      </c>
      <c r="D84" s="6">
        <f>(B84-C84)</f>
        <v>2.6139999999999999</v>
      </c>
      <c r="E84" s="7">
        <f>(6.0158*D84*D84)+(6.2574*D84)+(0.7335)</f>
        <v>58.196280936799994</v>
      </c>
    </row>
    <row r="85" spans="1:5" x14ac:dyDescent="0.25">
      <c r="A85" s="8" t="s">
        <v>67</v>
      </c>
      <c r="B85" s="9">
        <v>2.3980000000000001</v>
      </c>
      <c r="C85" s="3">
        <v>6.4000000000000001E-2</v>
      </c>
      <c r="D85" s="6">
        <f>(B85-C85)</f>
        <v>2.3340000000000001</v>
      </c>
      <c r="E85" s="7">
        <f>(6.0158*D85*D85)+(6.2574*D85)+(0.7335)</f>
        <v>48.109678984799999</v>
      </c>
    </row>
    <row r="86" spans="1:5" x14ac:dyDescent="0.25">
      <c r="A86" s="8" t="s">
        <v>68</v>
      </c>
      <c r="B86" s="9">
        <v>2.2610000000000001</v>
      </c>
      <c r="C86" s="3">
        <v>6.4000000000000001E-2</v>
      </c>
      <c r="D86" s="6">
        <f>(B86-C86)</f>
        <v>2.1970000000000001</v>
      </c>
      <c r="E86" s="7">
        <f>(6.0158*D86*D86)+(6.2574*D86)+(0.7335)</f>
        <v>43.518125382199997</v>
      </c>
    </row>
    <row r="87" spans="1:5" x14ac:dyDescent="0.25">
      <c r="A87" s="8" t="s">
        <v>69</v>
      </c>
      <c r="B87" s="9">
        <v>2.2669999999999999</v>
      </c>
      <c r="C87" s="3">
        <v>6.4000000000000001E-2</v>
      </c>
      <c r="D87" s="6">
        <f>(B87-C87)</f>
        <v>2.2029999999999998</v>
      </c>
      <c r="E87" s="7">
        <f>(6.0158*D87*D87)+(6.2574*D87)+(0.7335)</f>
        <v>43.714486902199994</v>
      </c>
    </row>
    <row r="88" spans="1:5" x14ac:dyDescent="0.25">
      <c r="A88" s="8" t="s">
        <v>70</v>
      </c>
      <c r="B88" s="9">
        <v>1.1100000000000001</v>
      </c>
      <c r="C88" s="3">
        <v>6.4000000000000001E-2</v>
      </c>
      <c r="D88" s="6">
        <f>(B88-C88)</f>
        <v>1.046</v>
      </c>
      <c r="E88" s="7">
        <f>(6.0158*D88*D88)+(6.2574*D88)+(0.7335)</f>
        <v>13.8607234328</v>
      </c>
    </row>
    <row r="89" spans="1:5" x14ac:dyDescent="0.25">
      <c r="A89" s="8" t="s">
        <v>71</v>
      </c>
      <c r="B89" s="9">
        <v>1.669</v>
      </c>
      <c r="C89" s="3">
        <v>6.4000000000000001E-2</v>
      </c>
      <c r="D89" s="6">
        <f>(B89-C89)</f>
        <v>1.605</v>
      </c>
      <c r="E89" s="7">
        <f>(6.0158*D89*D89)+(6.2574*D89)+(0.7335)</f>
        <v>26.273478194999996</v>
      </c>
    </row>
    <row r="90" spans="1:5" x14ac:dyDescent="0.25">
      <c r="A90" s="8" t="s">
        <v>72</v>
      </c>
      <c r="B90" s="9">
        <v>1.899</v>
      </c>
      <c r="C90" s="3">
        <v>6.4000000000000001E-2</v>
      </c>
      <c r="D90" s="6">
        <f>(B90-C90)</f>
        <v>1.835</v>
      </c>
      <c r="E90" s="7">
        <f>(6.0158*D90*D90)+(6.2574*D90)+(0.7335)</f>
        <v>32.472381154999994</v>
      </c>
    </row>
    <row r="91" spans="1:5" x14ac:dyDescent="0.25">
      <c r="A91" s="8" t="s">
        <v>73</v>
      </c>
      <c r="B91" s="9">
        <v>1.9039999999999999</v>
      </c>
      <c r="C91" s="3">
        <v>6.4000000000000001E-2</v>
      </c>
      <c r="D91" s="6">
        <f>(B91-C91)</f>
        <v>1.8399999999999999</v>
      </c>
      <c r="E91" s="7">
        <f>(6.0158*D91*D91)+(6.2574*D91)+(0.7335)</f>
        <v>32.614208479999995</v>
      </c>
    </row>
    <row r="92" spans="1:5" x14ac:dyDescent="0.25">
      <c r="A92" s="8" t="s">
        <v>74</v>
      </c>
      <c r="B92" s="9">
        <v>2.0659999999999998</v>
      </c>
      <c r="C92" s="3">
        <v>6.4000000000000001E-2</v>
      </c>
      <c r="D92" s="6">
        <f>(B92-C92)</f>
        <v>2.0019999999999998</v>
      </c>
      <c r="E92" s="7">
        <f>(6.0158*D92*D92)+(6.2574*D92)+(0.7335)</f>
        <v>37.372165263199989</v>
      </c>
    </row>
    <row r="93" spans="1:5" x14ac:dyDescent="0.25">
      <c r="A93" s="8" t="s">
        <v>75</v>
      </c>
      <c r="B93" s="9">
        <v>0.34700000000000003</v>
      </c>
      <c r="C93" s="3">
        <v>6.4000000000000001E-2</v>
      </c>
      <c r="D93" s="6">
        <f>(B93-C93)</f>
        <v>0.28300000000000003</v>
      </c>
      <c r="E93" s="7">
        <f>(6.0158*D93*D93)+(6.2574*D93)+(0.7335)</f>
        <v>2.9861436061999997</v>
      </c>
    </row>
    <row r="94" spans="1:5" x14ac:dyDescent="0.25">
      <c r="A94" s="8" t="s">
        <v>76</v>
      </c>
      <c r="B94" s="9">
        <v>1.0489999999999999</v>
      </c>
      <c r="C94" s="3">
        <v>6.4000000000000001E-2</v>
      </c>
      <c r="D94" s="6">
        <f>(B94-C94)</f>
        <v>0.98499999999999988</v>
      </c>
      <c r="E94" s="7">
        <f>(6.0158*D94*D94)+(6.2574*D94)+(0.7335)</f>
        <v>12.733718554999996</v>
      </c>
    </row>
    <row r="95" spans="1:5" x14ac:dyDescent="0.25">
      <c r="A95" s="8" t="s">
        <v>77</v>
      </c>
      <c r="B95" s="9">
        <v>1.484</v>
      </c>
      <c r="C95" s="3">
        <v>6.4000000000000001E-2</v>
      </c>
      <c r="D95" s="6">
        <f>(B95-C95)</f>
        <v>1.42</v>
      </c>
      <c r="E95" s="7">
        <f>(6.0158*D95*D95)+(6.2574*D95)+(0.7335)</f>
        <v>21.749267119999999</v>
      </c>
    </row>
    <row r="96" spans="1:5" x14ac:dyDescent="0.25">
      <c r="A96" s="8" t="s">
        <v>78</v>
      </c>
      <c r="B96" s="9">
        <v>0.76100000000000001</v>
      </c>
      <c r="C96" s="3">
        <v>6.4000000000000001E-2</v>
      </c>
      <c r="D96" s="6">
        <f>(B96-C96)</f>
        <v>0.69700000000000006</v>
      </c>
      <c r="E96" s="7">
        <f>(6.0158*D96*D96)+(6.2574*D96)+(0.7335)</f>
        <v>8.0174375822000012</v>
      </c>
    </row>
    <row r="97" spans="1:5" x14ac:dyDescent="0.25">
      <c r="A97" s="8" t="s">
        <v>79</v>
      </c>
      <c r="B97" s="9">
        <v>2.109</v>
      </c>
      <c r="C97" s="3">
        <v>6.4000000000000001E-2</v>
      </c>
      <c r="D97" s="6">
        <f>(B97-C97)</f>
        <v>2.0449999999999999</v>
      </c>
      <c r="E97" s="7">
        <f>(6.0158*D97*D97)+(6.2574*D97)+(0.7335)</f>
        <v>38.688108995</v>
      </c>
    </row>
    <row r="98" spans="1:5" x14ac:dyDescent="0.25">
      <c r="A98" s="8" t="s">
        <v>80</v>
      </c>
      <c r="B98" s="9">
        <v>1.923</v>
      </c>
      <c r="C98" s="3">
        <v>6.4000000000000001E-2</v>
      </c>
      <c r="D98" s="6">
        <f>(B98-C98)</f>
        <v>1.859</v>
      </c>
      <c r="E98" s="7">
        <f>(6.0158*D98*D98)+(6.2574*D98)+(0.7335)</f>
        <v>33.155895519799998</v>
      </c>
    </row>
    <row r="99" spans="1:5" x14ac:dyDescent="0.25">
      <c r="A99" s="8" t="s">
        <v>81</v>
      </c>
      <c r="B99" s="9">
        <v>2.1549999999999998</v>
      </c>
      <c r="C99" s="3">
        <v>6.4000000000000001E-2</v>
      </c>
      <c r="D99" s="6">
        <f>(B99-C99)</f>
        <v>2.0909999999999997</v>
      </c>
      <c r="E99" s="7">
        <f>(6.0158*D99*D99)+(6.2574*D99)+(0.7335)</f>
        <v>40.120491439799991</v>
      </c>
    </row>
    <row r="100" spans="1:5" x14ac:dyDescent="0.25">
      <c r="A100" s="8" t="s">
        <v>82</v>
      </c>
      <c r="B100" s="9">
        <v>1.087</v>
      </c>
      <c r="C100" s="3">
        <v>6.4000000000000001E-2</v>
      </c>
      <c r="D100" s="6">
        <f>(B100-C100)</f>
        <v>1.0229999999999999</v>
      </c>
      <c r="E100" s="7">
        <f>(6.0158*D100*D100)+(6.2574*D100)+(0.7335)</f>
        <v>13.430529358199998</v>
      </c>
    </row>
    <row r="101" spans="1:5" x14ac:dyDescent="0.25">
      <c r="A101" s="8" t="s">
        <v>83</v>
      </c>
      <c r="B101" s="9">
        <v>0.94900000000000007</v>
      </c>
      <c r="C101" s="3">
        <v>6.4000000000000001E-2</v>
      </c>
      <c r="D101" s="6">
        <f>(B101-C101)</f>
        <v>0.88500000000000001</v>
      </c>
      <c r="E101" s="7">
        <f>(6.0158*D101*D101)+(6.2574*D101)+(0.7335)</f>
        <v>10.983023955</v>
      </c>
    </row>
    <row r="102" spans="1:5" x14ac:dyDescent="0.25">
      <c r="A102" s="8" t="s">
        <v>84</v>
      </c>
      <c r="B102" s="9">
        <v>2.456</v>
      </c>
      <c r="C102" s="3">
        <v>6.4000000000000001E-2</v>
      </c>
      <c r="D102" s="6">
        <f>(B102-C102)</f>
        <v>2.3919999999999999</v>
      </c>
      <c r="E102" s="7">
        <f>(6.0158*D102*D102)+(6.2574*D102)+(0.7335)</f>
        <v>50.121587091199991</v>
      </c>
    </row>
    <row r="103" spans="1:5" x14ac:dyDescent="0.25">
      <c r="A103" s="8" t="s">
        <v>85</v>
      </c>
      <c r="B103" s="9">
        <v>2.7879999999999998</v>
      </c>
      <c r="C103" s="3">
        <v>6.4000000000000001E-2</v>
      </c>
      <c r="D103" s="6">
        <f>(B103-C103)</f>
        <v>2.7239999999999998</v>
      </c>
      <c r="E103" s="7">
        <f>(6.0158*D103*D103)+(6.2574*D103)+(0.7335)</f>
        <v>62.416952380799984</v>
      </c>
    </row>
    <row r="104" spans="1:5" x14ac:dyDescent="0.25">
      <c r="A104" s="8" t="s">
        <v>86</v>
      </c>
      <c r="B104" s="9">
        <v>2.347</v>
      </c>
      <c r="C104" s="3">
        <v>6.4000000000000001E-2</v>
      </c>
      <c r="D104" s="6">
        <f>(B104-C104)</f>
        <v>2.2829999999999999</v>
      </c>
      <c r="E104" s="7">
        <f>(6.0158*D104*D104)+(6.2574*D104)+(0.7335)</f>
        <v>46.374029206199992</v>
      </c>
    </row>
    <row r="105" spans="1:5" x14ac:dyDescent="0.25">
      <c r="A105" s="8" t="s">
        <v>87</v>
      </c>
      <c r="B105" s="9">
        <v>2.758</v>
      </c>
      <c r="C105" s="3">
        <v>6.4000000000000001E-2</v>
      </c>
      <c r="D105" s="6">
        <f>(B105-C105)</f>
        <v>2.694</v>
      </c>
      <c r="E105" s="7">
        <f>(6.0158*D105*D105)+(6.2574*D105)+(0.7335)</f>
        <v>61.251422248800004</v>
      </c>
    </row>
    <row r="106" spans="1:5" x14ac:dyDescent="0.25">
      <c r="A106" s="8" t="s">
        <v>88</v>
      </c>
      <c r="B106" s="9">
        <v>0.313</v>
      </c>
      <c r="C106" s="3">
        <v>6.4000000000000001E-2</v>
      </c>
      <c r="D106" s="6">
        <f>(B106-C106)</f>
        <v>0.249</v>
      </c>
      <c r="E106" s="7">
        <f>(6.0158*D106*D106)+(6.2574*D106)+(0.7335)</f>
        <v>2.6645782157999998</v>
      </c>
    </row>
    <row r="107" spans="1:5" x14ac:dyDescent="0.25">
      <c r="A107" s="8" t="s">
        <v>89</v>
      </c>
      <c r="B107" s="9">
        <v>2.3559999999999999</v>
      </c>
      <c r="C107" s="3">
        <v>6.4000000000000001E-2</v>
      </c>
      <c r="D107" s="6">
        <f>(B107-C107)</f>
        <v>2.2919999999999998</v>
      </c>
      <c r="E107" s="7">
        <f>(6.0158*D107*D107)+(6.2574*D107)+(0.7335)</f>
        <v>46.67804637119999</v>
      </c>
    </row>
    <row r="108" spans="1:5" x14ac:dyDescent="0.25">
      <c r="A108" s="8" t="s">
        <v>90</v>
      </c>
      <c r="B108" s="9">
        <v>2.859</v>
      </c>
      <c r="C108" s="3">
        <v>6.4000000000000001E-2</v>
      </c>
      <c r="D108" s="6">
        <f>(B108-C108)</f>
        <v>2.7949999999999999</v>
      </c>
      <c r="E108" s="7">
        <f>(6.0158*D108*D108)+(6.2574*D108)+(0.7335)</f>
        <v>65.218512994999998</v>
      </c>
    </row>
    <row r="109" spans="1:5" x14ac:dyDescent="0.25">
      <c r="A109" s="8" t="s">
        <v>91</v>
      </c>
      <c r="B109" s="9">
        <v>1.417</v>
      </c>
      <c r="C109" s="3">
        <v>6.4000000000000001E-2</v>
      </c>
      <c r="D109" s="6">
        <f>(B109-C109)</f>
        <v>1.353</v>
      </c>
      <c r="E109" s="7">
        <f>(6.0158*D109*D109)+(6.2574*D109)+(0.7335)</f>
        <v>20.212339822199997</v>
      </c>
    </row>
    <row r="110" spans="1:5" x14ac:dyDescent="0.25">
      <c r="A110" s="8" t="s">
        <v>92</v>
      </c>
      <c r="B110" s="9">
        <v>1.9890000000000001</v>
      </c>
      <c r="C110" s="3">
        <v>6.4000000000000001E-2</v>
      </c>
      <c r="D110" s="6">
        <f>(B110-C110)</f>
        <v>1.925</v>
      </c>
      <c r="E110" s="7">
        <f>(6.0158*D110*D110)+(6.2574*D110)+(0.7335)</f>
        <v>35.071293875000002</v>
      </c>
    </row>
    <row r="111" spans="1:5" x14ac:dyDescent="0.25">
      <c r="A111" s="8" t="s">
        <v>93</v>
      </c>
      <c r="B111" s="9">
        <v>0.32200000000000001</v>
      </c>
      <c r="C111" s="3">
        <v>6.4000000000000001E-2</v>
      </c>
      <c r="D111" s="6">
        <f>(B111-C111)</f>
        <v>0.25800000000000001</v>
      </c>
      <c r="E111" s="7">
        <f>(6.0158*D111*D111)+(6.2574*D111)+(0.7335)</f>
        <v>2.7483449112000002</v>
      </c>
    </row>
    <row r="112" spans="1:5" x14ac:dyDescent="0.25">
      <c r="A112" s="8" t="s">
        <v>94</v>
      </c>
      <c r="B112" s="9">
        <v>0.87</v>
      </c>
      <c r="C112" s="3">
        <v>6.4000000000000001E-2</v>
      </c>
      <c r="D112" s="6">
        <f>(B112-C112)</f>
        <v>0.80600000000000005</v>
      </c>
      <c r="E112" s="7">
        <f>(6.0158*D112*D112)+(6.2574*D112)+(0.7335)</f>
        <v>9.6850446487999999</v>
      </c>
    </row>
    <row r="113" spans="1:5" x14ac:dyDescent="0.25">
      <c r="A113" s="8" t="s">
        <v>95</v>
      </c>
      <c r="B113" s="9">
        <v>0.752</v>
      </c>
      <c r="C113" s="3">
        <v>6.4000000000000001E-2</v>
      </c>
      <c r="D113" s="6">
        <f>(B113-C113)</f>
        <v>0.68799999999999994</v>
      </c>
      <c r="E113" s="7">
        <f>(6.0158*D113*D113)+(6.2574*D113)+(0.7335)</f>
        <v>7.8861340351999987</v>
      </c>
    </row>
    <row r="114" spans="1:5" x14ac:dyDescent="0.25">
      <c r="A114" s="8" t="s">
        <v>96</v>
      </c>
      <c r="B114" s="9">
        <v>0.33100000000000002</v>
      </c>
      <c r="C114" s="3">
        <v>6.4000000000000001E-2</v>
      </c>
      <c r="D114" s="6">
        <f>(B114-C114)</f>
        <v>0.26700000000000002</v>
      </c>
      <c r="E114" s="7">
        <f>(6.0158*D114*D114)+(6.2574*D114)+(0.7335)</f>
        <v>2.8330861662000002</v>
      </c>
    </row>
    <row r="115" spans="1:5" x14ac:dyDescent="0.25">
      <c r="A115" s="8" t="s">
        <v>97</v>
      </c>
      <c r="B115" s="9">
        <v>0.20800000000000002</v>
      </c>
      <c r="C115" s="3">
        <v>6.4000000000000001E-2</v>
      </c>
      <c r="D115" s="6">
        <f>(B115-C115)</f>
        <v>0.14400000000000002</v>
      </c>
      <c r="E115" s="7">
        <f>(6.0158*D115*D115)+(6.2574*D115)+(0.7335)</f>
        <v>1.7593092288000001</v>
      </c>
    </row>
    <row r="116" spans="1:5" x14ac:dyDescent="0.25">
      <c r="A116" s="8" t="s">
        <v>98</v>
      </c>
      <c r="B116" s="9">
        <v>2.7639999999999998</v>
      </c>
      <c r="C116" s="3">
        <v>6.4000000000000001E-2</v>
      </c>
      <c r="D116" s="6">
        <f>(B116-C116)</f>
        <v>2.6999999999999997</v>
      </c>
      <c r="E116" s="7">
        <f>(6.0158*D116*D116)+(6.2574*D116)+(0.7335)</f>
        <v>61.483661999999981</v>
      </c>
    </row>
    <row r="117" spans="1:5" x14ac:dyDescent="0.25">
      <c r="A117" s="8" t="s">
        <v>99</v>
      </c>
      <c r="B117" s="9">
        <v>2.8959999999999999</v>
      </c>
      <c r="C117" s="3">
        <v>6.4000000000000001E-2</v>
      </c>
      <c r="D117" s="6">
        <f>(B117-C117)</f>
        <v>2.8319999999999999</v>
      </c>
      <c r="E117" s="7">
        <f>(6.0158*D117*D117)+(6.2574*D117)+(0.7335)</f>
        <v>66.702520339200007</v>
      </c>
    </row>
    <row r="118" spans="1:5" x14ac:dyDescent="0.25">
      <c r="A118" s="8" t="s">
        <v>100</v>
      </c>
      <c r="B118" s="9">
        <v>2.5579999999999998</v>
      </c>
      <c r="C118" s="3">
        <v>6.4000000000000001E-2</v>
      </c>
      <c r="D118" s="6">
        <f>(B118-C118)</f>
        <v>2.4939999999999998</v>
      </c>
      <c r="E118" s="7">
        <f>(6.0158*D118*D118)+(6.2574*D118)+(0.7335)</f>
        <v>53.757948168799992</v>
      </c>
    </row>
    <row r="119" spans="1:5" x14ac:dyDescent="0.25">
      <c r="A119" s="8" t="s">
        <v>101</v>
      </c>
      <c r="B119" s="9">
        <v>2.9540000000000002</v>
      </c>
      <c r="C119" s="3">
        <v>6.4000000000000001E-2</v>
      </c>
      <c r="D119" s="6">
        <f>(B119-C119)</f>
        <v>2.89</v>
      </c>
      <c r="E119" s="7">
        <f>(6.0158*D119*D119)+(6.2574*D119)+(0.7335)</f>
        <v>69.061949180000013</v>
      </c>
    </row>
    <row r="120" spans="1:5" x14ac:dyDescent="0.25">
      <c r="A120" s="8" t="s">
        <v>102</v>
      </c>
      <c r="B120" s="9">
        <v>2.698</v>
      </c>
      <c r="C120" s="3">
        <v>6.4000000000000001E-2</v>
      </c>
      <c r="D120" s="6">
        <f>(B120-C120)</f>
        <v>2.6339999999999999</v>
      </c>
      <c r="E120" s="7">
        <f>(6.0158*D120*D120)+(6.2574*D120)+(0.7335)</f>
        <v>58.952847304799995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18" sqref="K18"/>
    </sheetView>
  </sheetViews>
  <sheetFormatPr defaultRowHeight="15" x14ac:dyDescent="0.25"/>
  <cols>
    <col min="1" max="1" width="32.28515625" customWidth="1"/>
    <col min="2" max="2" width="17.140625" customWidth="1"/>
    <col min="3" max="3" width="17.7109375" customWidth="1"/>
    <col min="4" max="4" width="19.7109375" customWidth="1"/>
    <col min="5" max="5" width="17.85546875" customWidth="1"/>
    <col min="6" max="6" width="17" customWidth="1"/>
  </cols>
  <sheetData>
    <row r="1" spans="1:6" ht="16.5" thickTop="1" thickBot="1" x14ac:dyDescent="0.3">
      <c r="A1" s="12" t="s">
        <v>105</v>
      </c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</row>
    <row r="2" spans="1:6" ht="16.5" thickTop="1" thickBot="1" x14ac:dyDescent="0.3">
      <c r="A2" s="13" t="s">
        <v>117</v>
      </c>
      <c r="B2" s="13" t="s">
        <v>111</v>
      </c>
      <c r="C2" s="14" t="s">
        <v>112</v>
      </c>
      <c r="D2" s="14" t="s">
        <v>118</v>
      </c>
      <c r="E2" s="14" t="s">
        <v>119</v>
      </c>
      <c r="F2" s="14" t="s">
        <v>113</v>
      </c>
    </row>
    <row r="3" spans="1:6" ht="16.5" thickTop="1" thickBot="1" x14ac:dyDescent="0.3">
      <c r="A3" s="13" t="s">
        <v>120</v>
      </c>
      <c r="B3" s="13" t="s">
        <v>111</v>
      </c>
      <c r="C3" s="14" t="s">
        <v>112</v>
      </c>
      <c r="D3" s="14" t="s">
        <v>121</v>
      </c>
      <c r="E3" s="14" t="s">
        <v>122</v>
      </c>
      <c r="F3" s="14" t="s">
        <v>113</v>
      </c>
    </row>
    <row r="4" spans="1:6" ht="15.75" thickTop="1" x14ac:dyDescent="0.25">
      <c r="A4" s="15" t="s">
        <v>114</v>
      </c>
      <c r="B4" s="16"/>
      <c r="C4" s="16"/>
      <c r="D4" s="16"/>
    </row>
    <row r="5" spans="1:6" x14ac:dyDescent="0.25">
      <c r="A5" s="15" t="s">
        <v>115</v>
      </c>
      <c r="B5" s="16"/>
      <c r="C5" s="16"/>
      <c r="D5" s="16"/>
    </row>
    <row r="6" spans="1:6" x14ac:dyDescent="0.25">
      <c r="A6" s="15" t="s">
        <v>116</v>
      </c>
      <c r="B6" s="16"/>
      <c r="C6" s="16"/>
      <c r="D6" s="16"/>
    </row>
    <row r="8" spans="1:6" x14ac:dyDescent="0.25">
      <c r="A8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CLDN5</vt:lpstr>
      <vt:lpstr>Zonulin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2021-07-31T13:02:13Z</dcterms:created>
  <dcterms:modified xsi:type="dcterms:W3CDTF">2021-08-02T10:18:00Z</dcterms:modified>
</cp:coreProperties>
</file>