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652"/>
  </bookViews>
  <sheets>
    <sheet name="TNF-ALFA" sheetId="1" r:id="rId1"/>
    <sheet name="IL-1BETA" sheetId="2" r:id="rId2"/>
    <sheet name="MMP-3" sheetId="3" r:id="rId3"/>
    <sheet name="CORTISOL" sheetId="4" r:id="rId4"/>
    <sheet name="Materyal-metod"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4" l="1"/>
  <c r="E37" i="4"/>
  <c r="E53" i="4"/>
  <c r="E76" i="4"/>
  <c r="E85" i="4"/>
  <c r="D33" i="4"/>
  <c r="E33" i="4" s="1"/>
  <c r="D34" i="4"/>
  <c r="E34" i="4" s="1"/>
  <c r="D35" i="4"/>
  <c r="E35" i="4" s="1"/>
  <c r="D36" i="4"/>
  <c r="D37" i="4"/>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D77" i="4"/>
  <c r="E77" i="4" s="1"/>
  <c r="D78" i="4"/>
  <c r="E78" i="4" s="1"/>
  <c r="D79" i="4"/>
  <c r="E79" i="4" s="1"/>
  <c r="D80" i="4"/>
  <c r="E80" i="4" s="1"/>
  <c r="D81" i="4"/>
  <c r="E81" i="4" s="1"/>
  <c r="D82" i="4"/>
  <c r="E82" i="4" s="1"/>
  <c r="D83" i="4"/>
  <c r="E83" i="4" s="1"/>
  <c r="D84" i="4"/>
  <c r="E84" i="4" s="1"/>
  <c r="D85" i="4"/>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32" i="4"/>
  <c r="E32" i="4" s="1"/>
  <c r="C22" i="4"/>
  <c r="C21" i="4"/>
  <c r="E21" i="4" s="1"/>
  <c r="C20" i="4"/>
  <c r="E20" i="4" s="1"/>
  <c r="C19" i="4"/>
  <c r="E19" i="4" s="1"/>
  <c r="C18" i="4"/>
  <c r="E18" i="4" s="1"/>
  <c r="C17" i="4"/>
  <c r="E17" i="4" s="1"/>
  <c r="C16" i="4"/>
  <c r="E16" i="4" s="1"/>
  <c r="E43" i="3" l="1"/>
  <c r="E49" i="3"/>
  <c r="E50" i="3"/>
  <c r="E51" i="3"/>
  <c r="E67" i="3"/>
  <c r="E73" i="3"/>
  <c r="E74" i="3"/>
  <c r="E90" i="3"/>
  <c r="E91" i="3"/>
  <c r="E97" i="3"/>
  <c r="D35" i="3"/>
  <c r="E35" i="3" s="1"/>
  <c r="D36" i="3"/>
  <c r="E36" i="3" s="1"/>
  <c r="D37" i="3"/>
  <c r="E37" i="3" s="1"/>
  <c r="D38" i="3"/>
  <c r="E38" i="3" s="1"/>
  <c r="D39" i="3"/>
  <c r="E39" i="3" s="1"/>
  <c r="D40" i="3"/>
  <c r="E40" i="3" s="1"/>
  <c r="D41" i="3"/>
  <c r="E41" i="3" s="1"/>
  <c r="D42" i="3"/>
  <c r="E42" i="3" s="1"/>
  <c r="D43" i="3"/>
  <c r="D44" i="3"/>
  <c r="E44" i="3" s="1"/>
  <c r="D45" i="3"/>
  <c r="E45" i="3" s="1"/>
  <c r="D46" i="3"/>
  <c r="E46" i="3" s="1"/>
  <c r="D47" i="3"/>
  <c r="E47" i="3" s="1"/>
  <c r="D48" i="3"/>
  <c r="E48" i="3" s="1"/>
  <c r="D49" i="3"/>
  <c r="D50" i="3"/>
  <c r="D51" i="3"/>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D68" i="3"/>
  <c r="E68" i="3" s="1"/>
  <c r="D69" i="3"/>
  <c r="E69" i="3" s="1"/>
  <c r="D70" i="3"/>
  <c r="E70" i="3" s="1"/>
  <c r="D71" i="3"/>
  <c r="E71" i="3" s="1"/>
  <c r="D72" i="3"/>
  <c r="E72" i="3" s="1"/>
  <c r="D73" i="3"/>
  <c r="D74" i="3"/>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D91" i="3"/>
  <c r="D92" i="3"/>
  <c r="E92" i="3" s="1"/>
  <c r="D93" i="3"/>
  <c r="E93" i="3" s="1"/>
  <c r="D94" i="3"/>
  <c r="E94" i="3" s="1"/>
  <c r="D95" i="3"/>
  <c r="E95" i="3" s="1"/>
  <c r="D96" i="3"/>
  <c r="E96" i="3" s="1"/>
  <c r="D97" i="3"/>
  <c r="D98" i="3"/>
  <c r="E98" i="3" s="1"/>
  <c r="D99" i="3"/>
  <c r="E99" i="3" s="1"/>
  <c r="D100" i="3"/>
  <c r="E100" i="3" s="1"/>
  <c r="D101" i="3"/>
  <c r="E101" i="3" s="1"/>
  <c r="D34" i="3"/>
  <c r="E34" i="3" s="1"/>
  <c r="E17" i="3"/>
  <c r="C22" i="3"/>
  <c r="E22" i="3" s="1"/>
  <c r="C21" i="3"/>
  <c r="E21" i="3" s="1"/>
  <c r="C20" i="3"/>
  <c r="E20" i="3" s="1"/>
  <c r="C19" i="3"/>
  <c r="E19" i="3" s="1"/>
  <c r="C18" i="3"/>
  <c r="E18" i="3" s="1"/>
  <c r="C17" i="3"/>
  <c r="C16" i="3"/>
  <c r="E16" i="3" s="1"/>
  <c r="C23" i="2" l="1"/>
  <c r="E23" i="2" s="1"/>
  <c r="C22" i="2"/>
  <c r="E22" i="2" s="1"/>
  <c r="C21" i="2"/>
  <c r="E21" i="2" s="1"/>
  <c r="C20" i="2"/>
  <c r="E20" i="2" s="1"/>
  <c r="C19" i="2"/>
  <c r="E19" i="2" s="1"/>
  <c r="C18" i="2"/>
  <c r="E18" i="2" s="1"/>
  <c r="C17" i="2"/>
  <c r="E17"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31" i="2"/>
  <c r="E31" i="2" s="1"/>
  <c r="E48" i="1" l="1"/>
  <c r="E88" i="1"/>
  <c r="E94" i="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D89" i="1"/>
  <c r="E89" i="1" s="1"/>
  <c r="D90" i="1"/>
  <c r="E90" i="1" s="1"/>
  <c r="D91" i="1"/>
  <c r="E91" i="1" s="1"/>
  <c r="D92" i="1"/>
  <c r="E92" i="1" s="1"/>
  <c r="D93" i="1"/>
  <c r="E93" i="1" s="1"/>
  <c r="D94" i="1"/>
  <c r="D95" i="1"/>
  <c r="E95" i="1" s="1"/>
  <c r="D96" i="1"/>
  <c r="E96" i="1" s="1"/>
  <c r="D97" i="1"/>
  <c r="E97" i="1" s="1"/>
  <c r="D98" i="1"/>
  <c r="E98" i="1" s="1"/>
  <c r="D99" i="1"/>
  <c r="E99" i="1" s="1"/>
  <c r="D100" i="1"/>
  <c r="E100" i="1" s="1"/>
  <c r="D33" i="1"/>
  <c r="E33" i="1" s="1"/>
  <c r="E20" i="1"/>
  <c r="E21" i="1"/>
  <c r="E16" i="1"/>
  <c r="C22" i="1"/>
  <c r="E22" i="1" s="1"/>
  <c r="C21" i="1"/>
  <c r="C20" i="1"/>
  <c r="C19" i="1"/>
  <c r="E19" i="1" s="1"/>
  <c r="C18" i="1"/>
  <c r="E18" i="1" s="1"/>
  <c r="C17" i="1"/>
  <c r="E17" i="1" s="1"/>
  <c r="C16" i="1"/>
</calcChain>
</file>

<file path=xl/sharedStrings.xml><?xml version="1.0" encoding="utf-8"?>
<sst xmlns="http://schemas.openxmlformats.org/spreadsheetml/2006/main" count="124" uniqueCount="57">
  <si>
    <t xml:space="preserve"> </t>
  </si>
  <si>
    <t>abs</t>
  </si>
  <si>
    <t>abs-blank</t>
  </si>
  <si>
    <t>expected</t>
  </si>
  <si>
    <t>result</t>
  </si>
  <si>
    <t>std1</t>
  </si>
  <si>
    <t>std2</t>
  </si>
  <si>
    <t>std3</t>
  </si>
  <si>
    <t>std4</t>
  </si>
  <si>
    <t>std5</t>
  </si>
  <si>
    <t>blank</t>
  </si>
  <si>
    <t>std6</t>
  </si>
  <si>
    <t>concentratıon (ng/L)</t>
  </si>
  <si>
    <t>Numune</t>
  </si>
  <si>
    <t>absorbans</t>
  </si>
  <si>
    <t>result(ng/L)</t>
  </si>
  <si>
    <t>concentratıon(pg/ml)</t>
  </si>
  <si>
    <t>result(pg/ml)</t>
  </si>
  <si>
    <t>concentratıon (ng/ml)</t>
  </si>
  <si>
    <t>result(ng/ml)</t>
  </si>
  <si>
    <t>KİT ADI</t>
  </si>
  <si>
    <t>TÜR</t>
  </si>
  <si>
    <t>MARKA</t>
  </si>
  <si>
    <t>CAT. NO</t>
  </si>
  <si>
    <t>Yöntem</t>
  </si>
  <si>
    <t>Kullanılan Cihaz</t>
  </si>
  <si>
    <t>BT</t>
  </si>
  <si>
    <t>ELİSA</t>
  </si>
  <si>
    <t>Mıcroplate reader: BIO-TEK EL X 800-Aotu strıp washer:BIO TEK EL X 50</t>
  </si>
  <si>
    <t>Interleukin-1 beta</t>
  </si>
  <si>
    <t>Tumor necrosis factor-alfa</t>
  </si>
  <si>
    <t>Matrix metalloprpteinase 3</t>
  </si>
  <si>
    <t>Cortisol</t>
  </si>
  <si>
    <t>Human</t>
  </si>
  <si>
    <t>E0082Hu</t>
  </si>
  <si>
    <t>E0143Hu</t>
  </si>
  <si>
    <t>E0907Hu</t>
  </si>
  <si>
    <t>EA0023Hu</t>
  </si>
  <si>
    <t xml:space="preserve"> The reaction is terminated by addition of acidic stop solution and absorbance is measured at 450 nm. </t>
  </si>
  <si>
    <t>This kit is an Enzyme-Linked Immunosorbent Assay (ELISA). The plate has been pre-coated with Human TNFA antibody. TNFA present in the sample is added and binds to antibodies coated on the wells.</t>
  </si>
  <si>
    <t>And then biotinylated Human TNFA Antibody is added and binds to TNFA in the sample. Then Streptavidin-HRP is added and binds to the Biotinylated TNFA antibody.</t>
  </si>
  <si>
    <t>After incubation unbound Streptavidin-HRP is washed away during a washing step. Substrate solution is then added and color develops in proportion to the amount of Human TNFA.</t>
  </si>
  <si>
    <t>This kit is an Enzyme-Linked Immunosorbent Assay (ELISA). The plate has been pre-coated with Human IL-1B antibody. IL-1B present in the sample is added and binds to antibodies coated on the wells.</t>
  </si>
  <si>
    <t>And then biotinylated Human IL-1B Antibody is added and binds to IL-1B in the sample. Then Streptavidin-HRP is added and binds to the Biotinylated IL-1B antibody.</t>
  </si>
  <si>
    <t>After incubation unbound Streptavidin-HRP is washed away during a washing step. Substrate solution is then added and color develops in proportion to the amount of Human IL-1B.</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</si>
  <si>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</si>
  <si>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</si>
  <si>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</si>
  <si>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</si>
  <si>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</si>
  <si>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This kit is an Enzyme-Linked Immunosorbent Assay (ELISA). The plate has been pre-coated with Human MMP-3 antibody. MMP-3 present in the sample is added and binds to antibodies coated on the wells.</t>
  </si>
  <si>
    <t>And then biotinylated Human MMP-3 Antibody is added and binds to MMP-3 in the sample. Then Streptavidin-HRP is added and binds to the Biotinylated MMP-3 antibody.</t>
  </si>
  <si>
    <t>After incubation unbound Streptavidin-HRP is washed away during a washing step. Substrate solution is then added and color develops in proportion to the amount of Human MMP-3.</t>
  </si>
  <si>
    <t>Human Cortisol Assay Principle</t>
  </si>
  <si>
    <t>Human MMP-3 Assay Principle</t>
  </si>
  <si>
    <t>Human IL-1BETA Assay Principle</t>
  </si>
  <si>
    <t>Human TNF-Alfa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</si>
</sst>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6" borderId="1" xfId="0" applyFont="1" applyFill="1" applyBorder="1" applyAlignment="1">
      <alignment horizontal="center"/>
    </xf>
    <xf numFmtId="0" fontId="0" fillId="0" borderId="0" xfId="0"/>
    <xf numFmtId="0" fontId="2" fillId="5" borderId="2" xfId="0" applyFont="1" applyFill="1" applyBorder="1" applyAlignment="1">
      <alignment horizontal="center"/>
    </xf>
    <xf numFmtId="0" fontId="0" fillId="0" borderId="0" xfId="0"/>
    <xf numFmtId="0" fontId="1" fillId="6" borderId="3" xfId="0" applyFont="1" applyFill="1" applyBorder="1" applyAlignment="1">
      <alignment horizontal="center"/>
    </xf>
    <xf numFmtId="0" fontId="2" fillId="9" borderId="3" xfId="0" applyFont="1" applyFill="1" applyBorder="1" applyAlignment="1">
      <alignment horizontal="center"/>
    </xf>
    <xf numFmtId="0" fontId="2" fillId="3" borderId="3" xfId="0" applyFont="1" applyFill="1" applyBorder="1" applyAlignment="1">
      <alignment horizontal="center"/>
    </xf>
    <xf numFmtId="0" fontId="2" fillId="8" borderId="3" xfId="0" applyFont="1" applyFill="1" applyBorder="1" applyAlignment="1">
      <alignment horizont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538473315835519"/>
                  <c:y val="0.148235637212015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'TNF-ALFA'!$C$16:$C$22</c:f>
              <c:numCache>
                <c:formatCode>General</c:formatCode>
                <c:ptCount val="7"/>
                <c:pt idx="0">
                  <c:v>2.806</c:v>
                </c:pt>
                <c:pt idx="1">
                  <c:v>1.851</c:v>
                </c:pt>
                <c:pt idx="2">
                  <c:v>1.3160000000000001</c:v>
                </c:pt>
                <c:pt idx="3">
                  <c:v>0.83300000000000007</c:v>
                </c:pt>
                <c:pt idx="4">
                  <c:v>0.60200000000000009</c:v>
                </c:pt>
                <c:pt idx="5">
                  <c:v>0.21799999999999997</c:v>
                </c:pt>
                <c:pt idx="6">
                  <c:v>0</c:v>
                </c:pt>
              </c:numCache>
            </c:numRef>
          </c:xVal>
          <c:yVal>
            <c:numRef>
              <c:f>'TNF-ALFA'!$D$16:$D$22</c:f>
              <c:numCache>
                <c:formatCode>General</c:formatCode>
                <c:ptCount val="7"/>
                <c:pt idx="0">
                  <c:v>960</c:v>
                </c:pt>
                <c:pt idx="1">
                  <c:v>480</c:v>
                </c:pt>
                <c:pt idx="2">
                  <c:v>240</c:v>
                </c:pt>
                <c:pt idx="3">
                  <c:v>120</c:v>
                </c:pt>
                <c:pt idx="4">
                  <c:v>60</c:v>
                </c:pt>
                <c:pt idx="5">
                  <c:v>30</c:v>
                </c:pt>
                <c:pt idx="6">
                  <c:v>0</c:v>
                </c:pt>
              </c:numCache>
            </c:numRef>
          </c:yVal>
          <c:smooth val="0"/>
          <c:extLst>
            <c:ext xmlns:c16="http://schemas.microsoft.com/office/drawing/2014/chart" uri="{C3380CC4-5D6E-409C-BE32-E72D297353CC}">
              <c16:uniqueId val="{00000000-A971-4AD4-98B1-FCC26120B1C6}"/>
            </c:ext>
          </c:extLst>
        </c:ser>
        <c:dLbls>
          <c:showLegendKey val="0"/>
          <c:showVal val="0"/>
          <c:showCatName val="0"/>
          <c:showSerName val="0"/>
          <c:showPercent val="0"/>
          <c:showBubbleSize val="0"/>
        </c:dLbls>
        <c:axId val="403535880"/>
        <c:axId val="467941344"/>
      </c:scatterChart>
      <c:valAx>
        <c:axId val="403535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7941344"/>
        <c:crosses val="autoZero"/>
        <c:crossBetween val="midCat"/>
      </c:valAx>
      <c:valAx>
        <c:axId val="4679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535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IL-1BETA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5840201224846893"/>
                  <c:y val="0.194027777777777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'IL-1BETA'!$C$17:$C$23</c:f>
              <c:numCache>
                <c:formatCode>General</c:formatCode>
                <c:ptCount val="7"/>
                <c:pt idx="0">
                  <c:v>2.512</c:v>
                </c:pt>
                <c:pt idx="1">
                  <c:v>1.458</c:v>
                </c:pt>
                <c:pt idx="2">
                  <c:v>0.89700000000000002</c:v>
                </c:pt>
                <c:pt idx="3">
                  <c:v>0.42699999999999999</c:v>
                </c:pt>
                <c:pt idx="4">
                  <c:v>0.25</c:v>
                </c:pt>
                <c:pt idx="5">
                  <c:v>0.11799999999999999</c:v>
                </c:pt>
                <c:pt idx="6">
                  <c:v>0</c:v>
                </c:pt>
              </c:numCache>
            </c:numRef>
          </c:xVal>
          <c:yVal>
            <c:numRef>
              <c:f>'IL-1BETA'!$D$17:$D$23</c:f>
              <c:numCache>
                <c:formatCode>General</c:formatCode>
                <c:ptCount val="7"/>
                <c:pt idx="0">
                  <c:v>8000</c:v>
                </c:pt>
                <c:pt idx="1">
                  <c:v>4000</c:v>
                </c:pt>
                <c:pt idx="2">
                  <c:v>2000</c:v>
                </c:pt>
                <c:pt idx="3">
                  <c:v>1000</c:v>
                </c:pt>
                <c:pt idx="4">
                  <c:v>500</c:v>
                </c:pt>
                <c:pt idx="5">
                  <c:v>250</c:v>
                </c:pt>
                <c:pt idx="6">
                  <c:v>0</c:v>
                </c:pt>
              </c:numCache>
            </c:numRef>
          </c:yVal>
          <c:smooth val="0"/>
          <c:extLst>
            <c:ext xmlns:c16="http://schemas.microsoft.com/office/drawing/2014/chart" uri="{C3380CC4-5D6E-409C-BE32-E72D297353CC}">
              <c16:uniqueId val="{00000000-6B32-4090-A1B8-6746EB1AEF3C}"/>
            </c:ext>
          </c:extLst>
        </c:ser>
        <c:dLbls>
          <c:showLegendKey val="0"/>
          <c:showVal val="0"/>
          <c:showCatName val="0"/>
          <c:showSerName val="0"/>
          <c:showPercent val="0"/>
          <c:showBubbleSize val="0"/>
        </c:dLbls>
        <c:axId val="463204624"/>
        <c:axId val="463202656"/>
      </c:scatterChart>
      <c:valAx>
        <c:axId val="46320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202656"/>
        <c:crosses val="autoZero"/>
        <c:crossBetween val="midCat"/>
      </c:valAx>
      <c:valAx>
        <c:axId val="4632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204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MMP-3</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002143482064741"/>
                  <c:y val="0.184768518518518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'MMP-3'!$C$16:$C$22</c:f>
              <c:numCache>
                <c:formatCode>General</c:formatCode>
                <c:ptCount val="7"/>
                <c:pt idx="0">
                  <c:v>2.4049999999999998</c:v>
                </c:pt>
                <c:pt idx="1">
                  <c:v>1.6159999999999999</c:v>
                </c:pt>
                <c:pt idx="2">
                  <c:v>1.0249999999999999</c:v>
                </c:pt>
                <c:pt idx="3">
                  <c:v>0.6140000000000001</c:v>
                </c:pt>
                <c:pt idx="4">
                  <c:v>0.42499999999999999</c:v>
                </c:pt>
                <c:pt idx="5">
                  <c:v>0.159</c:v>
                </c:pt>
                <c:pt idx="6">
                  <c:v>0</c:v>
                </c:pt>
              </c:numCache>
            </c:numRef>
          </c:xVal>
          <c:yVal>
            <c:numRef>
              <c:f>'MMP-3'!$D$16:$D$22</c:f>
              <c:numCache>
                <c:formatCode>General</c:formatCode>
                <c:ptCount val="7"/>
                <c:pt idx="0">
                  <c:v>12.8</c:v>
                </c:pt>
                <c:pt idx="1">
                  <c:v>6.4</c:v>
                </c:pt>
                <c:pt idx="2">
                  <c:v>3.2</c:v>
                </c:pt>
                <c:pt idx="3">
                  <c:v>1.6</c:v>
                </c:pt>
                <c:pt idx="4">
                  <c:v>0.8</c:v>
                </c:pt>
                <c:pt idx="5">
                  <c:v>0.4</c:v>
                </c:pt>
                <c:pt idx="6">
                  <c:v>0</c:v>
                </c:pt>
              </c:numCache>
            </c:numRef>
          </c:yVal>
          <c:smooth val="0"/>
          <c:extLst>
            <c:ext xmlns:c16="http://schemas.microsoft.com/office/drawing/2014/chart" uri="{C3380CC4-5D6E-409C-BE32-E72D297353CC}">
              <c16:uniqueId val="{00000000-4F30-4D1E-BA83-EE2199179D5D}"/>
            </c:ext>
          </c:extLst>
        </c:ser>
        <c:dLbls>
          <c:showLegendKey val="0"/>
          <c:showVal val="0"/>
          <c:showCatName val="0"/>
          <c:showSerName val="0"/>
          <c:showPercent val="0"/>
          <c:showBubbleSize val="0"/>
        </c:dLbls>
        <c:axId val="465400048"/>
        <c:axId val="465401032"/>
      </c:scatterChart>
      <c:valAx>
        <c:axId val="46540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5401032"/>
        <c:crosses val="autoZero"/>
        <c:crossBetween val="midCat"/>
      </c:valAx>
      <c:valAx>
        <c:axId val="46540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5400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CORTISOL</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3.6729877515310587E-2"/>
                  <c:y val="-0.34644320501603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CORTISOL!$C$16:$C$21</c:f>
              <c:numCache>
                <c:formatCode>General</c:formatCode>
                <c:ptCount val="6"/>
                <c:pt idx="0">
                  <c:v>7.6999999999999999E-2</c:v>
                </c:pt>
                <c:pt idx="1">
                  <c:v>0.54799999999999993</c:v>
                </c:pt>
                <c:pt idx="2">
                  <c:v>0.84799999999999998</c:v>
                </c:pt>
                <c:pt idx="3">
                  <c:v>1.153</c:v>
                </c:pt>
                <c:pt idx="4">
                  <c:v>1.363</c:v>
                </c:pt>
                <c:pt idx="5">
                  <c:v>1.7190000000000001</c:v>
                </c:pt>
              </c:numCache>
            </c:numRef>
          </c:xVal>
          <c:yVal>
            <c:numRef>
              <c:f>CORTISOL!$D$16:$D$21</c:f>
              <c:numCache>
                <c:formatCode>General</c:formatCode>
                <c:ptCount val="6"/>
                <c:pt idx="0">
                  <c:v>240</c:v>
                </c:pt>
                <c:pt idx="1">
                  <c:v>120</c:v>
                </c:pt>
                <c:pt idx="2">
                  <c:v>60</c:v>
                </c:pt>
                <c:pt idx="3">
                  <c:v>30</c:v>
                </c:pt>
                <c:pt idx="4">
                  <c:v>15</c:v>
                </c:pt>
                <c:pt idx="5">
                  <c:v>7.5</c:v>
                </c:pt>
              </c:numCache>
            </c:numRef>
          </c:yVal>
          <c:smooth val="0"/>
          <c:extLst>
            <c:ext xmlns:c16="http://schemas.microsoft.com/office/drawing/2014/chart" uri="{C3380CC4-5D6E-409C-BE32-E72D297353CC}">
              <c16:uniqueId val="{00000000-0A3F-49EE-83C7-604DFCBB6B70}"/>
            </c:ext>
          </c:extLst>
        </c:ser>
        <c:dLbls>
          <c:showLegendKey val="0"/>
          <c:showVal val="0"/>
          <c:showCatName val="0"/>
          <c:showSerName val="0"/>
          <c:showPercent val="0"/>
          <c:showBubbleSize val="0"/>
        </c:dLbls>
        <c:axId val="562635096"/>
        <c:axId val="562635424"/>
      </c:scatterChart>
      <c:valAx>
        <c:axId val="562635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62635424"/>
        <c:crosses val="autoZero"/>
        <c:crossBetween val="midCat"/>
      </c:valAx>
      <c:valAx>
        <c:axId val="5626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62635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266700</xdr:colOff>
      <xdr:row>10</xdr:row>
      <xdr:rowOff>175260</xdr:rowOff>
    </xdr:from>
    <xdr:to>
      <xdr:col>13</xdr:col>
      <xdr:colOff>571500</xdr:colOff>
      <xdr:row>25</xdr:row>
      <xdr:rowOff>175260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12</xdr:row>
      <xdr:rowOff>0</xdr:rowOff>
    </xdr:from>
    <xdr:to>
      <xdr:col>14</xdr:col>
      <xdr:colOff>106680</xdr:colOff>
      <xdr:row>27</xdr:row>
      <xdr:rowOff>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464820</xdr:colOff>
      <xdr:row>11</xdr:row>
      <xdr:rowOff>0</xdr:rowOff>
    </xdr:from>
    <xdr:to>
      <xdr:col>14</xdr:col>
      <xdr:colOff>160020</xdr:colOff>
      <xdr:row>26</xdr:row>
      <xdr:rowOff>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304800</xdr:colOff>
      <xdr:row>10</xdr:row>
      <xdr:rowOff>45720</xdr:rowOff>
    </xdr:from>
    <xdr:to>
      <xdr:col>15</xdr:col>
      <xdr:colOff>0</xdr:colOff>
      <xdr:row>25</xdr:row>
      <xdr:rowOff>45720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175260</xdr:rowOff>
    </xdr:from>
    <xdr:to>
      <xdr:col>4</xdr:col>
      <xdr:colOff>18725</xdr:colOff>
      <xdr:row>40</xdr:row>
      <xdr:rowOff>56708</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65860"/>
          <a:ext cx="5680385" cy="6289868"/>
        </a:xfrm>
        <a:prstGeom prst="rect">
          <a:avLst/>
        </a:prstGeom>
      </xdr:spPr>
    </xdr:pic>
    <xdr:clientData/>
  </xdr:twoCellAnchor>
  <xdr:twoCellAnchor editAs="oneCell">
    <xdr:from>
      <xdr:col>3</xdr:col>
      <xdr:colOff>1203960</xdr:colOff>
      <xdr:row>5</xdr:row>
      <xdr:rowOff>175260</xdr:rowOff>
    </xdr:from>
    <xdr:to>
      <xdr:col>10</xdr:col>
      <xdr:colOff>66040</xdr:colOff>
      <xdr:row>40</xdr:row>
      <xdr:rowOff>45720</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54040" y="1165860"/>
          <a:ext cx="8371840" cy="627888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0"/>
  <sheetViews>
    <sheetView tabSelected="1" workbookViewId="0">
      <selection activeCell="Q15" sqref="Q15"/>
    </sheetView>
  </sheetViews>
  <sheetFormatPr defaultRowHeight="14.4" x14ac:dyDescent="0.3"/>
  <cols>
    <col min="1" max="1" width="13.5546875" customWidth="1"/>
    <col min="2" max="3" width="11.6640625" customWidth="1"/>
    <col min="4" max="4" width="11.33203125" customWidth="1"/>
    <col min="5" max="5" width="12.88671875" customWidth="1"/>
  </cols>
  <sheetData>
    <row r="2" spans="1:10" x14ac:dyDescent="0.3">
      <c r="A2" s="4">
        <v>2.8839999999999999</v>
      </c>
      <c r="B2" s="2">
        <v>1.629</v>
      </c>
      <c r="C2" s="2">
        <v>1.6560000000000001</v>
      </c>
      <c r="D2" s="2">
        <v>2.8610000000000002</v>
      </c>
      <c r="E2" s="2">
        <v>1.054</v>
      </c>
      <c r="F2" s="2">
        <v>1.661</v>
      </c>
      <c r="G2" s="2">
        <v>2.4860000000000002</v>
      </c>
      <c r="H2" s="2">
        <v>2.677</v>
      </c>
      <c r="I2" s="2">
        <v>2.1190000000000002</v>
      </c>
      <c r="J2" s="2">
        <v>2.8290000000000002</v>
      </c>
    </row>
    <row r="3" spans="1:10" x14ac:dyDescent="0.3">
      <c r="A3" s="4">
        <v>1.929</v>
      </c>
      <c r="B3" s="2">
        <v>1.98</v>
      </c>
      <c r="C3" s="2">
        <v>1.7230000000000001</v>
      </c>
      <c r="D3" s="2">
        <v>2.15</v>
      </c>
      <c r="E3" s="2">
        <v>2.3410000000000002</v>
      </c>
      <c r="F3" s="2">
        <v>1.236</v>
      </c>
      <c r="G3" s="2">
        <v>1.1890000000000001</v>
      </c>
      <c r="H3" s="2">
        <v>2.6760000000000002</v>
      </c>
      <c r="I3" s="2">
        <v>2.3479999999999999</v>
      </c>
      <c r="J3" s="2">
        <v>2.8460000000000001</v>
      </c>
    </row>
    <row r="4" spans="1:10" x14ac:dyDescent="0.3">
      <c r="A4" s="4">
        <v>1.3940000000000001</v>
      </c>
      <c r="B4" s="2">
        <v>2.6659999999999999</v>
      </c>
      <c r="C4" s="2">
        <v>1.2350000000000001</v>
      </c>
      <c r="D4" s="2">
        <v>2.4569999999999999</v>
      </c>
      <c r="E4" s="2">
        <v>2.931</v>
      </c>
      <c r="F4" s="2">
        <v>1.24</v>
      </c>
      <c r="G4" s="2">
        <v>1.7330000000000001</v>
      </c>
      <c r="H4" s="2">
        <v>2.484</v>
      </c>
      <c r="I4" s="2">
        <v>1.264</v>
      </c>
      <c r="J4" s="2">
        <v>2.3149999999999999</v>
      </c>
    </row>
    <row r="5" spans="1:10" x14ac:dyDescent="0.3">
      <c r="A5" s="4">
        <v>0.91100000000000003</v>
      </c>
      <c r="B5" s="2">
        <v>1.8620000000000001</v>
      </c>
      <c r="C5" s="2">
        <v>1.4370000000000001</v>
      </c>
      <c r="D5" s="2">
        <v>1.345</v>
      </c>
      <c r="E5" s="2">
        <v>1.048</v>
      </c>
      <c r="F5" s="2">
        <v>1.982</v>
      </c>
      <c r="G5" s="2">
        <v>1.5489999999999999</v>
      </c>
      <c r="H5" s="2">
        <v>1.194</v>
      </c>
      <c r="I5" s="2">
        <v>1.018</v>
      </c>
      <c r="J5" s="2">
        <v>2.4329999999999998</v>
      </c>
    </row>
    <row r="6" spans="1:10" x14ac:dyDescent="0.3">
      <c r="A6" s="4">
        <v>0.68</v>
      </c>
      <c r="B6" s="2">
        <v>1.69</v>
      </c>
      <c r="C6" s="2">
        <v>2.1619999999999999</v>
      </c>
      <c r="D6" s="2">
        <v>2.9569999999999999</v>
      </c>
      <c r="E6" s="2">
        <v>2.42</v>
      </c>
      <c r="F6" s="2">
        <v>2.5369999999999999</v>
      </c>
      <c r="G6" s="2">
        <v>1.32</v>
      </c>
      <c r="H6" s="2">
        <v>1.1360000000000001</v>
      </c>
      <c r="I6" s="2">
        <v>1.379</v>
      </c>
    </row>
    <row r="7" spans="1:10" x14ac:dyDescent="0.3">
      <c r="A7" s="4">
        <v>0.29599999999999999</v>
      </c>
      <c r="B7" s="2">
        <v>1.4239999999999999</v>
      </c>
      <c r="C7" s="2">
        <v>1.1859999999999999</v>
      </c>
      <c r="D7" s="2">
        <v>2.9409999999999998</v>
      </c>
      <c r="E7" s="2">
        <v>2.0529999999999999</v>
      </c>
      <c r="F7" s="2">
        <v>1.2370000000000001</v>
      </c>
      <c r="G7" s="2">
        <v>2.1339999999999999</v>
      </c>
      <c r="H7" s="2">
        <v>1.0840000000000001</v>
      </c>
      <c r="I7" s="2">
        <v>1.6679999999999999</v>
      </c>
    </row>
    <row r="8" spans="1:10" x14ac:dyDescent="0.3">
      <c r="A8" s="5">
        <v>7.8E-2</v>
      </c>
      <c r="B8" s="2">
        <v>1.55</v>
      </c>
      <c r="C8" s="2">
        <v>2.2000000000000002</v>
      </c>
      <c r="D8" s="2">
        <v>1.377</v>
      </c>
      <c r="E8" s="2">
        <v>0.77700000000000002</v>
      </c>
      <c r="F8" s="2">
        <v>1.5640000000000001</v>
      </c>
      <c r="G8" s="2">
        <v>2.5630000000000002</v>
      </c>
      <c r="H8" s="2">
        <v>1.169</v>
      </c>
      <c r="I8" s="2">
        <v>2.484</v>
      </c>
    </row>
    <row r="9" spans="1:10" x14ac:dyDescent="0.3">
      <c r="A9" s="5">
        <v>7.9000000000000001E-2</v>
      </c>
      <c r="B9" s="2">
        <v>1.63</v>
      </c>
      <c r="C9" s="2">
        <v>1.478</v>
      </c>
      <c r="D9" s="2">
        <v>1.4079999999999999</v>
      </c>
      <c r="E9" s="2">
        <v>1.3900000000000001</v>
      </c>
      <c r="F9" s="2">
        <v>1.1060000000000001</v>
      </c>
      <c r="G9" s="2">
        <v>2.7810000000000001</v>
      </c>
      <c r="H9" s="2">
        <v>1.27</v>
      </c>
      <c r="I9" s="2">
        <v>2.5619999999999998</v>
      </c>
    </row>
    <row r="12" spans="1:10" x14ac:dyDescent="0.3">
      <c r="A12" t="s">
        <v>0</v>
      </c>
    </row>
    <row r="15" spans="1:10" x14ac:dyDescent="0.3">
      <c r="A15" t="s">
        <v>0</v>
      </c>
      <c r="B15" s="6" t="s">
        <v>1</v>
      </c>
      <c r="C15" s="6" t="s">
        <v>2</v>
      </c>
      <c r="D15" s="6" t="s">
        <v>3</v>
      </c>
      <c r="E15" s="6" t="s">
        <v>4</v>
      </c>
    </row>
    <row r="16" spans="1:10" x14ac:dyDescent="0.3">
      <c r="A16" t="s">
        <v>5</v>
      </c>
      <c r="B16" s="4">
        <v>2.8839999999999999</v>
      </c>
      <c r="C16" s="1">
        <f>B16-B22</f>
        <v>2.806</v>
      </c>
      <c r="D16" s="1">
        <v>960</v>
      </c>
      <c r="E16" s="7">
        <f>(101.47*C16*C16)+(59.351*C16)+(0.4398)</f>
        <v>965.91655092000008</v>
      </c>
    </row>
    <row r="17" spans="1:11" x14ac:dyDescent="0.3">
      <c r="A17" t="s">
        <v>6</v>
      </c>
      <c r="B17" s="4">
        <v>1.929</v>
      </c>
      <c r="C17" s="1">
        <f>B17-B22</f>
        <v>1.851</v>
      </c>
      <c r="D17" s="1">
        <v>480</v>
      </c>
      <c r="E17" s="7">
        <f t="shared" ref="E17:E80" si="0">(101.47*C17*C17)+(59.351*C17)+(0.4398)</f>
        <v>457.95511646999995</v>
      </c>
    </row>
    <row r="18" spans="1:11" x14ac:dyDescent="0.3">
      <c r="A18" t="s">
        <v>7</v>
      </c>
      <c r="B18" s="4">
        <v>1.3940000000000001</v>
      </c>
      <c r="C18" s="1">
        <f>B18-B22</f>
        <v>1.3160000000000001</v>
      </c>
      <c r="D18" s="1">
        <v>240</v>
      </c>
      <c r="E18" s="7">
        <f t="shared" si="0"/>
        <v>254.27714432000002</v>
      </c>
    </row>
    <row r="19" spans="1:11" x14ac:dyDescent="0.3">
      <c r="A19" t="s">
        <v>8</v>
      </c>
      <c r="B19" s="4">
        <v>0.91100000000000003</v>
      </c>
      <c r="C19" s="1">
        <f>B19-B22</f>
        <v>0.83300000000000007</v>
      </c>
      <c r="D19" s="1">
        <v>120</v>
      </c>
      <c r="E19" s="7">
        <f t="shared" si="0"/>
        <v>120.28809983000002</v>
      </c>
    </row>
    <row r="20" spans="1:11" x14ac:dyDescent="0.3">
      <c r="A20" t="s">
        <v>9</v>
      </c>
      <c r="B20" s="4">
        <v>0.68</v>
      </c>
      <c r="C20" s="1">
        <f>B20-B22</f>
        <v>0.60200000000000009</v>
      </c>
      <c r="D20" s="1">
        <v>60</v>
      </c>
      <c r="E20" s="7">
        <f t="shared" si="0"/>
        <v>72.942235880000013</v>
      </c>
    </row>
    <row r="21" spans="1:11" x14ac:dyDescent="0.3">
      <c r="A21" t="s">
        <v>11</v>
      </c>
      <c r="B21" s="4">
        <v>0.29599999999999999</v>
      </c>
      <c r="C21" s="1">
        <f>B21-B22</f>
        <v>0.21799999999999997</v>
      </c>
      <c r="D21" s="1">
        <v>30</v>
      </c>
      <c r="E21" s="7">
        <f t="shared" si="0"/>
        <v>18.200578279999998</v>
      </c>
    </row>
    <row r="22" spans="1:11" x14ac:dyDescent="0.3">
      <c r="A22" t="s">
        <v>10</v>
      </c>
      <c r="B22" s="5">
        <v>7.8E-2</v>
      </c>
      <c r="C22" s="1">
        <f>B22-B22</f>
        <v>0</v>
      </c>
      <c r="D22" s="1">
        <v>0</v>
      </c>
      <c r="E22" s="7">
        <f t="shared" si="0"/>
        <v>0.43980000000000002</v>
      </c>
    </row>
    <row r="27" spans="1:11" x14ac:dyDescent="0.3">
      <c r="J27" s="8" t="s">
        <v>12</v>
      </c>
      <c r="K27" s="8"/>
    </row>
    <row r="32" spans="1:11" x14ac:dyDescent="0.3">
      <c r="A32" s="9" t="s">
        <v>13</v>
      </c>
      <c r="B32" s="2" t="s">
        <v>14</v>
      </c>
      <c r="C32" s="3" t="s">
        <v>10</v>
      </c>
      <c r="D32" s="1" t="s">
        <v>2</v>
      </c>
      <c r="E32" s="10" t="s">
        <v>15</v>
      </c>
    </row>
    <row r="33" spans="1:5" x14ac:dyDescent="0.3">
      <c r="A33" s="9">
        <v>1</v>
      </c>
      <c r="B33" s="2">
        <v>1.629</v>
      </c>
      <c r="C33" s="5">
        <v>7.8E-2</v>
      </c>
      <c r="D33" s="1">
        <f>(B33-C33)</f>
        <v>1.5509999999999999</v>
      </c>
      <c r="E33" s="7">
        <f>(101.47*D33*D33)+(59.351*D33)+(0.4398)</f>
        <v>336.58953446999993</v>
      </c>
    </row>
    <row r="34" spans="1:5" x14ac:dyDescent="0.3">
      <c r="A34" s="9">
        <v>2</v>
      </c>
      <c r="B34" s="2">
        <v>1.98</v>
      </c>
      <c r="C34" s="5">
        <v>7.8E-2</v>
      </c>
      <c r="D34" s="1">
        <f>(B34-C34)</f>
        <v>1.9019999999999999</v>
      </c>
      <c r="E34" s="7">
        <f>(101.47*D34*D34)+(59.351*D34)+(0.4398)</f>
        <v>480.40367987999997</v>
      </c>
    </row>
    <row r="35" spans="1:5" x14ac:dyDescent="0.3">
      <c r="A35" s="9">
        <v>3</v>
      </c>
      <c r="B35" s="2">
        <v>2.6659999999999999</v>
      </c>
      <c r="C35" s="5">
        <v>7.8E-2</v>
      </c>
      <c r="D35" s="1">
        <f>(B35-C35)</f>
        <v>2.5880000000000001</v>
      </c>
      <c r="E35" s="7">
        <f>(101.47*D35*D35)+(59.351*D35)+(0.4398)</f>
        <v>833.66027167999994</v>
      </c>
    </row>
    <row r="36" spans="1:5" x14ac:dyDescent="0.3">
      <c r="A36" s="9">
        <v>4</v>
      </c>
      <c r="B36" s="2">
        <v>1.8620000000000001</v>
      </c>
      <c r="C36" s="5">
        <v>7.8E-2</v>
      </c>
      <c r="D36" s="1">
        <f>(B36-C36)</f>
        <v>1.784</v>
      </c>
      <c r="E36" s="7">
        <f>(101.47*D36*D36)+(59.351*D36)+(0.4398)</f>
        <v>429.26608831999999</v>
      </c>
    </row>
    <row r="37" spans="1:5" x14ac:dyDescent="0.3">
      <c r="A37" s="9">
        <v>5</v>
      </c>
      <c r="B37" s="2">
        <v>1.69</v>
      </c>
      <c r="C37" s="5">
        <v>7.8E-2</v>
      </c>
      <c r="D37" s="1">
        <f>(B37-C37)</f>
        <v>1.6119999999999999</v>
      </c>
      <c r="E37" s="7">
        <f>(101.47*D37*D37)+(59.351*D37)+(0.4398)</f>
        <v>359.78787167999997</v>
      </c>
    </row>
    <row r="38" spans="1:5" x14ac:dyDescent="0.3">
      <c r="A38" s="9">
        <v>6</v>
      </c>
      <c r="B38" s="2">
        <v>1.4239999999999999</v>
      </c>
      <c r="C38" s="5">
        <v>7.8E-2</v>
      </c>
      <c r="D38" s="1">
        <f>(B38-C38)</f>
        <v>1.3459999999999999</v>
      </c>
      <c r="E38" s="7">
        <f>(101.47*D38*D38)+(59.351*D38)+(0.4398)</f>
        <v>264.1610685199999</v>
      </c>
    </row>
    <row r="39" spans="1:5" x14ac:dyDescent="0.3">
      <c r="A39" s="9">
        <v>7</v>
      </c>
      <c r="B39" s="2">
        <v>1.55</v>
      </c>
      <c r="C39" s="5">
        <v>7.8E-2</v>
      </c>
      <c r="D39" s="1">
        <f>(B39-C39)</f>
        <v>1.472</v>
      </c>
      <c r="E39" s="7">
        <f>(101.47*D39*D39)+(59.351*D39)+(0.4398)</f>
        <v>307.66804447999993</v>
      </c>
    </row>
    <row r="40" spans="1:5" x14ac:dyDescent="0.3">
      <c r="A40" s="9">
        <v>8</v>
      </c>
      <c r="B40" s="2">
        <v>1.63</v>
      </c>
      <c r="C40" s="5">
        <v>7.8E-2</v>
      </c>
      <c r="D40" s="1">
        <f>(B40-C40)</f>
        <v>1.5519999999999998</v>
      </c>
      <c r="E40" s="7">
        <f>(101.47*D40*D40)+(59.351*D40)+(0.4398)</f>
        <v>336.96374687999992</v>
      </c>
    </row>
    <row r="41" spans="1:5" x14ac:dyDescent="0.3">
      <c r="A41" s="9">
        <v>9</v>
      </c>
      <c r="B41" s="2">
        <v>1.6560000000000001</v>
      </c>
      <c r="C41" s="5">
        <v>7.8E-2</v>
      </c>
      <c r="D41" s="1">
        <f>(B41-C41)</f>
        <v>1.5780000000000001</v>
      </c>
      <c r="E41" s="7">
        <f>(101.47*D41*D41)+(59.351*D41)+(0.4398)</f>
        <v>346.76450148000004</v>
      </c>
    </row>
    <row r="42" spans="1:5" x14ac:dyDescent="0.3">
      <c r="A42" s="9">
        <v>10</v>
      </c>
      <c r="B42" s="2">
        <v>1.7230000000000001</v>
      </c>
      <c r="C42" s="5">
        <v>7.8E-2</v>
      </c>
      <c r="D42" s="1">
        <f>(B42-C42)</f>
        <v>1.645</v>
      </c>
      <c r="E42" s="7">
        <f>(101.47*D42*D42)+(59.351*D42)+(0.4398)</f>
        <v>372.65255175000004</v>
      </c>
    </row>
    <row r="43" spans="1:5" x14ac:dyDescent="0.3">
      <c r="A43" s="9">
        <v>11</v>
      </c>
      <c r="B43" s="2">
        <v>1.2350000000000001</v>
      </c>
      <c r="C43" s="5">
        <v>7.8E-2</v>
      </c>
      <c r="D43" s="1">
        <f>(B43-C43)</f>
        <v>1.157</v>
      </c>
      <c r="E43" s="7">
        <f>(101.47*D43*D43)+(59.351*D43)+(0.4398)</f>
        <v>204.94162102999999</v>
      </c>
    </row>
    <row r="44" spans="1:5" x14ac:dyDescent="0.3">
      <c r="A44" s="9">
        <v>12</v>
      </c>
      <c r="B44" s="2">
        <v>1.4370000000000001</v>
      </c>
      <c r="C44" s="5">
        <v>7.8E-2</v>
      </c>
      <c r="D44" s="1">
        <f>(B44-C44)</f>
        <v>1.359</v>
      </c>
      <c r="E44" s="7">
        <f>(101.47*D44*D44)+(59.351*D44)+(0.4398)</f>
        <v>268.50082406999996</v>
      </c>
    </row>
    <row r="45" spans="1:5" x14ac:dyDescent="0.3">
      <c r="A45" s="9">
        <v>13</v>
      </c>
      <c r="B45" s="2">
        <v>2.1619999999999999</v>
      </c>
      <c r="C45" s="5">
        <v>7.8E-2</v>
      </c>
      <c r="D45" s="1">
        <f>(B45-C45)</f>
        <v>2.0840000000000001</v>
      </c>
      <c r="E45" s="7">
        <f>(101.47*D45*D45)+(59.351*D45)+(0.4398)</f>
        <v>564.81717632000004</v>
      </c>
    </row>
    <row r="46" spans="1:5" x14ac:dyDescent="0.3">
      <c r="A46" s="9">
        <v>14</v>
      </c>
      <c r="B46" s="2">
        <v>1.1859999999999999</v>
      </c>
      <c r="C46" s="5">
        <v>7.8E-2</v>
      </c>
      <c r="D46" s="1">
        <f>(B46-C46)</f>
        <v>1.1079999999999999</v>
      </c>
      <c r="E46" s="7">
        <f>(101.47*D46*D46)+(59.351*D46)+(0.4398)</f>
        <v>190.77177407999994</v>
      </c>
    </row>
    <row r="47" spans="1:5" x14ac:dyDescent="0.3">
      <c r="A47" s="9">
        <v>15</v>
      </c>
      <c r="B47" s="2">
        <v>2.2000000000000002</v>
      </c>
      <c r="C47" s="5">
        <v>7.8E-2</v>
      </c>
      <c r="D47" s="1">
        <f>(B47-C47)</f>
        <v>2.1220000000000003</v>
      </c>
      <c r="E47" s="7">
        <f>(101.47*D47*D47)+(59.351*D47)+(0.4398)</f>
        <v>583.29026148000014</v>
      </c>
    </row>
    <row r="48" spans="1:5" x14ac:dyDescent="0.3">
      <c r="A48" s="9">
        <v>16</v>
      </c>
      <c r="B48" s="2">
        <v>1.478</v>
      </c>
      <c r="C48" s="5">
        <v>7.8E-2</v>
      </c>
      <c r="D48" s="1">
        <f>(B48-C48)</f>
        <v>1.4</v>
      </c>
      <c r="E48" s="7">
        <f>(101.47*D48*D48)+(59.351*D48)+(0.4398)</f>
        <v>282.41239999999993</v>
      </c>
    </row>
    <row r="49" spans="1:5" x14ac:dyDescent="0.3">
      <c r="A49" s="9">
        <v>17</v>
      </c>
      <c r="B49" s="2">
        <v>2.8610000000000002</v>
      </c>
      <c r="C49" s="5">
        <v>7.8E-2</v>
      </c>
      <c r="D49" s="1">
        <f>(B49-C49)</f>
        <v>2.7830000000000004</v>
      </c>
      <c r="E49" s="7">
        <f>(101.47*D49*D49)+(59.351*D49)+(0.4398)</f>
        <v>951.50781383000026</v>
      </c>
    </row>
    <row r="50" spans="1:5" x14ac:dyDescent="0.3">
      <c r="A50" s="9">
        <v>18</v>
      </c>
      <c r="B50" s="2">
        <v>2.15</v>
      </c>
      <c r="C50" s="5">
        <v>7.8E-2</v>
      </c>
      <c r="D50" s="1">
        <f>(B50-C50)</f>
        <v>2.0720000000000001</v>
      </c>
      <c r="E50" s="7">
        <f>(101.47*D50*D50)+(59.351*D50)+(0.4398)</f>
        <v>559.04445248000002</v>
      </c>
    </row>
    <row r="51" spans="1:5" x14ac:dyDescent="0.3">
      <c r="A51" s="9">
        <v>19</v>
      </c>
      <c r="B51" s="2">
        <v>2.4569999999999999</v>
      </c>
      <c r="C51" s="5">
        <v>7.8E-2</v>
      </c>
      <c r="D51" s="1">
        <f>(B51-C51)</f>
        <v>2.379</v>
      </c>
      <c r="E51" s="7">
        <f>(101.47*D51*D51)+(59.351*D51)+(0.4398)</f>
        <v>715.91960127000004</v>
      </c>
    </row>
    <row r="52" spans="1:5" x14ac:dyDescent="0.3">
      <c r="A52" s="9">
        <v>20</v>
      </c>
      <c r="B52" s="2">
        <v>1.345</v>
      </c>
      <c r="C52" s="5">
        <v>7.8E-2</v>
      </c>
      <c r="D52" s="1">
        <f>(B52-C52)</f>
        <v>1.2669999999999999</v>
      </c>
      <c r="E52" s="7">
        <f>(101.47*D52*D52)+(59.351*D52)+(0.4398)</f>
        <v>238.52619182999996</v>
      </c>
    </row>
    <row r="53" spans="1:5" x14ac:dyDescent="0.3">
      <c r="A53" s="9">
        <v>21</v>
      </c>
      <c r="B53" s="2">
        <v>2.9569999999999999</v>
      </c>
      <c r="C53" s="5">
        <v>7.8E-2</v>
      </c>
      <c r="D53" s="1">
        <f>(B53-C53)</f>
        <v>2.879</v>
      </c>
      <c r="E53" s="7">
        <f>(101.47*D53*D53)+(59.351*D53)+(0.4398)</f>
        <v>1012.35973127</v>
      </c>
    </row>
    <row r="54" spans="1:5" x14ac:dyDescent="0.3">
      <c r="A54" s="9">
        <v>22</v>
      </c>
      <c r="B54" s="2">
        <v>2.9409999999999998</v>
      </c>
      <c r="C54" s="5">
        <v>7.8E-2</v>
      </c>
      <c r="D54" s="1">
        <f>(B54-C54)</f>
        <v>2.863</v>
      </c>
      <c r="E54" s="7">
        <f>(101.47*D54*D54)+(59.351*D54)+(0.4398)</f>
        <v>1002.08786343</v>
      </c>
    </row>
    <row r="55" spans="1:5" x14ac:dyDescent="0.3">
      <c r="A55" s="9">
        <v>23</v>
      </c>
      <c r="B55" s="2">
        <v>1.377</v>
      </c>
      <c r="C55" s="5">
        <v>7.8E-2</v>
      </c>
      <c r="D55" s="1">
        <f>(B55-C55)</f>
        <v>1.2989999999999999</v>
      </c>
      <c r="E55" s="7">
        <f>(101.47*D55*D55)+(59.351*D55)+(0.4398)</f>
        <v>248.75732846999998</v>
      </c>
    </row>
    <row r="56" spans="1:5" x14ac:dyDescent="0.3">
      <c r="A56" s="9">
        <v>24</v>
      </c>
      <c r="B56" s="2">
        <v>1.4079999999999999</v>
      </c>
      <c r="C56" s="5">
        <v>7.8E-2</v>
      </c>
      <c r="D56" s="1">
        <f>(B56-C56)</f>
        <v>1.3299999999999998</v>
      </c>
      <c r="E56" s="7">
        <f>(101.47*D56*D56)+(59.351*D56)+(0.4398)</f>
        <v>258.86691299999995</v>
      </c>
    </row>
    <row r="57" spans="1:5" x14ac:dyDescent="0.3">
      <c r="A57" s="9">
        <v>25</v>
      </c>
      <c r="B57" s="2">
        <v>1.054</v>
      </c>
      <c r="C57" s="5">
        <v>7.8E-2</v>
      </c>
      <c r="D57" s="1">
        <f>(B57-C57)</f>
        <v>0.97600000000000009</v>
      </c>
      <c r="E57" s="7">
        <f>(101.47*D57*D57)+(59.351*D57)+(0.4398)</f>
        <v>155.02426272000002</v>
      </c>
    </row>
    <row r="58" spans="1:5" x14ac:dyDescent="0.3">
      <c r="A58" s="9">
        <v>26</v>
      </c>
      <c r="B58" s="2">
        <v>2.3410000000000002</v>
      </c>
      <c r="C58" s="5">
        <v>7.8E-2</v>
      </c>
      <c r="D58" s="1">
        <f>(B58-C58)</f>
        <v>2.2630000000000003</v>
      </c>
      <c r="E58" s="7">
        <f>(101.47*D58*D58)+(59.351*D58)+(0.4398)</f>
        <v>654.3961314300002</v>
      </c>
    </row>
    <row r="59" spans="1:5" x14ac:dyDescent="0.3">
      <c r="A59" s="9">
        <v>27</v>
      </c>
      <c r="B59" s="2">
        <v>2.931</v>
      </c>
      <c r="C59" s="5">
        <v>7.8E-2</v>
      </c>
      <c r="D59" s="1">
        <f>(B59-C59)</f>
        <v>2.8530000000000002</v>
      </c>
      <c r="E59" s="7">
        <f>(101.47*D59*D59)+(59.351*D59)+(0.4398)</f>
        <v>995.69432823000011</v>
      </c>
    </row>
    <row r="60" spans="1:5" x14ac:dyDescent="0.3">
      <c r="A60" s="9">
        <v>28</v>
      </c>
      <c r="B60" s="2">
        <v>1.048</v>
      </c>
      <c r="C60" s="5">
        <v>7.8E-2</v>
      </c>
      <c r="D60" s="1">
        <f>(B60-C60)</f>
        <v>0.97000000000000008</v>
      </c>
      <c r="E60" s="7">
        <f>(101.47*D60*D60)+(59.351*D60)+(0.4398)</f>
        <v>153.48339300000001</v>
      </c>
    </row>
    <row r="61" spans="1:5" x14ac:dyDescent="0.3">
      <c r="A61" s="9">
        <v>29</v>
      </c>
      <c r="B61" s="2">
        <v>2.42</v>
      </c>
      <c r="C61" s="5">
        <v>7.8E-2</v>
      </c>
      <c r="D61" s="1">
        <f>(B61-C61)</f>
        <v>2.3420000000000001</v>
      </c>
      <c r="E61" s="7">
        <f>(101.47*D61*D61)+(59.351*D61)+(0.4398)</f>
        <v>695.99913908000008</v>
      </c>
    </row>
    <row r="62" spans="1:5" x14ac:dyDescent="0.3">
      <c r="A62" s="9">
        <v>30</v>
      </c>
      <c r="B62" s="2">
        <v>2.0529999999999999</v>
      </c>
      <c r="C62" s="5">
        <v>7.8E-2</v>
      </c>
      <c r="D62" s="1">
        <f>(B62-C62)</f>
        <v>1.9749999999999999</v>
      </c>
      <c r="E62" s="7">
        <f>(101.47*D62*D62)+(59.351*D62)+(0.4398)</f>
        <v>513.45444374999988</v>
      </c>
    </row>
    <row r="63" spans="1:5" x14ac:dyDescent="0.3">
      <c r="A63" s="9">
        <v>31</v>
      </c>
      <c r="B63" s="2">
        <v>0.77700000000000002</v>
      </c>
      <c r="C63" s="5">
        <v>7.8E-2</v>
      </c>
      <c r="D63" s="1">
        <f>(B63-C63)</f>
        <v>0.69900000000000007</v>
      </c>
      <c r="E63" s="7">
        <f>(101.47*D63*D63)+(59.351*D63)+(0.4398)</f>
        <v>91.504492470000017</v>
      </c>
    </row>
    <row r="64" spans="1:5" x14ac:dyDescent="0.3">
      <c r="A64" s="9">
        <v>32</v>
      </c>
      <c r="B64" s="2">
        <v>1.3900000000000001</v>
      </c>
      <c r="C64" s="5">
        <v>7.8E-2</v>
      </c>
      <c r="D64" s="1">
        <f>(B64-C64)</f>
        <v>1.3120000000000001</v>
      </c>
      <c r="E64" s="7">
        <f>(101.47*D64*D64)+(59.351*D64)+(0.4398)</f>
        <v>252.97308767999999</v>
      </c>
    </row>
    <row r="65" spans="1:5" x14ac:dyDescent="0.3">
      <c r="A65" s="9">
        <v>33</v>
      </c>
      <c r="B65" s="2">
        <v>1.661</v>
      </c>
      <c r="C65" s="5">
        <v>7.8E-2</v>
      </c>
      <c r="D65" s="1">
        <f>(B65-C65)</f>
        <v>1.583</v>
      </c>
      <c r="E65" s="7">
        <f>(101.47*D65*D65)+(59.351*D65)+(0.4398)</f>
        <v>348.66498982999997</v>
      </c>
    </row>
    <row r="66" spans="1:5" x14ac:dyDescent="0.3">
      <c r="A66" s="9">
        <v>34</v>
      </c>
      <c r="B66" s="2">
        <v>1.236</v>
      </c>
      <c r="C66" s="5">
        <v>7.8E-2</v>
      </c>
      <c r="D66" s="1">
        <f>(B66-C66)</f>
        <v>1.1579999999999999</v>
      </c>
      <c r="E66" s="7">
        <f>(101.47*D66*D66)+(59.351*D66)+(0.4398)</f>
        <v>205.23587507999997</v>
      </c>
    </row>
    <row r="67" spans="1:5" x14ac:dyDescent="0.3">
      <c r="A67" s="9">
        <v>35</v>
      </c>
      <c r="B67" s="2">
        <v>1.24</v>
      </c>
      <c r="C67" s="5">
        <v>7.8E-2</v>
      </c>
      <c r="D67" s="1">
        <f>(B67-C67)</f>
        <v>1.1619999999999999</v>
      </c>
      <c r="E67" s="7">
        <f>(101.47*D67*D67)+(59.351*D67)+(0.4398)</f>
        <v>206.41492067999997</v>
      </c>
    </row>
    <row r="68" spans="1:5" x14ac:dyDescent="0.3">
      <c r="A68" s="9">
        <v>36</v>
      </c>
      <c r="B68" s="2">
        <v>1.982</v>
      </c>
      <c r="C68" s="5">
        <v>7.8E-2</v>
      </c>
      <c r="D68" s="1">
        <f>(B68-C68)</f>
        <v>1.9039999999999999</v>
      </c>
      <c r="E68" s="7">
        <f>(101.47*D68*D68)+(59.351*D68)+(0.4398)</f>
        <v>481.29477151999998</v>
      </c>
    </row>
    <row r="69" spans="1:5" x14ac:dyDescent="0.3">
      <c r="A69" s="9">
        <v>37</v>
      </c>
      <c r="B69" s="2">
        <v>2.5369999999999999</v>
      </c>
      <c r="C69" s="5">
        <v>7.8E-2</v>
      </c>
      <c r="D69" s="1">
        <f>(B69-C69)</f>
        <v>2.4590000000000001</v>
      </c>
      <c r="E69" s="7">
        <f>(101.47*D69*D69)+(59.351*D69)+(0.4398)</f>
        <v>759.94063007000011</v>
      </c>
    </row>
    <row r="70" spans="1:5" x14ac:dyDescent="0.3">
      <c r="A70" s="9">
        <v>38</v>
      </c>
      <c r="B70" s="2">
        <v>1.2370000000000001</v>
      </c>
      <c r="C70" s="5">
        <v>7.8E-2</v>
      </c>
      <c r="D70" s="1">
        <f>(B70-C70)</f>
        <v>1.159</v>
      </c>
      <c r="E70" s="7">
        <f>(101.47*D70*D70)+(59.351*D70)+(0.4398)</f>
        <v>205.53033206999999</v>
      </c>
    </row>
    <row r="71" spans="1:5" x14ac:dyDescent="0.3">
      <c r="A71" s="9">
        <v>39</v>
      </c>
      <c r="B71" s="2">
        <v>1.5640000000000001</v>
      </c>
      <c r="C71" s="5">
        <v>7.8E-2</v>
      </c>
      <c r="D71" s="1">
        <f>(B71-C71)</f>
        <v>1.486</v>
      </c>
      <c r="E71" s="7">
        <f>(101.47*D71*D71)+(59.351*D71)+(0.4398)</f>
        <v>312.70103411999992</v>
      </c>
    </row>
    <row r="72" spans="1:5" x14ac:dyDescent="0.3">
      <c r="A72" s="9">
        <v>40</v>
      </c>
      <c r="B72" s="2">
        <v>1.1060000000000001</v>
      </c>
      <c r="C72" s="5">
        <v>7.8E-2</v>
      </c>
      <c r="D72" s="1">
        <f>(B72-C72)</f>
        <v>1.028</v>
      </c>
      <c r="E72" s="7">
        <f>(101.47*D72*D72)+(59.351*D72)+(0.4398)</f>
        <v>168.68450048</v>
      </c>
    </row>
    <row r="73" spans="1:5" x14ac:dyDescent="0.3">
      <c r="A73" s="9">
        <v>41</v>
      </c>
      <c r="B73" s="2">
        <v>2.4860000000000002</v>
      </c>
      <c r="C73" s="5">
        <v>7.8E-2</v>
      </c>
      <c r="D73" s="1">
        <f>(B73-C73)</f>
        <v>2.4080000000000004</v>
      </c>
      <c r="E73" s="7">
        <f>(101.47*D73*D73)+(59.351*D73)+(0.4398)</f>
        <v>731.72715008000011</v>
      </c>
    </row>
    <row r="74" spans="1:5" x14ac:dyDescent="0.3">
      <c r="A74" s="9">
        <v>42</v>
      </c>
      <c r="B74" s="2">
        <v>1.1890000000000001</v>
      </c>
      <c r="C74" s="5">
        <v>7.8E-2</v>
      </c>
      <c r="D74" s="1">
        <f>(B74-C74)</f>
        <v>1.111</v>
      </c>
      <c r="E74" s="7">
        <f>(101.47*D74*D74)+(59.351*D74)+(0.4398)</f>
        <v>191.62531286999999</v>
      </c>
    </row>
    <row r="75" spans="1:5" x14ac:dyDescent="0.3">
      <c r="A75" s="9">
        <v>43</v>
      </c>
      <c r="B75" s="2">
        <v>1.7330000000000001</v>
      </c>
      <c r="C75" s="5">
        <v>7.8E-2</v>
      </c>
      <c r="D75" s="1">
        <f>(B75-C75)</f>
        <v>1.655</v>
      </c>
      <c r="E75" s="7">
        <f>(101.47*D75*D75)+(59.351*D75)+(0.4398)</f>
        <v>376.59457175</v>
      </c>
    </row>
    <row r="76" spans="1:5" x14ac:dyDescent="0.3">
      <c r="A76" s="9">
        <v>44</v>
      </c>
      <c r="B76" s="2">
        <v>1.5489999999999999</v>
      </c>
      <c r="C76" s="5">
        <v>7.8E-2</v>
      </c>
      <c r="D76" s="1">
        <f>(B76-C76)</f>
        <v>1.4709999999999999</v>
      </c>
      <c r="E76" s="7">
        <f>(101.47*D76*D76)+(59.351*D76)+(0.4398)</f>
        <v>307.31006726999993</v>
      </c>
    </row>
    <row r="77" spans="1:5" x14ac:dyDescent="0.3">
      <c r="A77" s="9">
        <v>45</v>
      </c>
      <c r="B77" s="2">
        <v>1.32</v>
      </c>
      <c r="C77" s="5">
        <v>7.8E-2</v>
      </c>
      <c r="D77" s="1">
        <f>(B77-C77)</f>
        <v>1.242</v>
      </c>
      <c r="E77" s="7">
        <f>(101.47*D77*D77)+(59.351*D77)+(0.4398)</f>
        <v>230.67771107999999</v>
      </c>
    </row>
    <row r="78" spans="1:5" x14ac:dyDescent="0.3">
      <c r="A78" s="9">
        <v>46</v>
      </c>
      <c r="B78" s="2">
        <v>2.1339999999999999</v>
      </c>
      <c r="C78" s="5">
        <v>7.8E-2</v>
      </c>
      <c r="D78" s="1">
        <f>(B78-C78)</f>
        <v>2.056</v>
      </c>
      <c r="E78" s="7">
        <f>(101.47*D78*D78)+(59.351*D78)+(0.4398)</f>
        <v>551.39294591999999</v>
      </c>
    </row>
    <row r="79" spans="1:5" x14ac:dyDescent="0.3">
      <c r="A79" s="9">
        <v>47</v>
      </c>
      <c r="B79" s="2">
        <v>2.5630000000000002</v>
      </c>
      <c r="C79" s="5">
        <v>7.8E-2</v>
      </c>
      <c r="D79" s="1">
        <f>(B79-C79)</f>
        <v>2.4850000000000003</v>
      </c>
      <c r="E79" s="7">
        <f>(101.47*D79*D79)+(59.351*D79)+(0.4398)</f>
        <v>774.52711575000023</v>
      </c>
    </row>
    <row r="80" spans="1:5" x14ac:dyDescent="0.3">
      <c r="A80" s="9">
        <v>48</v>
      </c>
      <c r="B80" s="2">
        <v>2.7810000000000001</v>
      </c>
      <c r="C80" s="5">
        <v>7.8E-2</v>
      </c>
      <c r="D80" s="1">
        <f>(B80-C80)</f>
        <v>2.7030000000000003</v>
      </c>
      <c r="E80" s="7">
        <f>(101.47*D80*D80)+(59.351*D80)+(0.4398)</f>
        <v>902.22658023000008</v>
      </c>
    </row>
    <row r="81" spans="1:5" x14ac:dyDescent="0.3">
      <c r="A81" s="9">
        <v>49</v>
      </c>
      <c r="B81" s="2">
        <v>2.677</v>
      </c>
      <c r="C81" s="5">
        <v>7.8E-2</v>
      </c>
      <c r="D81" s="1">
        <f>(B81-C81)</f>
        <v>2.5990000000000002</v>
      </c>
      <c r="E81" s="7">
        <f>(101.47*D81*D81)+(59.351*D81)+(0.4398)</f>
        <v>840.10270647000004</v>
      </c>
    </row>
    <row r="82" spans="1:5" x14ac:dyDescent="0.3">
      <c r="A82" s="9">
        <v>50</v>
      </c>
      <c r="B82" s="2">
        <v>2.6760000000000002</v>
      </c>
      <c r="C82" s="5">
        <v>7.8E-2</v>
      </c>
      <c r="D82" s="1">
        <f>(B82-C82)</f>
        <v>2.5980000000000003</v>
      </c>
      <c r="E82" s="7">
        <f>(101.47*D82*D82)+(59.351*D82)+(0.4398)</f>
        <v>839.51601588000017</v>
      </c>
    </row>
    <row r="83" spans="1:5" x14ac:dyDescent="0.3">
      <c r="A83" s="9">
        <v>51</v>
      </c>
      <c r="B83" s="2">
        <v>2.484</v>
      </c>
      <c r="C83" s="5">
        <v>7.8E-2</v>
      </c>
      <c r="D83" s="1">
        <f>(B83-C83)</f>
        <v>2.4060000000000001</v>
      </c>
      <c r="E83" s="7">
        <f>(101.47*D83*D83)+(59.351*D83)+(0.4398)</f>
        <v>730.63149492000002</v>
      </c>
    </row>
    <row r="84" spans="1:5" x14ac:dyDescent="0.3">
      <c r="A84" s="9">
        <v>52</v>
      </c>
      <c r="B84" s="2">
        <v>1.194</v>
      </c>
      <c r="C84" s="5">
        <v>7.8E-2</v>
      </c>
      <c r="D84" s="1">
        <f>(B84-C84)</f>
        <v>1.1159999999999999</v>
      </c>
      <c r="E84" s="7">
        <f>(101.47*D84*D84)+(59.351*D84)+(0.4398)</f>
        <v>193.05193631999998</v>
      </c>
    </row>
    <row r="85" spans="1:5" x14ac:dyDescent="0.3">
      <c r="A85" s="9">
        <v>53</v>
      </c>
      <c r="B85" s="2">
        <v>1.1360000000000001</v>
      </c>
      <c r="C85" s="5">
        <v>7.8E-2</v>
      </c>
      <c r="D85" s="1">
        <f>(B85-C85)</f>
        <v>1.0580000000000001</v>
      </c>
      <c r="E85" s="7">
        <f>(101.47*D85*D85)+(59.351*D85)+(0.4398)</f>
        <v>176.81502308</v>
      </c>
    </row>
    <row r="86" spans="1:5" x14ac:dyDescent="0.3">
      <c r="A86" s="9">
        <v>54</v>
      </c>
      <c r="B86" s="2">
        <v>1.0840000000000001</v>
      </c>
      <c r="C86" s="5">
        <v>7.8E-2</v>
      </c>
      <c r="D86" s="1">
        <f>(B86-C86)</f>
        <v>1.006</v>
      </c>
      <c r="E86" s="7">
        <f>(101.47*D86*D86)+(59.351*D86)+(0.4398)</f>
        <v>162.83819891999997</v>
      </c>
    </row>
    <row r="87" spans="1:5" x14ac:dyDescent="0.3">
      <c r="A87" s="9">
        <v>55</v>
      </c>
      <c r="B87" s="2">
        <v>1.169</v>
      </c>
      <c r="C87" s="5">
        <v>7.8E-2</v>
      </c>
      <c r="D87" s="1">
        <f>(B87-C87)</f>
        <v>1.091</v>
      </c>
      <c r="E87" s="7">
        <f>(101.47*D87*D87)+(59.351*D87)+(0.4398)</f>
        <v>185.96955406999999</v>
      </c>
    </row>
    <row r="88" spans="1:5" x14ac:dyDescent="0.3">
      <c r="A88" s="9">
        <v>56</v>
      </c>
      <c r="B88" s="2">
        <v>1.27</v>
      </c>
      <c r="C88" s="5">
        <v>7.8E-2</v>
      </c>
      <c r="D88" s="1">
        <f>(B88-C88)</f>
        <v>1.1919999999999999</v>
      </c>
      <c r="E88" s="7">
        <f>(101.47*D88*D88)+(59.351*D88)+(0.4398)</f>
        <v>215.36126207999996</v>
      </c>
    </row>
    <row r="89" spans="1:5" x14ac:dyDescent="0.3">
      <c r="A89" s="9">
        <v>57</v>
      </c>
      <c r="B89" s="2">
        <v>2.1190000000000002</v>
      </c>
      <c r="C89" s="5">
        <v>7.8E-2</v>
      </c>
      <c r="D89" s="1">
        <f>(B89-C89)</f>
        <v>2.0410000000000004</v>
      </c>
      <c r="E89" s="7">
        <f>(101.47*D89*D89)+(59.351*D89)+(0.4398)</f>
        <v>544.26684207000017</v>
      </c>
    </row>
    <row r="90" spans="1:5" x14ac:dyDescent="0.3">
      <c r="A90" s="9">
        <v>58</v>
      </c>
      <c r="B90" s="2">
        <v>2.3479999999999999</v>
      </c>
      <c r="C90" s="5">
        <v>7.8E-2</v>
      </c>
      <c r="D90" s="1">
        <f>(B90-C90)</f>
        <v>2.27</v>
      </c>
      <c r="E90" s="7">
        <f>(101.47*D90*D90)+(59.351*D90)+(0.4398)</f>
        <v>658.0313329999999</v>
      </c>
    </row>
    <row r="91" spans="1:5" x14ac:dyDescent="0.3">
      <c r="A91" s="9">
        <v>59</v>
      </c>
      <c r="B91" s="2">
        <v>1.264</v>
      </c>
      <c r="C91" s="5">
        <v>7.8E-2</v>
      </c>
      <c r="D91" s="1">
        <f>(B91-C91)</f>
        <v>1.1859999999999999</v>
      </c>
      <c r="E91" s="7">
        <f>(101.47*D91*D91)+(59.351*D91)+(0.4398)</f>
        <v>213.55738211999994</v>
      </c>
    </row>
    <row r="92" spans="1:5" x14ac:dyDescent="0.3">
      <c r="A92" s="9">
        <v>60</v>
      </c>
      <c r="B92" s="2">
        <v>1.018</v>
      </c>
      <c r="C92" s="5">
        <v>7.8E-2</v>
      </c>
      <c r="D92" s="1">
        <f>(B92-C92)</f>
        <v>0.94000000000000006</v>
      </c>
      <c r="E92" s="7">
        <f>(101.47*D92*D92)+(59.351*D92)+(0.4398)</f>
        <v>145.888632</v>
      </c>
    </row>
    <row r="93" spans="1:5" x14ac:dyDescent="0.3">
      <c r="A93" s="9">
        <v>61</v>
      </c>
      <c r="B93" s="2">
        <v>1.379</v>
      </c>
      <c r="C93" s="5">
        <v>7.8E-2</v>
      </c>
      <c r="D93" s="1">
        <f>(B93-C93)</f>
        <v>1.3009999999999999</v>
      </c>
      <c r="E93" s="7">
        <f>(101.47*D93*D93)+(59.351*D93)+(0.4398)</f>
        <v>249.40367446999994</v>
      </c>
    </row>
    <row r="94" spans="1:5" x14ac:dyDescent="0.3">
      <c r="A94" s="9">
        <v>62</v>
      </c>
      <c r="B94" s="2">
        <v>1.6679999999999999</v>
      </c>
      <c r="C94" s="5">
        <v>7.8E-2</v>
      </c>
      <c r="D94" s="1">
        <f>(B94-C94)</f>
        <v>1.5899999999999999</v>
      </c>
      <c r="E94" s="7">
        <f>(101.47*D94*D94)+(59.351*D94)+(0.4398)</f>
        <v>351.3341969999999</v>
      </c>
    </row>
    <row r="95" spans="1:5" x14ac:dyDescent="0.3">
      <c r="A95" s="9">
        <v>63</v>
      </c>
      <c r="B95" s="2">
        <v>2.484</v>
      </c>
      <c r="C95" s="5">
        <v>7.8E-2</v>
      </c>
      <c r="D95" s="1">
        <f>(B95-C95)</f>
        <v>2.4060000000000001</v>
      </c>
      <c r="E95" s="7">
        <f>(101.47*D95*D95)+(59.351*D95)+(0.4398)</f>
        <v>730.63149492000002</v>
      </c>
    </row>
    <row r="96" spans="1:5" x14ac:dyDescent="0.3">
      <c r="A96" s="9">
        <v>64</v>
      </c>
      <c r="B96" s="2">
        <v>2.5619999999999998</v>
      </c>
      <c r="C96" s="5">
        <v>7.8E-2</v>
      </c>
      <c r="D96" s="1">
        <f>(B96-C96)</f>
        <v>2.484</v>
      </c>
      <c r="E96" s="7">
        <f>(101.47*D96*D96)+(59.351*D96)+(0.4398)</f>
        <v>773.96356032000006</v>
      </c>
    </row>
    <row r="97" spans="1:5" x14ac:dyDescent="0.3">
      <c r="A97" s="9">
        <v>65</v>
      </c>
      <c r="B97" s="2">
        <v>2.8290000000000002</v>
      </c>
      <c r="C97" s="5">
        <v>7.8E-2</v>
      </c>
      <c r="D97" s="1">
        <f>(B97-C97)</f>
        <v>2.7510000000000003</v>
      </c>
      <c r="E97" s="7">
        <f>(101.47*D97*D97)+(59.351*D97)+(0.4398)</f>
        <v>931.63946247000024</v>
      </c>
    </row>
    <row r="98" spans="1:5" x14ac:dyDescent="0.3">
      <c r="A98" s="9">
        <v>66</v>
      </c>
      <c r="B98" s="2">
        <v>2.8460000000000001</v>
      </c>
      <c r="C98" s="5">
        <v>7.8E-2</v>
      </c>
      <c r="D98" s="1">
        <f>(B98-C98)</f>
        <v>2.7680000000000002</v>
      </c>
      <c r="E98" s="7">
        <f>(101.47*D98*D98)+(59.351*D98)+(0.4398)</f>
        <v>942.16864928000007</v>
      </c>
    </row>
    <row r="99" spans="1:5" x14ac:dyDescent="0.3">
      <c r="A99" s="9">
        <v>67</v>
      </c>
      <c r="B99" s="2">
        <v>2.3149999999999999</v>
      </c>
      <c r="C99" s="5">
        <v>7.8E-2</v>
      </c>
      <c r="D99" s="1">
        <f>(B99-C99)</f>
        <v>2.2370000000000001</v>
      </c>
      <c r="E99" s="7">
        <f>(101.47*D99*D99)+(59.351*D99)+(0.4398)</f>
        <v>640.98101543000007</v>
      </c>
    </row>
    <row r="100" spans="1:5" x14ac:dyDescent="0.3">
      <c r="A100" s="9">
        <v>68</v>
      </c>
      <c r="B100" s="2">
        <v>2.4329999999999998</v>
      </c>
      <c r="C100" s="5">
        <v>7.8E-2</v>
      </c>
      <c r="D100" s="1">
        <f>(B100-C100)</f>
        <v>2.355</v>
      </c>
      <c r="E100" s="7">
        <f>(101.47*D100*D100)+(59.351*D100)+(0.4398)</f>
        <v>702.96656174999998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8"/>
  <sheetViews>
    <sheetView workbookViewId="0">
      <selection activeCell="J85" sqref="J85"/>
    </sheetView>
  </sheetViews>
  <sheetFormatPr defaultRowHeight="14.4" x14ac:dyDescent="0.3"/>
  <cols>
    <col min="1" max="1" width="12.109375" customWidth="1"/>
    <col min="2" max="2" width="11.5546875" customWidth="1"/>
    <col min="3" max="3" width="11.21875" customWidth="1"/>
    <col min="4" max="4" width="11.33203125" customWidth="1"/>
    <col min="5" max="5" width="14.44140625" customWidth="1"/>
  </cols>
  <sheetData>
    <row r="2" spans="1:10" x14ac:dyDescent="0.3">
      <c r="A2" s="4">
        <v>2.5760000000000001</v>
      </c>
      <c r="B2" s="2">
        <v>0.65100000000000002</v>
      </c>
      <c r="C2" s="2">
        <v>1.657</v>
      </c>
      <c r="D2" s="2">
        <v>0.98099999999999998</v>
      </c>
      <c r="E2" s="2">
        <v>0.56500000000000006</v>
      </c>
      <c r="F2" s="2">
        <v>0.54100000000000004</v>
      </c>
      <c r="G2" s="2">
        <v>1.216</v>
      </c>
      <c r="H2" s="2">
        <v>0.98499999999999999</v>
      </c>
      <c r="I2" s="2">
        <v>1.831</v>
      </c>
      <c r="J2" s="2">
        <v>1.2</v>
      </c>
    </row>
    <row r="3" spans="1:10" x14ac:dyDescent="0.3">
      <c r="A3" s="4">
        <v>1.522</v>
      </c>
      <c r="B3" s="2">
        <v>1.6839999999999999</v>
      </c>
      <c r="C3" s="2">
        <v>1.7629999999999999</v>
      </c>
      <c r="D3" s="2">
        <v>1.9850000000000001</v>
      </c>
      <c r="E3" s="2">
        <v>1.2829999999999999</v>
      </c>
      <c r="F3" s="2">
        <v>0.498</v>
      </c>
      <c r="G3" s="2">
        <v>0.55400000000000005</v>
      </c>
      <c r="H3" s="2">
        <v>1.0449999999999999</v>
      </c>
      <c r="I3" s="2">
        <v>0.58699999999999997</v>
      </c>
      <c r="J3" s="2">
        <v>1.165</v>
      </c>
    </row>
    <row r="4" spans="1:10" x14ac:dyDescent="0.3">
      <c r="A4" s="4">
        <v>0.96099999999999997</v>
      </c>
      <c r="B4" s="2">
        <v>1.5429999999999999</v>
      </c>
      <c r="C4" s="2">
        <v>0.57000000000000006</v>
      </c>
      <c r="D4" s="2">
        <v>1.5920000000000001</v>
      </c>
      <c r="E4" s="2">
        <v>1.534</v>
      </c>
      <c r="F4" s="2">
        <v>0.57200000000000006</v>
      </c>
      <c r="G4" s="2">
        <v>0.72</v>
      </c>
      <c r="H4" s="2">
        <v>0.70799999999999996</v>
      </c>
      <c r="I4" s="2">
        <v>0.54</v>
      </c>
      <c r="J4" s="2">
        <v>0.98</v>
      </c>
    </row>
    <row r="5" spans="1:10" x14ac:dyDescent="0.3">
      <c r="A5" s="4">
        <v>0.49099999999999999</v>
      </c>
      <c r="B5" s="2">
        <v>0.82300000000000006</v>
      </c>
      <c r="C5" s="2">
        <v>2.82</v>
      </c>
      <c r="D5" s="2">
        <v>0.81100000000000005</v>
      </c>
      <c r="E5" s="2">
        <v>0.53500000000000003</v>
      </c>
      <c r="F5" s="2">
        <v>2.2720000000000002</v>
      </c>
      <c r="G5" s="2">
        <v>1.8109999999999999</v>
      </c>
      <c r="H5" s="2">
        <v>1.2010000000000001</v>
      </c>
      <c r="I5" s="2">
        <v>0.60699999999999998</v>
      </c>
      <c r="J5" s="2">
        <v>1.3</v>
      </c>
    </row>
    <row r="6" spans="1:10" x14ac:dyDescent="0.3">
      <c r="A6" s="4">
        <v>0.314</v>
      </c>
      <c r="B6" s="2">
        <v>2.2370000000000001</v>
      </c>
      <c r="C6" s="2">
        <v>1.4570000000000001</v>
      </c>
      <c r="D6" s="2">
        <v>2.7520000000000002</v>
      </c>
      <c r="E6" s="2">
        <v>2.5830000000000002</v>
      </c>
      <c r="F6" s="2">
        <v>2.16</v>
      </c>
      <c r="G6" s="2">
        <v>0.83799999999999997</v>
      </c>
      <c r="H6" s="2">
        <v>0.55700000000000005</v>
      </c>
      <c r="I6" s="2">
        <v>1.28</v>
      </c>
    </row>
    <row r="7" spans="1:10" x14ac:dyDescent="0.3">
      <c r="A7" s="4">
        <v>0.182</v>
      </c>
      <c r="B7" s="2">
        <v>0.79600000000000004</v>
      </c>
      <c r="C7" s="2">
        <v>0.65300000000000002</v>
      </c>
      <c r="D7" s="2">
        <v>1.8460000000000001</v>
      </c>
      <c r="E7" s="2">
        <v>1.032</v>
      </c>
      <c r="F7" s="2">
        <v>1.0349999999999999</v>
      </c>
      <c r="G7" s="2">
        <v>2.883</v>
      </c>
      <c r="H7" s="2">
        <v>0.73899999999999999</v>
      </c>
      <c r="I7" s="2">
        <v>1.395</v>
      </c>
    </row>
    <row r="8" spans="1:10" x14ac:dyDescent="0.3">
      <c r="A8" s="5">
        <v>6.4000000000000001E-2</v>
      </c>
      <c r="B8" s="2">
        <v>1.381</v>
      </c>
      <c r="C8" s="2">
        <v>1.7370000000000001</v>
      </c>
      <c r="D8" s="2">
        <v>0.98099999999999998</v>
      </c>
      <c r="E8" s="2">
        <v>0.40200000000000002</v>
      </c>
      <c r="F8" s="2">
        <v>1.347</v>
      </c>
      <c r="G8" s="2">
        <v>2.6680000000000001</v>
      </c>
      <c r="H8" s="2">
        <v>1.1679999999999999</v>
      </c>
      <c r="I8" s="2">
        <v>2.2890000000000001</v>
      </c>
    </row>
    <row r="9" spans="1:10" x14ac:dyDescent="0.3">
      <c r="A9" s="5">
        <v>6.5000000000000002E-2</v>
      </c>
      <c r="B9" s="2">
        <v>1.456</v>
      </c>
      <c r="C9" s="2">
        <v>2.0880000000000001</v>
      </c>
      <c r="D9" s="2">
        <v>0.78</v>
      </c>
      <c r="E9" s="2">
        <v>1.319</v>
      </c>
      <c r="F9" s="2">
        <v>1.236</v>
      </c>
      <c r="G9" s="2">
        <v>2.8359999999999999</v>
      </c>
      <c r="H9" s="2">
        <v>1.782</v>
      </c>
      <c r="I9" s="2">
        <v>1.9000000000000001</v>
      </c>
    </row>
    <row r="16" spans="1:10" x14ac:dyDescent="0.3">
      <c r="A16" t="s">
        <v>0</v>
      </c>
      <c r="B16" s="6" t="s">
        <v>1</v>
      </c>
      <c r="C16" s="6" t="s">
        <v>2</v>
      </c>
      <c r="D16" s="6" t="s">
        <v>3</v>
      </c>
      <c r="E16" s="6" t="s">
        <v>4</v>
      </c>
    </row>
    <row r="17" spans="1:12" x14ac:dyDescent="0.3">
      <c r="A17" t="s">
        <v>5</v>
      </c>
      <c r="B17" s="4">
        <v>2.5760000000000001</v>
      </c>
      <c r="C17" s="1">
        <f>B17-B23</f>
        <v>2.512</v>
      </c>
      <c r="D17" s="1">
        <v>8000</v>
      </c>
      <c r="E17" s="7">
        <f>(492.95*C17*C17)+(1952.9*C17)+(1.4357)</f>
        <v>8017.705984799999</v>
      </c>
    </row>
    <row r="18" spans="1:12" x14ac:dyDescent="0.3">
      <c r="A18" t="s">
        <v>6</v>
      </c>
      <c r="B18" s="4">
        <v>1.522</v>
      </c>
      <c r="C18" s="1">
        <f>B18-B23</f>
        <v>1.458</v>
      </c>
      <c r="D18" s="1">
        <v>4000</v>
      </c>
      <c r="E18" s="7">
        <f t="shared" ref="E18:E81" si="0">(492.95*C18*C18)+(1952.9*C18)+(1.4357)</f>
        <v>3896.6592638000002</v>
      </c>
    </row>
    <row r="19" spans="1:12" x14ac:dyDescent="0.3">
      <c r="A19" t="s">
        <v>7</v>
      </c>
      <c r="B19" s="4">
        <v>0.96099999999999997</v>
      </c>
      <c r="C19" s="1">
        <f>B19-B23</f>
        <v>0.89700000000000002</v>
      </c>
      <c r="D19" s="1">
        <v>2000</v>
      </c>
      <c r="E19" s="7">
        <f t="shared" si="0"/>
        <v>2149.8190065500003</v>
      </c>
    </row>
    <row r="20" spans="1:12" x14ac:dyDescent="0.3">
      <c r="A20" t="s">
        <v>8</v>
      </c>
      <c r="B20" s="4">
        <v>0.49099999999999999</v>
      </c>
      <c r="C20" s="1">
        <f>B20-B23</f>
        <v>0.42699999999999999</v>
      </c>
      <c r="D20" s="1">
        <v>1000</v>
      </c>
      <c r="E20" s="7">
        <f t="shared" si="0"/>
        <v>925.2030805500001</v>
      </c>
    </row>
    <row r="21" spans="1:12" x14ac:dyDescent="0.3">
      <c r="A21" t="s">
        <v>9</v>
      </c>
      <c r="B21" s="4">
        <v>0.314</v>
      </c>
      <c r="C21" s="1">
        <f>B21-B23</f>
        <v>0.25</v>
      </c>
      <c r="D21" s="1">
        <v>500</v>
      </c>
      <c r="E21" s="7">
        <f t="shared" si="0"/>
        <v>520.47007500000007</v>
      </c>
    </row>
    <row r="22" spans="1:12" x14ac:dyDescent="0.3">
      <c r="A22" t="s">
        <v>11</v>
      </c>
      <c r="B22" s="4">
        <v>0.182</v>
      </c>
      <c r="C22" s="1">
        <f>B22-B23</f>
        <v>0.11799999999999999</v>
      </c>
      <c r="D22" s="1">
        <v>250</v>
      </c>
      <c r="E22" s="7">
        <f t="shared" si="0"/>
        <v>238.74173579999999</v>
      </c>
    </row>
    <row r="23" spans="1:12" x14ac:dyDescent="0.3">
      <c r="A23" t="s">
        <v>10</v>
      </c>
      <c r="B23" s="5">
        <v>6.4000000000000001E-2</v>
      </c>
      <c r="C23" s="1">
        <f>B23-B23</f>
        <v>0</v>
      </c>
      <c r="D23" s="1">
        <v>0</v>
      </c>
      <c r="E23" s="7">
        <f t="shared" si="0"/>
        <v>1.4357</v>
      </c>
    </row>
    <row r="28" spans="1:12" x14ac:dyDescent="0.3">
      <c r="J28" s="8" t="s">
        <v>16</v>
      </c>
      <c r="K28" s="8"/>
      <c r="L28" s="8"/>
    </row>
    <row r="30" spans="1:12" x14ac:dyDescent="0.3">
      <c r="A30" s="9" t="s">
        <v>13</v>
      </c>
      <c r="B30" s="2" t="s">
        <v>14</v>
      </c>
      <c r="C30" s="3" t="s">
        <v>10</v>
      </c>
      <c r="D30" s="1" t="s">
        <v>2</v>
      </c>
      <c r="E30" s="10" t="s">
        <v>17</v>
      </c>
    </row>
    <row r="31" spans="1:12" x14ac:dyDescent="0.3">
      <c r="A31" s="9">
        <v>1</v>
      </c>
      <c r="B31" s="2">
        <v>0.65100000000000002</v>
      </c>
      <c r="C31" s="5">
        <v>7.8E-2</v>
      </c>
      <c r="D31" s="1">
        <f>(B31-C31)</f>
        <v>0.57300000000000006</v>
      </c>
      <c r="E31" s="7">
        <f>(492.95*D31*D31)+(1952.9*D31)+(1.4357)</f>
        <v>1282.2971805500003</v>
      </c>
    </row>
    <row r="32" spans="1:12" x14ac:dyDescent="0.3">
      <c r="A32" s="9">
        <v>2</v>
      </c>
      <c r="B32" s="2">
        <v>1.6839999999999999</v>
      </c>
      <c r="C32" s="5">
        <v>7.8E-2</v>
      </c>
      <c r="D32" s="1">
        <f>(B32-C32)</f>
        <v>1.6059999999999999</v>
      </c>
      <c r="E32" s="7">
        <f>(492.95*D32*D32)+(1952.9*D32)+(1.4357)</f>
        <v>4409.2274861999995</v>
      </c>
    </row>
    <row r="33" spans="1:5" x14ac:dyDescent="0.3">
      <c r="A33" s="9">
        <v>3</v>
      </c>
      <c r="B33" s="2">
        <v>1.5429999999999999</v>
      </c>
      <c r="C33" s="5">
        <v>7.8E-2</v>
      </c>
      <c r="D33" s="1">
        <f>(B33-C33)</f>
        <v>1.4649999999999999</v>
      </c>
      <c r="E33" s="7">
        <f>(492.95*D33*D33)+(1952.9*D33)+(1.4357)</f>
        <v>3920.4158137499994</v>
      </c>
    </row>
    <row r="34" spans="1:5" x14ac:dyDescent="0.3">
      <c r="A34" s="9">
        <v>4</v>
      </c>
      <c r="B34" s="2">
        <v>0.82300000000000006</v>
      </c>
      <c r="C34" s="5">
        <v>7.8E-2</v>
      </c>
      <c r="D34" s="1">
        <f>(B34-C34)</f>
        <v>0.74500000000000011</v>
      </c>
      <c r="E34" s="7">
        <f>(492.95*D34*D34)+(1952.9*D34)+(1.4357)</f>
        <v>1729.9457737500002</v>
      </c>
    </row>
    <row r="35" spans="1:5" x14ac:dyDescent="0.3">
      <c r="A35" s="9">
        <v>5</v>
      </c>
      <c r="B35" s="2">
        <v>2.2370000000000001</v>
      </c>
      <c r="C35" s="5">
        <v>7.8E-2</v>
      </c>
      <c r="D35" s="1">
        <f>(B35-C35)</f>
        <v>2.1590000000000003</v>
      </c>
      <c r="E35" s="7">
        <f>(492.95*D35*D35)+(1952.9*D35)+(1.4357)</f>
        <v>6515.5252689500012</v>
      </c>
    </row>
    <row r="36" spans="1:5" x14ac:dyDescent="0.3">
      <c r="A36" s="9">
        <v>6</v>
      </c>
      <c r="B36" s="2">
        <v>0.79600000000000004</v>
      </c>
      <c r="C36" s="5">
        <v>7.8E-2</v>
      </c>
      <c r="D36" s="1">
        <f>(B36-C36)</f>
        <v>0.71800000000000008</v>
      </c>
      <c r="E36" s="7">
        <f>(492.95*D36*D36)+(1952.9*D36)+(1.4357)</f>
        <v>1657.7454558000002</v>
      </c>
    </row>
    <row r="37" spans="1:5" x14ac:dyDescent="0.3">
      <c r="A37" s="9">
        <v>7</v>
      </c>
      <c r="B37" s="2">
        <v>1.381</v>
      </c>
      <c r="C37" s="5">
        <v>7.8E-2</v>
      </c>
      <c r="D37" s="1">
        <f>(B37-C37)</f>
        <v>1.3029999999999999</v>
      </c>
      <c r="E37" s="7">
        <f>(492.95*D37*D37)+(1952.9*D37)+(1.4357)</f>
        <v>3382.9993465500002</v>
      </c>
    </row>
    <row r="38" spans="1:5" x14ac:dyDescent="0.3">
      <c r="A38" s="9">
        <v>8</v>
      </c>
      <c r="B38" s="2">
        <v>1.456</v>
      </c>
      <c r="C38" s="5">
        <v>7.8E-2</v>
      </c>
      <c r="D38" s="1">
        <f>(B38-C38)</f>
        <v>1.3779999999999999</v>
      </c>
      <c r="E38" s="7">
        <f>(492.95*D38*D38)+(1952.9*D38)+(1.4357)</f>
        <v>3628.5867678</v>
      </c>
    </row>
    <row r="39" spans="1:5" x14ac:dyDescent="0.3">
      <c r="A39" s="9">
        <v>9</v>
      </c>
      <c r="B39" s="2">
        <v>1.657</v>
      </c>
      <c r="C39" s="5">
        <v>7.8E-2</v>
      </c>
      <c r="D39" s="1">
        <f>(B39-C39)</f>
        <v>1.579</v>
      </c>
      <c r="E39" s="7">
        <f>(492.95*D39*D39)+(1952.9*D39)+(1.4357)</f>
        <v>4314.1079509499996</v>
      </c>
    </row>
    <row r="40" spans="1:5" x14ac:dyDescent="0.3">
      <c r="A40" s="9">
        <v>10</v>
      </c>
      <c r="B40" s="2">
        <v>1.7629999999999999</v>
      </c>
      <c r="C40" s="5">
        <v>7.8E-2</v>
      </c>
      <c r="D40" s="1">
        <f>(B40-C40)</f>
        <v>1.6849999999999998</v>
      </c>
      <c r="E40" s="7">
        <f>(492.95*D40*D40)+(1952.9*D40)+(1.4357)</f>
        <v>4691.6681637499996</v>
      </c>
    </row>
    <row r="41" spans="1:5" x14ac:dyDescent="0.3">
      <c r="A41" s="9">
        <v>11</v>
      </c>
      <c r="B41" s="2">
        <v>0.57000000000000006</v>
      </c>
      <c r="C41" s="5">
        <v>7.8E-2</v>
      </c>
      <c r="D41" s="1">
        <f>(B41-C41)</f>
        <v>0.49200000000000005</v>
      </c>
      <c r="E41" s="7">
        <f>(492.95*D41*D41)+(1952.9*D41)+(1.4357)</f>
        <v>1081.5879488000003</v>
      </c>
    </row>
    <row r="42" spans="1:5" x14ac:dyDescent="0.3">
      <c r="A42" s="9">
        <v>12</v>
      </c>
      <c r="B42" s="2">
        <v>2.82</v>
      </c>
      <c r="C42" s="5">
        <v>7.8E-2</v>
      </c>
      <c r="D42" s="1">
        <f>(B42-C42)</f>
        <v>2.742</v>
      </c>
      <c r="E42" s="7">
        <f>(492.95*D42*D42)+(1952.9*D42)+(1.4357)</f>
        <v>9062.5636238000006</v>
      </c>
    </row>
    <row r="43" spans="1:5" x14ac:dyDescent="0.3">
      <c r="A43" s="9">
        <v>13</v>
      </c>
      <c r="B43" s="2">
        <v>1.4570000000000001</v>
      </c>
      <c r="C43" s="5">
        <v>7.8E-2</v>
      </c>
      <c r="D43" s="1">
        <f>(B43-C43)</f>
        <v>1.379</v>
      </c>
      <c r="E43" s="7">
        <f>(492.95*D43*D43)+(1952.9*D43)+(1.4357)</f>
        <v>3631.8987309500003</v>
      </c>
    </row>
    <row r="44" spans="1:5" x14ac:dyDescent="0.3">
      <c r="A44" s="9">
        <v>14</v>
      </c>
      <c r="B44" s="2">
        <v>0.65300000000000002</v>
      </c>
      <c r="C44" s="5">
        <v>7.8E-2</v>
      </c>
      <c r="D44" s="1">
        <f>(B44-C44)</f>
        <v>0.57500000000000007</v>
      </c>
      <c r="E44" s="7">
        <f>(492.95*D44*D44)+(1952.9*D44)+(1.4357)</f>
        <v>1287.3347937500002</v>
      </c>
    </row>
    <row r="45" spans="1:5" x14ac:dyDescent="0.3">
      <c r="A45" s="9">
        <v>15</v>
      </c>
      <c r="B45" s="2">
        <v>1.7370000000000001</v>
      </c>
      <c r="C45" s="5">
        <v>7.8E-2</v>
      </c>
      <c r="D45" s="1">
        <f>(B45-C45)</f>
        <v>1.659</v>
      </c>
      <c r="E45" s="7">
        <f>(492.95*D45*D45)+(1952.9*D45)+(1.4357)</f>
        <v>4598.0337189500005</v>
      </c>
    </row>
    <row r="46" spans="1:5" x14ac:dyDescent="0.3">
      <c r="A46" s="9">
        <v>16</v>
      </c>
      <c r="B46" s="2">
        <v>2.0880000000000001</v>
      </c>
      <c r="C46" s="5">
        <v>7.8E-2</v>
      </c>
      <c r="D46" s="1">
        <f>(B46-C46)</f>
        <v>2.0100000000000002</v>
      </c>
      <c r="E46" s="7">
        <f>(492.95*D46*D46)+(1952.9*D46)+(1.4357)</f>
        <v>5918.3319950000005</v>
      </c>
    </row>
    <row r="47" spans="1:5" x14ac:dyDescent="0.3">
      <c r="A47" s="9">
        <v>17</v>
      </c>
      <c r="B47" s="2">
        <v>0.98099999999999998</v>
      </c>
      <c r="C47" s="5">
        <v>7.8E-2</v>
      </c>
      <c r="D47" s="1">
        <f>(B47-C47)</f>
        <v>0.90300000000000002</v>
      </c>
      <c r="E47" s="7">
        <f>(492.95*D47*D47)+(1952.9*D47)+(1.4357)</f>
        <v>2166.8602665500002</v>
      </c>
    </row>
    <row r="48" spans="1:5" x14ac:dyDescent="0.3">
      <c r="A48" s="9">
        <v>18</v>
      </c>
      <c r="B48" s="2">
        <v>1.9850000000000001</v>
      </c>
      <c r="C48" s="5">
        <v>7.8E-2</v>
      </c>
      <c r="D48" s="1">
        <f>(B48-C48)</f>
        <v>1.907</v>
      </c>
      <c r="E48" s="7">
        <f>(492.95*D48*D48)+(1952.9*D48)+(1.4357)</f>
        <v>5518.3021245500004</v>
      </c>
    </row>
    <row r="49" spans="1:5" x14ac:dyDescent="0.3">
      <c r="A49" s="9">
        <v>19</v>
      </c>
      <c r="B49" s="2">
        <v>1.5920000000000001</v>
      </c>
      <c r="C49" s="5">
        <v>7.8E-2</v>
      </c>
      <c r="D49" s="1">
        <f>(B49-C49)</f>
        <v>1.514</v>
      </c>
      <c r="E49" s="7">
        <f>(492.95*D49*D49)+(1952.9*D49)+(1.4357)</f>
        <v>4088.0643182000003</v>
      </c>
    </row>
    <row r="50" spans="1:5" x14ac:dyDescent="0.3">
      <c r="A50" s="9">
        <v>20</v>
      </c>
      <c r="B50" s="2">
        <v>0.81100000000000005</v>
      </c>
      <c r="C50" s="5">
        <v>7.8E-2</v>
      </c>
      <c r="D50" s="1">
        <f>(B50-C50)</f>
        <v>0.7330000000000001</v>
      </c>
      <c r="E50" s="7">
        <f>(492.95*D50*D50)+(1952.9*D50)+(1.4357)</f>
        <v>1697.7680125500001</v>
      </c>
    </row>
    <row r="51" spans="1:5" x14ac:dyDescent="0.3">
      <c r="A51" s="9">
        <v>21</v>
      </c>
      <c r="B51" s="2">
        <v>2.7520000000000002</v>
      </c>
      <c r="C51" s="5">
        <v>7.8E-2</v>
      </c>
      <c r="D51" s="1">
        <f>(B51-C51)</f>
        <v>2.6740000000000004</v>
      </c>
      <c r="E51" s="7">
        <f>(492.95*D51*D51)+(1952.9*D51)+(1.4357)</f>
        <v>8748.2188542000022</v>
      </c>
    </row>
    <row r="52" spans="1:5" x14ac:dyDescent="0.3">
      <c r="A52" s="9">
        <v>22</v>
      </c>
      <c r="B52" s="2">
        <v>1.8460000000000001</v>
      </c>
      <c r="C52" s="5">
        <v>7.8E-2</v>
      </c>
      <c r="D52" s="1">
        <f>(B52-C52)</f>
        <v>1.768</v>
      </c>
      <c r="E52" s="7">
        <f>(492.95*D52*D52)+(1952.9*D52)+(1.4357)</f>
        <v>4995.0378407999997</v>
      </c>
    </row>
    <row r="53" spans="1:5" x14ac:dyDescent="0.3">
      <c r="A53" s="9">
        <v>23</v>
      </c>
      <c r="B53" s="2">
        <v>0.98099999999999998</v>
      </c>
      <c r="C53" s="5">
        <v>7.8E-2</v>
      </c>
      <c r="D53" s="1">
        <f>(B53-C53)</f>
        <v>0.90300000000000002</v>
      </c>
      <c r="E53" s="7">
        <f>(492.95*D53*D53)+(1952.9*D53)+(1.4357)</f>
        <v>2166.8602665500002</v>
      </c>
    </row>
    <row r="54" spans="1:5" x14ac:dyDescent="0.3">
      <c r="A54" s="9">
        <v>24</v>
      </c>
      <c r="B54" s="2">
        <v>0.78</v>
      </c>
      <c r="C54" s="5">
        <v>7.8E-2</v>
      </c>
      <c r="D54" s="1">
        <f>(B54-C54)</f>
        <v>0.70200000000000007</v>
      </c>
      <c r="E54" s="7">
        <f>(492.95*D54*D54)+(1952.9*D54)+(1.4357)</f>
        <v>1615.2992318000001</v>
      </c>
    </row>
    <row r="55" spans="1:5" x14ac:dyDescent="0.3">
      <c r="A55" s="9">
        <v>25</v>
      </c>
      <c r="B55" s="2">
        <v>0.56500000000000006</v>
      </c>
      <c r="C55" s="5">
        <v>7.8E-2</v>
      </c>
      <c r="D55" s="1">
        <f>(B55-C55)</f>
        <v>0.48700000000000004</v>
      </c>
      <c r="E55" s="7">
        <f>(492.95*D55*D55)+(1952.9*D55)+(1.4357)</f>
        <v>1069.4104585500002</v>
      </c>
    </row>
    <row r="56" spans="1:5" x14ac:dyDescent="0.3">
      <c r="A56" s="9">
        <v>26</v>
      </c>
      <c r="B56" s="2">
        <v>1.2829999999999999</v>
      </c>
      <c r="C56" s="5">
        <v>7.8E-2</v>
      </c>
      <c r="D56" s="1">
        <f>(B56-C56)</f>
        <v>1.2049999999999998</v>
      </c>
      <c r="E56" s="7">
        <f>(492.95*D56*D56)+(1952.9*D56)+(1.4357)</f>
        <v>3070.4559237499998</v>
      </c>
    </row>
    <row r="57" spans="1:5" x14ac:dyDescent="0.3">
      <c r="A57" s="9">
        <v>27</v>
      </c>
      <c r="B57" s="2">
        <v>1.534</v>
      </c>
      <c r="C57" s="5">
        <v>7.8E-2</v>
      </c>
      <c r="D57" s="1">
        <f>(B57-C57)</f>
        <v>1.456</v>
      </c>
      <c r="E57" s="7">
        <f>(492.95*D57*D57)+(1952.9*D57)+(1.4357)</f>
        <v>3889.8805511999999</v>
      </c>
    </row>
    <row r="58" spans="1:5" x14ac:dyDescent="0.3">
      <c r="A58" s="9">
        <v>28</v>
      </c>
      <c r="B58" s="2">
        <v>0.53500000000000003</v>
      </c>
      <c r="C58" s="5">
        <v>7.8E-2</v>
      </c>
      <c r="D58" s="1">
        <f>(B58-C58)</f>
        <v>0.45700000000000002</v>
      </c>
      <c r="E58" s="7">
        <f>(492.95*D58*D58)+(1952.9*D58)+(1.4357)</f>
        <v>996.86311455000009</v>
      </c>
    </row>
    <row r="59" spans="1:5" x14ac:dyDescent="0.3">
      <c r="A59" s="9">
        <v>29</v>
      </c>
      <c r="B59" s="2">
        <v>2.5830000000000002</v>
      </c>
      <c r="C59" s="5">
        <v>7.8E-2</v>
      </c>
      <c r="D59" s="1">
        <f>(B59-C59)</f>
        <v>2.5050000000000003</v>
      </c>
      <c r="E59" s="7">
        <f>(492.95*D59*D59)+(1952.9*D59)+(1.4357)</f>
        <v>7986.7237737500018</v>
      </c>
    </row>
    <row r="60" spans="1:5" x14ac:dyDescent="0.3">
      <c r="A60" s="9">
        <v>30</v>
      </c>
      <c r="B60" s="2">
        <v>1.032</v>
      </c>
      <c r="C60" s="5">
        <v>7.8E-2</v>
      </c>
      <c r="D60" s="1">
        <f>(B60-C60)</f>
        <v>0.95400000000000007</v>
      </c>
      <c r="E60" s="7">
        <f>(492.95*D60*D60)+(1952.9*D60)+(1.4357)</f>
        <v>2313.1439822000002</v>
      </c>
    </row>
    <row r="61" spans="1:5" x14ac:dyDescent="0.3">
      <c r="A61" s="9">
        <v>31</v>
      </c>
      <c r="B61" s="2">
        <v>0.40200000000000002</v>
      </c>
      <c r="C61" s="5">
        <v>7.8E-2</v>
      </c>
      <c r="D61" s="1">
        <f>(B61-C61)</f>
        <v>0.32400000000000001</v>
      </c>
      <c r="E61" s="7">
        <f>(492.95*D61*D61)+(1952.9*D61)+(1.4357)</f>
        <v>685.92321919999995</v>
      </c>
    </row>
    <row r="62" spans="1:5" x14ac:dyDescent="0.3">
      <c r="A62" s="9">
        <v>32</v>
      </c>
      <c r="B62" s="2">
        <v>1.319</v>
      </c>
      <c r="C62" s="5">
        <v>7.8E-2</v>
      </c>
      <c r="D62" s="1">
        <f>(B62-C62)</f>
        <v>1.2409999999999999</v>
      </c>
      <c r="E62" s="7">
        <f>(492.95*D62*D62)+(1952.9*D62)+(1.4357)</f>
        <v>3184.1675289499995</v>
      </c>
    </row>
    <row r="63" spans="1:5" x14ac:dyDescent="0.3">
      <c r="A63" s="9">
        <v>33</v>
      </c>
      <c r="B63" s="2">
        <v>0.54100000000000004</v>
      </c>
      <c r="C63" s="5">
        <v>7.8E-2</v>
      </c>
      <c r="D63" s="1">
        <f>(B63-C63)</f>
        <v>0.46300000000000002</v>
      </c>
      <c r="E63" s="7">
        <f>(492.95*D63*D63)+(1952.9*D63)+(1.4357)</f>
        <v>1011.3015985500001</v>
      </c>
    </row>
    <row r="64" spans="1:5" x14ac:dyDescent="0.3">
      <c r="A64" s="9">
        <v>34</v>
      </c>
      <c r="B64" s="2">
        <v>0.498</v>
      </c>
      <c r="C64" s="5">
        <v>7.8E-2</v>
      </c>
      <c r="D64" s="1">
        <f>(B64-C64)</f>
        <v>0.42</v>
      </c>
      <c r="E64" s="7">
        <f>(492.95*D64*D64)+(1952.9*D64)+(1.4357)</f>
        <v>908.61007999999993</v>
      </c>
    </row>
    <row r="65" spans="1:5" x14ac:dyDescent="0.3">
      <c r="A65" s="9">
        <v>35</v>
      </c>
      <c r="B65" s="2">
        <v>0.57200000000000006</v>
      </c>
      <c r="C65" s="5">
        <v>7.8E-2</v>
      </c>
      <c r="D65" s="1">
        <f>(B65-C65)</f>
        <v>0.49400000000000005</v>
      </c>
      <c r="E65" s="7">
        <f>(492.95*D65*D65)+(1952.9*D65)+(1.4357)</f>
        <v>1086.4658462000002</v>
      </c>
    </row>
    <row r="66" spans="1:5" x14ac:dyDescent="0.3">
      <c r="A66" s="9">
        <v>36</v>
      </c>
      <c r="B66" s="2">
        <v>2.2720000000000002</v>
      </c>
      <c r="C66" s="5">
        <v>7.8E-2</v>
      </c>
      <c r="D66" s="1">
        <f>(B66-C66)</f>
        <v>2.1940000000000004</v>
      </c>
      <c r="E66" s="7">
        <f>(492.95*D66*D66)+(1952.9*D66)+(1.4357)</f>
        <v>6658.9801662000009</v>
      </c>
    </row>
    <row r="67" spans="1:5" x14ac:dyDescent="0.3">
      <c r="A67" s="9">
        <v>37</v>
      </c>
      <c r="B67" s="2">
        <v>2.16</v>
      </c>
      <c r="C67" s="5">
        <v>7.8E-2</v>
      </c>
      <c r="D67" s="1">
        <f>(B67-C67)</f>
        <v>2.0820000000000003</v>
      </c>
      <c r="E67" s="7">
        <f>(492.95*D67*D67)+(1952.9*D67)+(1.4357)</f>
        <v>6204.1756958000005</v>
      </c>
    </row>
    <row r="68" spans="1:5" x14ac:dyDescent="0.3">
      <c r="A68" s="9">
        <v>38</v>
      </c>
      <c r="B68" s="2">
        <v>1.0349999999999999</v>
      </c>
      <c r="C68" s="5">
        <v>7.8E-2</v>
      </c>
      <c r="D68" s="1">
        <f>(B68-C68)</f>
        <v>0.95699999999999996</v>
      </c>
      <c r="E68" s="7">
        <f>(492.95*D68*D68)+(1952.9*D68)+(1.4357)</f>
        <v>2321.82876455</v>
      </c>
    </row>
    <row r="69" spans="1:5" x14ac:dyDescent="0.3">
      <c r="A69" s="9">
        <v>39</v>
      </c>
      <c r="B69" s="2">
        <v>1.347</v>
      </c>
      <c r="C69" s="5">
        <v>7.8E-2</v>
      </c>
      <c r="D69" s="1">
        <f>(B69-C69)</f>
        <v>1.2689999999999999</v>
      </c>
      <c r="E69" s="7">
        <f>(492.95*D69*D69)+(1952.9*D69)+(1.4357)</f>
        <v>3273.4932549499999</v>
      </c>
    </row>
    <row r="70" spans="1:5" x14ac:dyDescent="0.3">
      <c r="A70" s="9">
        <v>40</v>
      </c>
      <c r="B70" s="2">
        <v>1.236</v>
      </c>
      <c r="C70" s="5">
        <v>7.8E-2</v>
      </c>
      <c r="D70" s="1">
        <f>(B70-C70)</f>
        <v>1.1579999999999999</v>
      </c>
      <c r="E70" s="7">
        <f>(492.95*D70*D70)+(1952.9*D70)+(1.4357)</f>
        <v>2923.9221038000001</v>
      </c>
    </row>
    <row r="71" spans="1:5" x14ac:dyDescent="0.3">
      <c r="A71" s="9">
        <v>41</v>
      </c>
      <c r="B71" s="2">
        <v>1.216</v>
      </c>
      <c r="C71" s="5">
        <v>7.8E-2</v>
      </c>
      <c r="D71" s="1">
        <f>(B71-C71)</f>
        <v>1.1379999999999999</v>
      </c>
      <c r="E71" s="7">
        <f>(492.95*D71*D71)+(1952.9*D71)+(1.4357)</f>
        <v>2862.2278397999999</v>
      </c>
    </row>
    <row r="72" spans="1:5" x14ac:dyDescent="0.3">
      <c r="A72" s="9">
        <v>42</v>
      </c>
      <c r="B72" s="2">
        <v>0.55400000000000005</v>
      </c>
      <c r="C72" s="5">
        <v>7.8E-2</v>
      </c>
      <c r="D72" s="1">
        <f>(B72-C72)</f>
        <v>0.47600000000000003</v>
      </c>
      <c r="E72" s="7">
        <f>(492.95*D72*D72)+(1952.9*D72)+(1.4357)</f>
        <v>1042.7067392000001</v>
      </c>
    </row>
    <row r="73" spans="1:5" x14ac:dyDescent="0.3">
      <c r="A73" s="9">
        <v>43</v>
      </c>
      <c r="B73" s="2">
        <v>0.72</v>
      </c>
      <c r="C73" s="5">
        <v>7.8E-2</v>
      </c>
      <c r="D73" s="1">
        <f>(B73-C73)</f>
        <v>0.64200000000000002</v>
      </c>
      <c r="E73" s="7">
        <f>(492.95*D73*D73)+(1952.9*D73)+(1.4357)</f>
        <v>1458.3737438000001</v>
      </c>
    </row>
    <row r="74" spans="1:5" x14ac:dyDescent="0.3">
      <c r="A74" s="9">
        <v>44</v>
      </c>
      <c r="B74" s="2">
        <v>1.8109999999999999</v>
      </c>
      <c r="C74" s="5">
        <v>7.8E-2</v>
      </c>
      <c r="D74" s="1">
        <f>(B74-C74)</f>
        <v>1.7329999999999999</v>
      </c>
      <c r="E74" s="7">
        <f>(492.95*D74*D74)+(1952.9*D74)+(1.4357)</f>
        <v>4866.2827125499998</v>
      </c>
    </row>
    <row r="75" spans="1:5" x14ac:dyDescent="0.3">
      <c r="A75" s="9">
        <v>45</v>
      </c>
      <c r="B75" s="2">
        <v>0.83799999999999997</v>
      </c>
      <c r="C75" s="5">
        <v>7.8E-2</v>
      </c>
      <c r="D75" s="1">
        <f>(B75-C75)</f>
        <v>0.76</v>
      </c>
      <c r="E75" s="7">
        <f>(492.95*D75*D75)+(1952.9*D75)+(1.4357)</f>
        <v>1770.3676200000002</v>
      </c>
    </row>
    <row r="76" spans="1:5" x14ac:dyDescent="0.3">
      <c r="A76" s="9">
        <v>46</v>
      </c>
      <c r="B76" s="2">
        <v>2.883</v>
      </c>
      <c r="C76" s="5">
        <v>7.8E-2</v>
      </c>
      <c r="D76" s="1">
        <f>(B76-C76)</f>
        <v>2.8050000000000002</v>
      </c>
      <c r="E76" s="7">
        <f>(492.95*D76*D76)+(1952.9*D76)+(1.4357)</f>
        <v>9357.8631237500013</v>
      </c>
    </row>
    <row r="77" spans="1:5" x14ac:dyDescent="0.3">
      <c r="A77" s="9">
        <v>47</v>
      </c>
      <c r="B77" s="2">
        <v>2.6680000000000001</v>
      </c>
      <c r="C77" s="5">
        <v>7.8E-2</v>
      </c>
      <c r="D77" s="1">
        <f>(B77-C77)</f>
        <v>2.5900000000000003</v>
      </c>
      <c r="E77" s="7">
        <f>(492.95*D77*D77)+(1952.9*D77)+(1.4357)</f>
        <v>8366.2045950000011</v>
      </c>
    </row>
    <row r="78" spans="1:5" x14ac:dyDescent="0.3">
      <c r="A78" s="9">
        <v>48</v>
      </c>
      <c r="B78" s="2">
        <v>2.8359999999999999</v>
      </c>
      <c r="C78" s="5">
        <v>7.8E-2</v>
      </c>
      <c r="D78" s="1">
        <f>(B78-C78)</f>
        <v>2.758</v>
      </c>
      <c r="E78" s="7">
        <f>(492.95*D78*D78)+(1952.9*D78)+(1.4357)</f>
        <v>9137.1896238000008</v>
      </c>
    </row>
    <row r="79" spans="1:5" x14ac:dyDescent="0.3">
      <c r="A79" s="9">
        <v>49</v>
      </c>
      <c r="B79" s="2">
        <v>0.98499999999999999</v>
      </c>
      <c r="C79" s="5">
        <v>7.8E-2</v>
      </c>
      <c r="D79" s="1">
        <f>(B79-C79)</f>
        <v>0.90700000000000003</v>
      </c>
      <c r="E79" s="7">
        <f>(492.95*D79*D79)+(1952.9*D79)+(1.4357)</f>
        <v>2178.2408245500001</v>
      </c>
    </row>
    <row r="80" spans="1:5" x14ac:dyDescent="0.3">
      <c r="A80" s="9">
        <v>50</v>
      </c>
      <c r="B80" s="2">
        <v>1.0449999999999999</v>
      </c>
      <c r="C80" s="5">
        <v>7.8E-2</v>
      </c>
      <c r="D80" s="1">
        <f>(B80-C80)</f>
        <v>0.96699999999999997</v>
      </c>
      <c r="E80" s="7">
        <f>(492.95*D80*D80)+(1952.9*D80)+(1.4357)</f>
        <v>2350.8421225500001</v>
      </c>
    </row>
    <row r="81" spans="1:5" x14ac:dyDescent="0.3">
      <c r="A81" s="9">
        <v>51</v>
      </c>
      <c r="B81" s="2">
        <v>0.70799999999999996</v>
      </c>
      <c r="C81" s="5">
        <v>7.8E-2</v>
      </c>
      <c r="D81" s="1">
        <f>(B81-C81)</f>
        <v>0.63</v>
      </c>
      <c r="E81" s="7">
        <f>(492.95*D81*D81)+(1952.9*D81)+(1.4357)</f>
        <v>1427.4145550000001</v>
      </c>
    </row>
    <row r="82" spans="1:5" x14ac:dyDescent="0.3">
      <c r="A82" s="9">
        <v>52</v>
      </c>
      <c r="B82" s="2">
        <v>1.2010000000000001</v>
      </c>
      <c r="C82" s="5">
        <v>7.8E-2</v>
      </c>
      <c r="D82" s="1">
        <f>(B82-C82)</f>
        <v>1.123</v>
      </c>
      <c r="E82" s="7">
        <f>(492.95*D82*D82)+(1952.9*D82)+(1.4357)</f>
        <v>2816.2159405500001</v>
      </c>
    </row>
    <row r="83" spans="1:5" x14ac:dyDescent="0.3">
      <c r="A83" s="9">
        <v>53</v>
      </c>
      <c r="B83" s="2">
        <v>0.55700000000000005</v>
      </c>
      <c r="C83" s="5">
        <v>7.8E-2</v>
      </c>
      <c r="D83" s="1">
        <f>(B83-C83)</f>
        <v>0.47900000000000004</v>
      </c>
      <c r="E83" s="7">
        <f>(492.95*D83*D83)+(1952.9*D83)+(1.4357)</f>
        <v>1049.9777409500002</v>
      </c>
    </row>
    <row r="84" spans="1:5" x14ac:dyDescent="0.3">
      <c r="A84" s="9">
        <v>54</v>
      </c>
      <c r="B84" s="2">
        <v>0.73899999999999999</v>
      </c>
      <c r="C84" s="5">
        <v>7.8E-2</v>
      </c>
      <c r="D84" s="1">
        <f>(B84-C84)</f>
        <v>0.66100000000000003</v>
      </c>
      <c r="E84" s="7">
        <f>(492.95*D84*D84)+(1952.9*D84)+(1.4357)</f>
        <v>1507.6828069500002</v>
      </c>
    </row>
    <row r="85" spans="1:5" x14ac:dyDescent="0.3">
      <c r="A85" s="9">
        <v>55</v>
      </c>
      <c r="B85" s="2">
        <v>1.1679999999999999</v>
      </c>
      <c r="C85" s="5">
        <v>7.8E-2</v>
      </c>
      <c r="D85" s="1">
        <f>(B85-C85)</f>
        <v>1.0899999999999999</v>
      </c>
      <c r="E85" s="7">
        <f>(492.95*D85*D85)+(1952.9*D85)+(1.4357)</f>
        <v>2715.7705949999995</v>
      </c>
    </row>
    <row r="86" spans="1:5" x14ac:dyDescent="0.3">
      <c r="A86" s="9">
        <v>56</v>
      </c>
      <c r="B86" s="2">
        <v>1.782</v>
      </c>
      <c r="C86" s="5">
        <v>7.8E-2</v>
      </c>
      <c r="D86" s="1">
        <f>(B86-C86)</f>
        <v>1.704</v>
      </c>
      <c r="E86" s="7">
        <f>(492.95*D86*D86)+(1952.9*D86)+(1.4357)</f>
        <v>4760.5148072000002</v>
      </c>
    </row>
    <row r="87" spans="1:5" x14ac:dyDescent="0.3">
      <c r="A87" s="9">
        <v>57</v>
      </c>
      <c r="B87" s="2">
        <v>1.831</v>
      </c>
      <c r="C87" s="5">
        <v>7.8E-2</v>
      </c>
      <c r="D87" s="1">
        <f>(B87-C87)</f>
        <v>1.7529999999999999</v>
      </c>
      <c r="E87" s="7">
        <f>(492.95*D87*D87)+(1952.9*D87)+(1.4357)</f>
        <v>4939.7091865499997</v>
      </c>
    </row>
    <row r="88" spans="1:5" x14ac:dyDescent="0.3">
      <c r="A88" s="9">
        <v>58</v>
      </c>
      <c r="B88" s="2">
        <v>0.58699999999999997</v>
      </c>
      <c r="C88" s="5">
        <v>7.8E-2</v>
      </c>
      <c r="D88" s="1">
        <f>(B88-C88)</f>
        <v>0.50900000000000001</v>
      </c>
      <c r="E88" s="7">
        <f>(492.95*D88*D88)+(1952.9*D88)+(1.4357)</f>
        <v>1123.17577895</v>
      </c>
    </row>
    <row r="89" spans="1:5" x14ac:dyDescent="0.3">
      <c r="A89" s="9">
        <v>59</v>
      </c>
      <c r="B89" s="2">
        <v>0.54</v>
      </c>
      <c r="C89" s="5">
        <v>7.8E-2</v>
      </c>
      <c r="D89" s="1">
        <f>(B89-C89)</f>
        <v>0.46200000000000002</v>
      </c>
      <c r="E89" s="7">
        <f>(492.95*D89*D89)+(1952.9*D89)+(1.4357)</f>
        <v>1008.8927198</v>
      </c>
    </row>
    <row r="90" spans="1:5" x14ac:dyDescent="0.3">
      <c r="A90" s="9">
        <v>60</v>
      </c>
      <c r="B90" s="2">
        <v>0.60699999999999998</v>
      </c>
      <c r="C90" s="5">
        <v>7.8E-2</v>
      </c>
      <c r="D90" s="1">
        <f>(B90-C90)</f>
        <v>0.52900000000000003</v>
      </c>
      <c r="E90" s="7">
        <f>(492.95*D90*D90)+(1952.9*D90)+(1.4357)</f>
        <v>1172.4674209500001</v>
      </c>
    </row>
    <row r="91" spans="1:5" x14ac:dyDescent="0.3">
      <c r="A91" s="9">
        <v>61</v>
      </c>
      <c r="B91" s="2">
        <v>1.28</v>
      </c>
      <c r="C91" s="5">
        <v>7.8E-2</v>
      </c>
      <c r="D91" s="1">
        <f>(B91-C91)</f>
        <v>1.202</v>
      </c>
      <c r="E91" s="7">
        <f>(492.95*D91*D91)+(1952.9*D91)+(1.4357)</f>
        <v>3061.0376317999999</v>
      </c>
    </row>
    <row r="92" spans="1:5" x14ac:dyDescent="0.3">
      <c r="A92" s="9">
        <v>62</v>
      </c>
      <c r="B92" s="2">
        <v>1.395</v>
      </c>
      <c r="C92" s="5">
        <v>7.8E-2</v>
      </c>
      <c r="D92" s="1">
        <f>(B92-C92)</f>
        <v>1.3169999999999999</v>
      </c>
      <c r="E92" s="7">
        <f>(492.95*D92*D92)+(1952.9*D92)+(1.4357)</f>
        <v>3428.4213525499999</v>
      </c>
    </row>
    <row r="93" spans="1:5" x14ac:dyDescent="0.3">
      <c r="A93" s="9">
        <v>63</v>
      </c>
      <c r="B93" s="2">
        <v>2.2890000000000001</v>
      </c>
      <c r="C93" s="5">
        <v>7.8E-2</v>
      </c>
      <c r="D93" s="1">
        <f>(B93-C93)</f>
        <v>2.2110000000000003</v>
      </c>
      <c r="E93" s="7">
        <f>(492.95*D93*D93)+(1952.9*D93)+(1.4357)</f>
        <v>6729.0940269500006</v>
      </c>
    </row>
    <row r="94" spans="1:5" x14ac:dyDescent="0.3">
      <c r="A94" s="9">
        <v>64</v>
      </c>
      <c r="B94" s="2">
        <v>1.9000000000000001</v>
      </c>
      <c r="C94" s="5">
        <v>7.8E-2</v>
      </c>
      <c r="D94" s="1">
        <f>(B94-C94)</f>
        <v>1.8220000000000001</v>
      </c>
      <c r="E94" s="7">
        <f>(492.95*D94*D94)+(1952.9*D94)+(1.4357)</f>
        <v>5196.0577278000001</v>
      </c>
    </row>
    <row r="95" spans="1:5" x14ac:dyDescent="0.3">
      <c r="A95" s="9">
        <v>65</v>
      </c>
      <c r="B95" s="2">
        <v>1.2</v>
      </c>
      <c r="C95" s="5">
        <v>7.8E-2</v>
      </c>
      <c r="D95" s="1">
        <f>(B95-C95)</f>
        <v>1.1219999999999999</v>
      </c>
      <c r="E95" s="7">
        <f>(492.95*D95*D95)+(1952.9*D95)+(1.4357)</f>
        <v>2813.1563677999998</v>
      </c>
    </row>
    <row r="96" spans="1:5" x14ac:dyDescent="0.3">
      <c r="A96" s="9">
        <v>66</v>
      </c>
      <c r="B96" s="2">
        <v>1.165</v>
      </c>
      <c r="C96" s="5">
        <v>7.8E-2</v>
      </c>
      <c r="D96" s="1">
        <f>(B96-C96)</f>
        <v>1.087</v>
      </c>
      <c r="E96" s="7">
        <f>(492.95*D96*D96)+(1952.9*D96)+(1.4357)</f>
        <v>2706.6924385499997</v>
      </c>
    </row>
    <row r="97" spans="1:5" x14ac:dyDescent="0.3">
      <c r="A97" s="9">
        <v>67</v>
      </c>
      <c r="B97" s="2">
        <v>0.98</v>
      </c>
      <c r="C97" s="5">
        <v>7.8E-2</v>
      </c>
      <c r="D97" s="1">
        <f>(B97-C97)</f>
        <v>0.90200000000000002</v>
      </c>
      <c r="E97" s="7">
        <f>(492.95*D97*D97)+(1952.9*D97)+(1.4357)</f>
        <v>2164.0175918</v>
      </c>
    </row>
    <row r="98" spans="1:5" x14ac:dyDescent="0.3">
      <c r="A98" s="9">
        <v>68</v>
      </c>
      <c r="B98" s="2">
        <v>1.3</v>
      </c>
      <c r="C98" s="5">
        <v>7.8E-2</v>
      </c>
      <c r="D98" s="1">
        <f>(B98-C98)</f>
        <v>1.222</v>
      </c>
      <c r="E98" s="7">
        <f>(492.95*D98*D98)+(1952.9*D98)+(1.4357)</f>
        <v>3123.9938477999999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1"/>
  <sheetViews>
    <sheetView workbookViewId="0">
      <selection activeCell="H92" sqref="H92"/>
    </sheetView>
  </sheetViews>
  <sheetFormatPr defaultRowHeight="14.4" x14ac:dyDescent="0.3"/>
  <cols>
    <col min="1" max="1" width="13.33203125" customWidth="1"/>
    <col min="2" max="2" width="11.33203125" customWidth="1"/>
    <col min="3" max="3" width="11" customWidth="1"/>
    <col min="4" max="4" width="11.21875" customWidth="1"/>
    <col min="5" max="5" width="13.33203125" customWidth="1"/>
  </cols>
  <sheetData>
    <row r="2" spans="1:10" x14ac:dyDescent="0.3">
      <c r="A2" s="4">
        <v>2.4769999999999999</v>
      </c>
      <c r="B2" s="2">
        <v>1.177</v>
      </c>
      <c r="C2" s="2">
        <v>1.079</v>
      </c>
      <c r="D2" s="2">
        <v>1.7890000000000001</v>
      </c>
      <c r="E2" s="2">
        <v>1.0090000000000001</v>
      </c>
      <c r="F2" s="2">
        <v>1.397</v>
      </c>
      <c r="G2" s="2">
        <v>1.5860000000000001</v>
      </c>
      <c r="H2" s="2">
        <v>2.8420000000000001</v>
      </c>
      <c r="I2" s="2">
        <v>2.3759999999999999</v>
      </c>
      <c r="J2" s="2">
        <v>2.411</v>
      </c>
    </row>
    <row r="3" spans="1:10" x14ac:dyDescent="0.3">
      <c r="A3" s="4">
        <v>1.6879999999999999</v>
      </c>
      <c r="B3" s="2">
        <v>2.641</v>
      </c>
      <c r="C3" s="2">
        <v>2.8679999999999999</v>
      </c>
      <c r="D3" s="2">
        <v>1.8859999999999999</v>
      </c>
      <c r="E3" s="2">
        <v>2.14</v>
      </c>
      <c r="F3" s="2">
        <v>1.2050000000000001</v>
      </c>
      <c r="G3" s="2">
        <v>0.72099999999999997</v>
      </c>
      <c r="H3" s="2">
        <v>2.8250000000000002</v>
      </c>
      <c r="I3" s="2">
        <v>2.3479999999999999</v>
      </c>
      <c r="J3" s="2">
        <v>2.7639999999999998</v>
      </c>
    </row>
    <row r="4" spans="1:10" x14ac:dyDescent="0.3">
      <c r="A4" s="4">
        <v>1.097</v>
      </c>
      <c r="B4" s="2">
        <v>2.4039999999999999</v>
      </c>
      <c r="C4" s="2">
        <v>1.4350000000000001</v>
      </c>
      <c r="D4" s="2">
        <v>1.867</v>
      </c>
      <c r="E4" s="2">
        <v>2.5779999999999998</v>
      </c>
      <c r="F4" s="2">
        <v>1.08</v>
      </c>
      <c r="G4" s="2">
        <v>1.3360000000000001</v>
      </c>
      <c r="H4" s="2">
        <v>2.3439999999999999</v>
      </c>
      <c r="I4" s="2">
        <v>1.43</v>
      </c>
      <c r="J4" s="2">
        <v>1.851</v>
      </c>
    </row>
    <row r="5" spans="1:10" x14ac:dyDescent="0.3">
      <c r="A5" s="4">
        <v>0.68600000000000005</v>
      </c>
      <c r="B5" s="2">
        <v>1.468</v>
      </c>
      <c r="C5" s="2">
        <v>2.3919999999999999</v>
      </c>
      <c r="D5" s="2">
        <v>1.351</v>
      </c>
      <c r="E5" s="2">
        <v>1.0429999999999999</v>
      </c>
      <c r="F5" s="2">
        <v>1.3029999999999999</v>
      </c>
      <c r="G5" s="2">
        <v>1.377</v>
      </c>
      <c r="H5" s="2">
        <v>1.2829999999999999</v>
      </c>
      <c r="I5" s="2">
        <v>1.1819999999999999</v>
      </c>
      <c r="J5" s="2">
        <v>2.7109999999999999</v>
      </c>
    </row>
    <row r="6" spans="1:10" x14ac:dyDescent="0.3">
      <c r="A6" s="4">
        <v>0.497</v>
      </c>
      <c r="B6" s="2">
        <v>2.823</v>
      </c>
      <c r="C6" s="2">
        <v>1.5489999999999999</v>
      </c>
      <c r="D6" s="2">
        <v>1.4510000000000001</v>
      </c>
      <c r="E6" s="2">
        <v>1.4379999999999999</v>
      </c>
      <c r="F6" s="2">
        <v>2.3380000000000001</v>
      </c>
      <c r="G6" s="2">
        <v>1.3109999999999999</v>
      </c>
      <c r="H6" s="2">
        <v>1.0780000000000001</v>
      </c>
      <c r="I6" s="2">
        <v>1.056</v>
      </c>
    </row>
    <row r="7" spans="1:10" x14ac:dyDescent="0.3">
      <c r="A7" s="12">
        <v>0.23100000000000001</v>
      </c>
      <c r="B7" s="2">
        <v>1.302</v>
      </c>
      <c r="C7" s="2">
        <v>1.1850000000000001</v>
      </c>
      <c r="D7" s="2">
        <v>2.383</v>
      </c>
      <c r="E7" s="2">
        <v>1.0669999999999999</v>
      </c>
      <c r="F7" s="2">
        <v>0.90700000000000003</v>
      </c>
      <c r="G7" s="2">
        <v>1.5629999999999999</v>
      </c>
      <c r="H7" s="2">
        <v>0.995</v>
      </c>
      <c r="I7" s="2">
        <v>1.1559999999999999</v>
      </c>
    </row>
    <row r="8" spans="1:10" x14ac:dyDescent="0.3">
      <c r="A8" s="5">
        <v>7.2000000000000008E-2</v>
      </c>
      <c r="B8" s="2">
        <v>1.675</v>
      </c>
      <c r="C8" s="2">
        <v>1.4670000000000001</v>
      </c>
      <c r="D8" s="2">
        <v>1.5580000000000001</v>
      </c>
      <c r="E8" s="2">
        <v>0.55100000000000005</v>
      </c>
      <c r="F8" s="2">
        <v>2.883</v>
      </c>
      <c r="G8" s="2">
        <v>1.4890000000000001</v>
      </c>
      <c r="H8" s="2">
        <v>1.018</v>
      </c>
      <c r="I8" s="2">
        <v>1.579</v>
      </c>
    </row>
    <row r="9" spans="1:10" x14ac:dyDescent="0.3">
      <c r="A9" s="5">
        <v>7.2999999999999995E-2</v>
      </c>
      <c r="B9" s="2">
        <v>1.764</v>
      </c>
      <c r="C9" s="2">
        <v>1.5130000000000001</v>
      </c>
      <c r="D9" s="2">
        <v>1.014</v>
      </c>
      <c r="E9" s="2">
        <v>1.526</v>
      </c>
      <c r="F9" s="2">
        <v>0.95100000000000007</v>
      </c>
      <c r="G9" s="2">
        <v>1.347</v>
      </c>
      <c r="H9" s="2">
        <v>1.43</v>
      </c>
      <c r="I9" s="2">
        <v>2.4089999999999998</v>
      </c>
    </row>
    <row r="15" spans="1:10" x14ac:dyDescent="0.3">
      <c r="A15" s="11" t="s">
        <v>0</v>
      </c>
      <c r="B15" s="6" t="s">
        <v>1</v>
      </c>
      <c r="C15" s="6" t="s">
        <v>2</v>
      </c>
      <c r="D15" s="6" t="s">
        <v>3</v>
      </c>
      <c r="E15" s="6" t="s">
        <v>4</v>
      </c>
    </row>
    <row r="16" spans="1:10" x14ac:dyDescent="0.3">
      <c r="A16" s="11" t="s">
        <v>5</v>
      </c>
      <c r="B16" s="4">
        <v>2.4769999999999999</v>
      </c>
      <c r="C16" s="1">
        <f>B16-B22</f>
        <v>2.4049999999999998</v>
      </c>
      <c r="D16" s="1">
        <v>12.8</v>
      </c>
      <c r="E16" s="7">
        <f>(1.6486*C16*C16)+(1.3189*C16)+(0.0615)</f>
        <v>12.768998115</v>
      </c>
    </row>
    <row r="17" spans="1:12" x14ac:dyDescent="0.3">
      <c r="A17" s="11" t="s">
        <v>6</v>
      </c>
      <c r="B17" s="4">
        <v>1.6879999999999999</v>
      </c>
      <c r="C17" s="1">
        <f>B17-B22</f>
        <v>1.6159999999999999</v>
      </c>
      <c r="D17" s="1">
        <v>6.4</v>
      </c>
      <c r="E17" s="7">
        <f t="shared" ref="E17:E22" si="0">(1.6486*C17*C17)+(1.3189*C17)+(0.0615)</f>
        <v>6.4980887615999992</v>
      </c>
    </row>
    <row r="18" spans="1:12" x14ac:dyDescent="0.3">
      <c r="A18" s="11" t="s">
        <v>7</v>
      </c>
      <c r="B18" s="4">
        <v>1.097</v>
      </c>
      <c r="C18" s="1">
        <f>B18-B22</f>
        <v>1.0249999999999999</v>
      </c>
      <c r="D18" s="1">
        <v>3.2</v>
      </c>
      <c r="E18" s="7">
        <f t="shared" si="0"/>
        <v>3.1454328749999996</v>
      </c>
    </row>
    <row r="19" spans="1:12" x14ac:dyDescent="0.3">
      <c r="A19" s="11" t="s">
        <v>8</v>
      </c>
      <c r="B19" s="4">
        <v>0.68600000000000005</v>
      </c>
      <c r="C19" s="1">
        <f>B19-B22</f>
        <v>0.6140000000000001</v>
      </c>
      <c r="D19" s="1">
        <v>1.6</v>
      </c>
      <c r="E19" s="7">
        <f t="shared" si="0"/>
        <v>1.4928202056000006</v>
      </c>
    </row>
    <row r="20" spans="1:12" x14ac:dyDescent="0.3">
      <c r="A20" s="11" t="s">
        <v>9</v>
      </c>
      <c r="B20" s="4">
        <v>0.497</v>
      </c>
      <c r="C20" s="1">
        <f>B20-B22</f>
        <v>0.42499999999999999</v>
      </c>
      <c r="D20" s="1">
        <v>0.8</v>
      </c>
      <c r="E20" s="7">
        <f t="shared" si="0"/>
        <v>0.91981087499999992</v>
      </c>
    </row>
    <row r="21" spans="1:12" x14ac:dyDescent="0.3">
      <c r="A21" s="11" t="s">
        <v>11</v>
      </c>
      <c r="B21" s="12">
        <v>0.23100000000000001</v>
      </c>
      <c r="C21" s="1">
        <f>B21-B22</f>
        <v>0.159</v>
      </c>
      <c r="D21" s="1">
        <v>0.4</v>
      </c>
      <c r="E21" s="7">
        <f t="shared" si="0"/>
        <v>0.3128833566</v>
      </c>
    </row>
    <row r="22" spans="1:12" x14ac:dyDescent="0.3">
      <c r="A22" s="11" t="s">
        <v>10</v>
      </c>
      <c r="B22" s="5">
        <v>7.2000000000000008E-2</v>
      </c>
      <c r="C22" s="1">
        <f>B22-B22</f>
        <v>0</v>
      </c>
      <c r="D22" s="1">
        <v>0</v>
      </c>
      <c r="E22" s="7">
        <f>(1.6486*C22*C22)+(1.3189*C22)+(0.0615)</f>
        <v>6.1499999999999999E-2</v>
      </c>
    </row>
    <row r="27" spans="1:12" x14ac:dyDescent="0.3">
      <c r="J27" s="8" t="s">
        <v>18</v>
      </c>
      <c r="K27" s="8"/>
      <c r="L27" s="8"/>
    </row>
    <row r="33" spans="1:5" x14ac:dyDescent="0.3">
      <c r="A33" s="9" t="s">
        <v>13</v>
      </c>
      <c r="B33" s="2" t="s">
        <v>14</v>
      </c>
      <c r="C33" s="3" t="s">
        <v>10</v>
      </c>
      <c r="D33" s="1" t="s">
        <v>2</v>
      </c>
      <c r="E33" s="10" t="s">
        <v>19</v>
      </c>
    </row>
    <row r="34" spans="1:5" x14ac:dyDescent="0.3">
      <c r="A34" s="9">
        <v>1</v>
      </c>
      <c r="B34" s="2">
        <v>1.177</v>
      </c>
      <c r="C34" s="5">
        <v>7.2000000000000008E-2</v>
      </c>
      <c r="D34" s="1">
        <f>(B34-C34)</f>
        <v>1.105</v>
      </c>
      <c r="E34" s="7">
        <f>(1.6486*D34*D34)+(1.3189*D34)+(0.0615)</f>
        <v>3.5318663149999998</v>
      </c>
    </row>
    <row r="35" spans="1:5" x14ac:dyDescent="0.3">
      <c r="A35" s="9">
        <v>2</v>
      </c>
      <c r="B35" s="2">
        <v>2.641</v>
      </c>
      <c r="C35" s="5">
        <v>7.2000000000000008E-2</v>
      </c>
      <c r="D35" s="1">
        <f>(B35-C35)</f>
        <v>2.569</v>
      </c>
      <c r="E35" s="7">
        <f>(1.6486*D35*D35)+(1.3189*D35)+(0.0615)</f>
        <v>14.330120084600001</v>
      </c>
    </row>
    <row r="36" spans="1:5" x14ac:dyDescent="0.3">
      <c r="A36" s="9">
        <v>3</v>
      </c>
      <c r="B36" s="2">
        <v>2.4039999999999999</v>
      </c>
      <c r="C36" s="5">
        <v>7.2000000000000008E-2</v>
      </c>
      <c r="D36" s="1">
        <f>(B36-C36)</f>
        <v>2.3319999999999999</v>
      </c>
      <c r="E36" s="7">
        <f>(1.6486*D36*D36)+(1.3189*D36)+(0.0615)</f>
        <v>12.102630886399998</v>
      </c>
    </row>
    <row r="37" spans="1:5" x14ac:dyDescent="0.3">
      <c r="A37" s="9">
        <v>4</v>
      </c>
      <c r="B37" s="2">
        <v>1.468</v>
      </c>
      <c r="C37" s="5">
        <v>7.2000000000000008E-2</v>
      </c>
      <c r="D37" s="1">
        <f>(B37-C37)</f>
        <v>1.3959999999999999</v>
      </c>
      <c r="E37" s="7">
        <f>(1.6486*D37*D37)+(1.3189*D37)+(0.0615)</f>
        <v>5.115502457599999</v>
      </c>
    </row>
    <row r="38" spans="1:5" x14ac:dyDescent="0.3">
      <c r="A38" s="9">
        <v>5</v>
      </c>
      <c r="B38" s="2">
        <v>2.823</v>
      </c>
      <c r="C38" s="5">
        <v>7.2000000000000008E-2</v>
      </c>
      <c r="D38" s="1">
        <f>(B38-C38)</f>
        <v>2.7509999999999999</v>
      </c>
      <c r="E38" s="7">
        <f>(1.6486*D38*D38)+(1.3189*D38)+(0.0615)</f>
        <v>16.1664003486</v>
      </c>
    </row>
    <row r="39" spans="1:5" x14ac:dyDescent="0.3">
      <c r="A39" s="9">
        <v>6</v>
      </c>
      <c r="B39" s="2">
        <v>1.302</v>
      </c>
      <c r="C39" s="5">
        <v>7.2000000000000008E-2</v>
      </c>
      <c r="D39" s="1">
        <f>(B39-C39)</f>
        <v>1.23</v>
      </c>
      <c r="E39" s="7">
        <f>(1.6486*D39*D39)+(1.3189*D39)+(0.0615)</f>
        <v>4.1779139399999998</v>
      </c>
    </row>
    <row r="40" spans="1:5" x14ac:dyDescent="0.3">
      <c r="A40" s="9">
        <v>7</v>
      </c>
      <c r="B40" s="2">
        <v>1.675</v>
      </c>
      <c r="C40" s="5">
        <v>7.2000000000000008E-2</v>
      </c>
      <c r="D40" s="1">
        <f>(B40-C40)</f>
        <v>1.603</v>
      </c>
      <c r="E40" s="7">
        <f>(1.6486*D40*D40)+(1.3189*D40)+(0.0615)</f>
        <v>6.4119540973999998</v>
      </c>
    </row>
    <row r="41" spans="1:5" x14ac:dyDescent="0.3">
      <c r="A41" s="9">
        <v>8</v>
      </c>
      <c r="B41" s="2">
        <v>1.764</v>
      </c>
      <c r="C41" s="5">
        <v>7.2000000000000008E-2</v>
      </c>
      <c r="D41" s="1">
        <f>(B41-C41)</f>
        <v>1.6919999999999999</v>
      </c>
      <c r="E41" s="7">
        <f>(1.6486*D41*D41)+(1.3189*D41)+(0.0615)</f>
        <v>7.0127963903999992</v>
      </c>
    </row>
    <row r="42" spans="1:5" x14ac:dyDescent="0.3">
      <c r="A42" s="9">
        <v>9</v>
      </c>
      <c r="B42" s="2">
        <v>1.079</v>
      </c>
      <c r="C42" s="5">
        <v>7.2000000000000008E-2</v>
      </c>
      <c r="D42" s="1">
        <f>(B42-C42)</f>
        <v>1.0069999999999999</v>
      </c>
      <c r="E42" s="7">
        <f>(1.6486*D42*D42)+(1.3189*D42)+(0.0615)</f>
        <v>3.0613934813999997</v>
      </c>
    </row>
    <row r="43" spans="1:5" x14ac:dyDescent="0.3">
      <c r="A43" s="9">
        <v>10</v>
      </c>
      <c r="B43" s="2">
        <v>2.8679999999999999</v>
      </c>
      <c r="C43" s="5">
        <v>7.2000000000000008E-2</v>
      </c>
      <c r="D43" s="1">
        <f>(B43-C43)</f>
        <v>2.7959999999999998</v>
      </c>
      <c r="E43" s="7">
        <f>(1.6486*D43*D43)+(1.3189*D43)+(0.0615)</f>
        <v>16.637266137599998</v>
      </c>
    </row>
    <row r="44" spans="1:5" x14ac:dyDescent="0.3">
      <c r="A44" s="9">
        <v>11</v>
      </c>
      <c r="B44" s="2">
        <v>1.4350000000000001</v>
      </c>
      <c r="C44" s="5">
        <v>7.2000000000000008E-2</v>
      </c>
      <c r="D44" s="1">
        <f>(B44-C44)</f>
        <v>1.363</v>
      </c>
      <c r="E44" s="7">
        <f>(1.6486*D44*D44)+(1.3189*D44)+(0.0615)</f>
        <v>4.9218786733999993</v>
      </c>
    </row>
    <row r="45" spans="1:5" x14ac:dyDescent="0.3">
      <c r="A45" s="9">
        <v>12</v>
      </c>
      <c r="B45" s="2">
        <v>2.3919999999999999</v>
      </c>
      <c r="C45" s="5">
        <v>7.2000000000000008E-2</v>
      </c>
      <c r="D45" s="1">
        <f>(B45-C45)</f>
        <v>2.3199999999999998</v>
      </c>
      <c r="E45" s="7">
        <f>(1.6486*D45*D45)+(1.3189*D45)+(0.0615)</f>
        <v>11.994772639999999</v>
      </c>
    </row>
    <row r="46" spans="1:5" x14ac:dyDescent="0.3">
      <c r="A46" s="9">
        <v>13</v>
      </c>
      <c r="B46" s="2">
        <v>1.5489999999999999</v>
      </c>
      <c r="C46" s="5">
        <v>7.2000000000000008E-2</v>
      </c>
      <c r="D46" s="1">
        <f>(B46-C46)</f>
        <v>1.4769999999999999</v>
      </c>
      <c r="E46" s="7">
        <f>(1.6486*D46*D46)+(1.3189*D46)+(0.0615)</f>
        <v>5.6059840093999993</v>
      </c>
    </row>
    <row r="47" spans="1:5" x14ac:dyDescent="0.3">
      <c r="A47" s="9">
        <v>14</v>
      </c>
      <c r="B47" s="2">
        <v>1.1850000000000001</v>
      </c>
      <c r="C47" s="5">
        <v>7.2000000000000008E-2</v>
      </c>
      <c r="D47" s="1">
        <f>(B47-C47)</f>
        <v>1.113</v>
      </c>
      <c r="E47" s="7">
        <f>(1.6486*D47*D47)+(1.3189*D47)+(0.0615)</f>
        <v>3.5716702734000001</v>
      </c>
    </row>
    <row r="48" spans="1:5" x14ac:dyDescent="0.3">
      <c r="A48" s="9">
        <v>15</v>
      </c>
      <c r="B48" s="2">
        <v>1.4670000000000001</v>
      </c>
      <c r="C48" s="5">
        <v>7.2000000000000008E-2</v>
      </c>
      <c r="D48" s="1">
        <f>(B48-C48)</f>
        <v>1.395</v>
      </c>
      <c r="E48" s="7">
        <f>(1.6486*D48*D48)+(1.3189*D48)+(0.0615)</f>
        <v>5.1095823149999999</v>
      </c>
    </row>
    <row r="49" spans="1:5" x14ac:dyDescent="0.3">
      <c r="A49" s="9">
        <v>16</v>
      </c>
      <c r="B49" s="2">
        <v>1.5130000000000001</v>
      </c>
      <c r="C49" s="5">
        <v>7.2000000000000008E-2</v>
      </c>
      <c r="D49" s="1">
        <f>(B49-C49)</f>
        <v>1.4410000000000001</v>
      </c>
      <c r="E49" s="7">
        <f>(1.6486*D49*D49)+(1.3189*D49)+(0.0615)</f>
        <v>5.3853214766000006</v>
      </c>
    </row>
    <row r="50" spans="1:5" x14ac:dyDescent="0.3">
      <c r="A50" s="9">
        <v>17</v>
      </c>
      <c r="B50" s="2">
        <v>1.7890000000000001</v>
      </c>
      <c r="C50" s="5">
        <v>7.2000000000000008E-2</v>
      </c>
      <c r="D50" s="1">
        <f>(B50-C50)</f>
        <v>1.7170000000000001</v>
      </c>
      <c r="E50" s="7">
        <f>(1.6486*D50*D50)+(1.3189*D50)+(0.0615)</f>
        <v>7.1862708254000003</v>
      </c>
    </row>
    <row r="51" spans="1:5" x14ac:dyDescent="0.3">
      <c r="A51" s="9">
        <v>18</v>
      </c>
      <c r="B51" s="2">
        <v>1.8859999999999999</v>
      </c>
      <c r="C51" s="5">
        <v>7.2000000000000008E-2</v>
      </c>
      <c r="D51" s="1">
        <f>(B51-C51)</f>
        <v>1.8139999999999998</v>
      </c>
      <c r="E51" s="7">
        <f>(1.6486*D51*D51)+(1.3189*D51)+(0.0615)</f>
        <v>7.8788611655999983</v>
      </c>
    </row>
    <row r="52" spans="1:5" x14ac:dyDescent="0.3">
      <c r="A52" s="9">
        <v>19</v>
      </c>
      <c r="B52" s="2">
        <v>1.867</v>
      </c>
      <c r="C52" s="5">
        <v>7.2000000000000008E-2</v>
      </c>
      <c r="D52" s="1">
        <f>(B52-C52)</f>
        <v>1.7949999999999999</v>
      </c>
      <c r="E52" s="7">
        <f>(1.6486*D52*D52)+(1.3189*D52)+(0.0615)</f>
        <v>7.7407559149999985</v>
      </c>
    </row>
    <row r="53" spans="1:5" x14ac:dyDescent="0.3">
      <c r="A53" s="9">
        <v>20</v>
      </c>
      <c r="B53" s="2">
        <v>1.351</v>
      </c>
      <c r="C53" s="5">
        <v>7.2000000000000008E-2</v>
      </c>
      <c r="D53" s="1">
        <f>(B53-C53)</f>
        <v>1.2789999999999999</v>
      </c>
      <c r="E53" s="7">
        <f>(1.6486*D53*D53)+(1.3189*D53)+(0.0615)</f>
        <v>4.4452205725999994</v>
      </c>
    </row>
    <row r="54" spans="1:5" x14ac:dyDescent="0.3">
      <c r="A54" s="9">
        <v>21</v>
      </c>
      <c r="B54" s="2">
        <v>1.4510000000000001</v>
      </c>
      <c r="C54" s="5">
        <v>7.2000000000000008E-2</v>
      </c>
      <c r="D54" s="1">
        <f>(B54-C54)</f>
        <v>1.379</v>
      </c>
      <c r="E54" s="7">
        <f>(1.6486*D54*D54)+(1.3189*D54)+(0.0615)</f>
        <v>5.0153084526000002</v>
      </c>
    </row>
    <row r="55" spans="1:5" x14ac:dyDescent="0.3">
      <c r="A55" s="9">
        <v>22</v>
      </c>
      <c r="B55" s="2">
        <v>2.383</v>
      </c>
      <c r="C55" s="5">
        <v>7.2000000000000008E-2</v>
      </c>
      <c r="D55" s="1">
        <f>(B55-C55)</f>
        <v>2.3109999999999999</v>
      </c>
      <c r="E55" s="7">
        <f>(1.6486*D55*D55)+(1.3189*D55)+(0.0615)</f>
        <v>11.9141905406</v>
      </c>
    </row>
    <row r="56" spans="1:5" x14ac:dyDescent="0.3">
      <c r="A56" s="9">
        <v>23</v>
      </c>
      <c r="B56" s="2">
        <v>1.5580000000000001</v>
      </c>
      <c r="C56" s="5">
        <v>7.2000000000000008E-2</v>
      </c>
      <c r="D56" s="1">
        <f>(B56-C56)</f>
        <v>1.486</v>
      </c>
      <c r="E56" s="7">
        <f>(1.6486*D56*D56)+(1.3189*D56)+(0.0615)</f>
        <v>5.6618173255999995</v>
      </c>
    </row>
    <row r="57" spans="1:5" x14ac:dyDescent="0.3">
      <c r="A57" s="9">
        <v>24</v>
      </c>
      <c r="B57" s="2">
        <v>1.014</v>
      </c>
      <c r="C57" s="5">
        <v>7.2000000000000008E-2</v>
      </c>
      <c r="D57" s="1">
        <f>(B57-C57)</f>
        <v>0.94199999999999995</v>
      </c>
      <c r="E57" s="7">
        <f>(1.6486*D57*D57)+(1.3189*D57)+(0.0615)</f>
        <v>2.7668120903999998</v>
      </c>
    </row>
    <row r="58" spans="1:5" x14ac:dyDescent="0.3">
      <c r="A58" s="9">
        <v>25</v>
      </c>
      <c r="B58" s="2">
        <v>1.0090000000000001</v>
      </c>
      <c r="C58" s="5">
        <v>7.2000000000000008E-2</v>
      </c>
      <c r="D58" s="1">
        <f>(B58-C58)</f>
        <v>0.93700000000000006</v>
      </c>
      <c r="E58" s="7">
        <f>(1.6486*D58*D58)+(1.3189*D58)+(0.0615)</f>
        <v>2.7447289934000003</v>
      </c>
    </row>
    <row r="59" spans="1:5" x14ac:dyDescent="0.3">
      <c r="A59" s="9">
        <v>26</v>
      </c>
      <c r="B59" s="2">
        <v>2.14</v>
      </c>
      <c r="C59" s="5">
        <v>7.2000000000000008E-2</v>
      </c>
      <c r="D59" s="1">
        <f>(B59-C59)</f>
        <v>2.0680000000000001</v>
      </c>
      <c r="E59" s="7">
        <f>(1.6486*D59*D59)+(1.3189*D59)+(0.0615)</f>
        <v>9.8394275264000015</v>
      </c>
    </row>
    <row r="60" spans="1:5" x14ac:dyDescent="0.3">
      <c r="A60" s="9">
        <v>27</v>
      </c>
      <c r="B60" s="2">
        <v>2.5779999999999998</v>
      </c>
      <c r="C60" s="5">
        <v>7.2000000000000008E-2</v>
      </c>
      <c r="D60" s="1">
        <f>(B60-C60)</f>
        <v>2.5059999999999998</v>
      </c>
      <c r="E60" s="7">
        <f>(1.6486*D60*D60)+(1.3189*D60)+(0.0615)</f>
        <v>13.719930749599998</v>
      </c>
    </row>
    <row r="61" spans="1:5" x14ac:dyDescent="0.3">
      <c r="A61" s="9">
        <v>28</v>
      </c>
      <c r="B61" s="2">
        <v>1.0429999999999999</v>
      </c>
      <c r="C61" s="5">
        <v>7.2000000000000008E-2</v>
      </c>
      <c r="D61" s="1">
        <f>(B61-C61)</f>
        <v>0.97099999999999986</v>
      </c>
      <c r="E61" s="7">
        <f>(1.6486*D61*D61)+(1.3189*D61)+(0.0615)</f>
        <v>2.8965195725999995</v>
      </c>
    </row>
    <row r="62" spans="1:5" x14ac:dyDescent="0.3">
      <c r="A62" s="9">
        <v>29</v>
      </c>
      <c r="B62" s="2">
        <v>1.4379999999999999</v>
      </c>
      <c r="C62" s="5">
        <v>7.2000000000000008E-2</v>
      </c>
      <c r="D62" s="1">
        <f>(B62-C62)</f>
        <v>1.3659999999999999</v>
      </c>
      <c r="E62" s="7">
        <f>(1.6486*D62*D62)+(1.3189*D62)+(0.0615)</f>
        <v>4.9393324615999994</v>
      </c>
    </row>
    <row r="63" spans="1:5" x14ac:dyDescent="0.3">
      <c r="A63" s="9">
        <v>30</v>
      </c>
      <c r="B63" s="2">
        <v>1.0669999999999999</v>
      </c>
      <c r="C63" s="5">
        <v>7.2000000000000008E-2</v>
      </c>
      <c r="D63" s="1">
        <f>(B63-C63)</f>
        <v>0.99499999999999988</v>
      </c>
      <c r="E63" s="7">
        <f>(1.6486*D63*D63)+(1.3189*D63)+(0.0615)</f>
        <v>3.0059607149999996</v>
      </c>
    </row>
    <row r="64" spans="1:5" x14ac:dyDescent="0.3">
      <c r="A64" s="9">
        <v>31</v>
      </c>
      <c r="B64" s="2">
        <v>0.55100000000000005</v>
      </c>
      <c r="C64" s="5">
        <v>7.2000000000000008E-2</v>
      </c>
      <c r="D64" s="1">
        <f>(B64-C64)</f>
        <v>0.47900000000000004</v>
      </c>
      <c r="E64" s="7">
        <f>(1.6486*D64*D64)+(1.3189*D64)+(0.0615)</f>
        <v>1.0715095326000004</v>
      </c>
    </row>
    <row r="65" spans="1:5" x14ac:dyDescent="0.3">
      <c r="A65" s="9">
        <v>32</v>
      </c>
      <c r="B65" s="2">
        <v>1.526</v>
      </c>
      <c r="C65" s="5">
        <v>7.2000000000000008E-2</v>
      </c>
      <c r="D65" s="1">
        <f>(B65-C65)</f>
        <v>1.454</v>
      </c>
      <c r="E65" s="7">
        <f>(1.6486*D65*D65)+(1.3189*D65)+(0.0615)</f>
        <v>5.4645122375999993</v>
      </c>
    </row>
    <row r="66" spans="1:5" x14ac:dyDescent="0.3">
      <c r="A66" s="9">
        <v>33</v>
      </c>
      <c r="B66" s="2">
        <v>1.397</v>
      </c>
      <c r="C66" s="5">
        <v>7.2000000000000008E-2</v>
      </c>
      <c r="D66" s="1">
        <f>(B66-C66)</f>
        <v>1.325</v>
      </c>
      <c r="E66" s="7">
        <f>(1.6486*D66*D66)+(1.3189*D66)+(0.0615)</f>
        <v>4.7033658749999994</v>
      </c>
    </row>
    <row r="67" spans="1:5" x14ac:dyDescent="0.3">
      <c r="A67" s="9">
        <v>34</v>
      </c>
      <c r="B67" s="2">
        <v>1.2050000000000001</v>
      </c>
      <c r="C67" s="5">
        <v>7.2000000000000008E-2</v>
      </c>
      <c r="D67" s="1">
        <f>(B67-C67)</f>
        <v>1.133</v>
      </c>
      <c r="E67" s="7">
        <f>(1.6486*D67*D67)+(1.3189*D67)+(0.0615)</f>
        <v>3.6721033854000003</v>
      </c>
    </row>
    <row r="68" spans="1:5" x14ac:dyDescent="0.3">
      <c r="A68" s="9">
        <v>35</v>
      </c>
      <c r="B68" s="2">
        <v>1.08</v>
      </c>
      <c r="C68" s="5">
        <v>7.2000000000000008E-2</v>
      </c>
      <c r="D68" s="1">
        <f>(B68-C68)</f>
        <v>1.008</v>
      </c>
      <c r="E68" s="7">
        <f>(1.6486*D68*D68)+(1.3189*D68)+(0.0615)</f>
        <v>3.0660343104000005</v>
      </c>
    </row>
    <row r="69" spans="1:5" x14ac:dyDescent="0.3">
      <c r="A69" s="9">
        <v>36</v>
      </c>
      <c r="B69" s="2">
        <v>1.3029999999999999</v>
      </c>
      <c r="C69" s="5">
        <v>7.2000000000000008E-2</v>
      </c>
      <c r="D69" s="1">
        <f>(B69-C69)</f>
        <v>1.2309999999999999</v>
      </c>
      <c r="E69" s="7">
        <f>(1.6486*D69*D69)+(1.3189*D69)+(0.0615)</f>
        <v>4.1832900445999988</v>
      </c>
    </row>
    <row r="70" spans="1:5" x14ac:dyDescent="0.3">
      <c r="A70" s="9">
        <v>37</v>
      </c>
      <c r="B70" s="2">
        <v>2.3380000000000001</v>
      </c>
      <c r="C70" s="5">
        <v>7.2000000000000008E-2</v>
      </c>
      <c r="D70" s="1">
        <f>(B70-C70)</f>
        <v>2.266</v>
      </c>
      <c r="E70" s="7">
        <f>(1.6486*D70*D70)+(1.3189*D70)+(0.0615)</f>
        <v>11.515286141600001</v>
      </c>
    </row>
    <row r="71" spans="1:5" x14ac:dyDescent="0.3">
      <c r="A71" s="9">
        <v>38</v>
      </c>
      <c r="B71" s="2">
        <v>0.90700000000000003</v>
      </c>
      <c r="C71" s="5">
        <v>7.2000000000000008E-2</v>
      </c>
      <c r="D71" s="1">
        <f>(B71-C71)</f>
        <v>0.83499999999999996</v>
      </c>
      <c r="E71" s="7">
        <f>(1.6486*D71*D71)+(1.3189*D71)+(0.0615)</f>
        <v>2.312226635</v>
      </c>
    </row>
    <row r="72" spans="1:5" x14ac:dyDescent="0.3">
      <c r="A72" s="9">
        <v>39</v>
      </c>
      <c r="B72" s="2">
        <v>2.883</v>
      </c>
      <c r="C72" s="5">
        <v>7.2000000000000008E-2</v>
      </c>
      <c r="D72" s="1">
        <f>(B72-C72)</f>
        <v>2.8109999999999999</v>
      </c>
      <c r="E72" s="7">
        <f>(1.6486*D72*D72)+(1.3189*D72)+(0.0615)</f>
        <v>16.795705140599999</v>
      </c>
    </row>
    <row r="73" spans="1:5" x14ac:dyDescent="0.3">
      <c r="A73" s="9">
        <v>40</v>
      </c>
      <c r="B73" s="2">
        <v>0.95100000000000007</v>
      </c>
      <c r="C73" s="5">
        <v>7.2000000000000008E-2</v>
      </c>
      <c r="D73" s="1">
        <f>(B73-C73)</f>
        <v>0.879</v>
      </c>
      <c r="E73" s="7">
        <f>(1.6486*D73*D73)+(1.3189*D73)+(0.0615)</f>
        <v>2.4945890525999999</v>
      </c>
    </row>
    <row r="74" spans="1:5" x14ac:dyDescent="0.3">
      <c r="A74" s="9">
        <v>41</v>
      </c>
      <c r="B74" s="2">
        <v>1.5860000000000001</v>
      </c>
      <c r="C74" s="5">
        <v>7.2000000000000008E-2</v>
      </c>
      <c r="D74" s="1">
        <f>(B74-C74)</f>
        <v>1.514</v>
      </c>
      <c r="E74" s="7">
        <f>(1.6486*D74*D74)+(1.3189*D74)+(0.0615)</f>
        <v>5.8372289255999998</v>
      </c>
    </row>
    <row r="75" spans="1:5" x14ac:dyDescent="0.3">
      <c r="A75" s="9">
        <v>42</v>
      </c>
      <c r="B75" s="2">
        <v>0.72099999999999997</v>
      </c>
      <c r="C75" s="5">
        <v>7.2000000000000008E-2</v>
      </c>
      <c r="D75" s="1">
        <f>(B75-C75)</f>
        <v>0.64900000000000002</v>
      </c>
      <c r="E75" s="7">
        <f>(1.6486*D75*D75)+(1.3189*D75)+(0.0615)</f>
        <v>1.6118580686000001</v>
      </c>
    </row>
    <row r="76" spans="1:5" x14ac:dyDescent="0.3">
      <c r="A76" s="9">
        <v>43</v>
      </c>
      <c r="B76" s="2">
        <v>1.3360000000000001</v>
      </c>
      <c r="C76" s="5">
        <v>7.2000000000000008E-2</v>
      </c>
      <c r="D76" s="1">
        <f>(B76-C76)</f>
        <v>1.264</v>
      </c>
      <c r="E76" s="7">
        <f>(1.6486*D76*D76)+(1.3189*D76)+(0.0615)</f>
        <v>4.3625512255999999</v>
      </c>
    </row>
    <row r="77" spans="1:5" x14ac:dyDescent="0.3">
      <c r="A77" s="9">
        <v>44</v>
      </c>
      <c r="B77" s="2">
        <v>1.377</v>
      </c>
      <c r="C77" s="5">
        <v>7.2000000000000008E-2</v>
      </c>
      <c r="D77" s="1">
        <f>(B77-C77)</f>
        <v>1.3049999999999999</v>
      </c>
      <c r="E77" s="7">
        <f>(1.6486*D77*D77)+(1.3189*D77)+(0.0615)</f>
        <v>4.5902715149999995</v>
      </c>
    </row>
    <row r="78" spans="1:5" x14ac:dyDescent="0.3">
      <c r="A78" s="9">
        <v>45</v>
      </c>
      <c r="B78" s="2">
        <v>1.3109999999999999</v>
      </c>
      <c r="C78" s="5">
        <v>7.2000000000000008E-2</v>
      </c>
      <c r="D78" s="1">
        <f>(B78-C78)</f>
        <v>1.2389999999999999</v>
      </c>
      <c r="E78" s="7">
        <f>(1.6486*D78*D78)+(1.3189*D78)+(0.0615)</f>
        <v>4.2264175805999988</v>
      </c>
    </row>
    <row r="79" spans="1:5" x14ac:dyDescent="0.3">
      <c r="A79" s="9">
        <v>46</v>
      </c>
      <c r="B79" s="2">
        <v>1.5629999999999999</v>
      </c>
      <c r="C79" s="5">
        <v>7.2000000000000008E-2</v>
      </c>
      <c r="D79" s="1">
        <f>(B79-C79)</f>
        <v>1.4909999999999999</v>
      </c>
      <c r="E79" s="7">
        <f>(1.6486*D79*D79)+(1.3189*D79)+(0.0615)</f>
        <v>5.692951236599999</v>
      </c>
    </row>
    <row r="80" spans="1:5" x14ac:dyDescent="0.3">
      <c r="A80" s="9">
        <v>47</v>
      </c>
      <c r="B80" s="2">
        <v>1.4890000000000001</v>
      </c>
      <c r="C80" s="5">
        <v>7.2000000000000008E-2</v>
      </c>
      <c r="D80" s="1">
        <f>(B80-C80)</f>
        <v>1.417</v>
      </c>
      <c r="E80" s="7">
        <f>(1.6486*D80*D80)+(1.3189*D80)+(0.0615)</f>
        <v>5.2405871054000004</v>
      </c>
    </row>
    <row r="81" spans="1:5" x14ac:dyDescent="0.3">
      <c r="A81" s="9">
        <v>48</v>
      </c>
      <c r="B81" s="2">
        <v>1.347</v>
      </c>
      <c r="C81" s="5">
        <v>7.2000000000000008E-2</v>
      </c>
      <c r="D81" s="1">
        <f>(B81-C81)</f>
        <v>1.2749999999999999</v>
      </c>
      <c r="E81" s="7">
        <f>(1.6486*D81*D81)+(1.3189*D81)+(0.0615)</f>
        <v>4.4231028749999988</v>
      </c>
    </row>
    <row r="82" spans="1:5" x14ac:dyDescent="0.3">
      <c r="A82" s="9">
        <v>49</v>
      </c>
      <c r="B82" s="2">
        <v>2.8420000000000001</v>
      </c>
      <c r="C82" s="5">
        <v>7.2000000000000008E-2</v>
      </c>
      <c r="D82" s="1">
        <f>(B82-C82)</f>
        <v>2.77</v>
      </c>
      <c r="E82" s="7">
        <f>(1.6486*D82*D82)+(1.3189*D82)+(0.0615)</f>
        <v>16.364395940000001</v>
      </c>
    </row>
    <row r="83" spans="1:5" x14ac:dyDescent="0.3">
      <c r="A83" s="9">
        <v>50</v>
      </c>
      <c r="B83" s="2">
        <v>2.8250000000000002</v>
      </c>
      <c r="C83" s="5">
        <v>7.2000000000000008E-2</v>
      </c>
      <c r="D83" s="1">
        <f>(B83-C83)</f>
        <v>2.7530000000000001</v>
      </c>
      <c r="E83" s="7">
        <f>(1.6486*D83*D83)+(1.3189*D83)+(0.0615)</f>
        <v>16.187185937400002</v>
      </c>
    </row>
    <row r="84" spans="1:5" x14ac:dyDescent="0.3">
      <c r="A84" s="9">
        <v>51</v>
      </c>
      <c r="B84" s="2">
        <v>2.3439999999999999</v>
      </c>
      <c r="C84" s="5">
        <v>7.2000000000000008E-2</v>
      </c>
      <c r="D84" s="1">
        <f>(B84-C84)</f>
        <v>2.2719999999999998</v>
      </c>
      <c r="E84" s="7">
        <f>(1.6486*D84*D84)+(1.3189*D84)+(0.0615)</f>
        <v>11.568087622399998</v>
      </c>
    </row>
    <row r="85" spans="1:5" x14ac:dyDescent="0.3">
      <c r="A85" s="9">
        <v>52</v>
      </c>
      <c r="B85" s="2">
        <v>1.2829999999999999</v>
      </c>
      <c r="C85" s="5">
        <v>7.2000000000000008E-2</v>
      </c>
      <c r="D85" s="1">
        <f>(B85-C85)</f>
        <v>1.2109999999999999</v>
      </c>
      <c r="E85" s="7">
        <f>(1.6486*D85*D85)+(1.3189*D85)+(0.0615)</f>
        <v>4.0763944205999989</v>
      </c>
    </row>
    <row r="86" spans="1:5" x14ac:dyDescent="0.3">
      <c r="A86" s="9">
        <v>53</v>
      </c>
      <c r="B86" s="2">
        <v>1.0780000000000001</v>
      </c>
      <c r="C86" s="5">
        <v>7.2000000000000008E-2</v>
      </c>
      <c r="D86" s="1">
        <f>(B86-C86)</f>
        <v>1.006</v>
      </c>
      <c r="E86" s="7">
        <f>(1.6486*D86*D86)+(1.3189*D86)+(0.0615)</f>
        <v>3.0567559496000003</v>
      </c>
    </row>
    <row r="87" spans="1:5" x14ac:dyDescent="0.3">
      <c r="A87" s="9">
        <v>54</v>
      </c>
      <c r="B87" s="2">
        <v>0.995</v>
      </c>
      <c r="C87" s="5">
        <v>7.2000000000000008E-2</v>
      </c>
      <c r="D87" s="1">
        <f>(B87-C87)</f>
        <v>0.92300000000000004</v>
      </c>
      <c r="E87" s="7">
        <f>(1.6486*D87*D87)+(1.3189*D87)+(0.0615)</f>
        <v>2.6833348494</v>
      </c>
    </row>
    <row r="88" spans="1:5" x14ac:dyDescent="0.3">
      <c r="A88" s="9">
        <v>55</v>
      </c>
      <c r="B88" s="2">
        <v>1.018</v>
      </c>
      <c r="C88" s="5">
        <v>7.2000000000000008E-2</v>
      </c>
      <c r="D88" s="1">
        <f>(B88-C88)</f>
        <v>0.94599999999999995</v>
      </c>
      <c r="E88" s="7">
        <f>(1.6486*D88*D88)+(1.3189*D88)+(0.0615)</f>
        <v>2.7845379176000002</v>
      </c>
    </row>
    <row r="89" spans="1:5" x14ac:dyDescent="0.3">
      <c r="A89" s="9">
        <v>56</v>
      </c>
      <c r="B89" s="2">
        <v>1.43</v>
      </c>
      <c r="C89" s="5">
        <v>7.2000000000000008E-2</v>
      </c>
      <c r="D89" s="1">
        <f>(B89-C89)</f>
        <v>1.3579999999999999</v>
      </c>
      <c r="E89" s="7">
        <f>(1.6486*D89*D89)+(1.3189*D89)+(0.0615)</f>
        <v>4.8928549703999993</v>
      </c>
    </row>
    <row r="90" spans="1:5" x14ac:dyDescent="0.3">
      <c r="A90" s="9">
        <v>57</v>
      </c>
      <c r="B90" s="2">
        <v>2.3759999999999999</v>
      </c>
      <c r="C90" s="5">
        <v>7.2000000000000008E-2</v>
      </c>
      <c r="D90" s="1">
        <f>(B90-C90)</f>
        <v>2.3039999999999998</v>
      </c>
      <c r="E90" s="7">
        <f>(1.6486*D90*D90)+(1.3189*D90)+(0.0615)</f>
        <v>11.851700217599999</v>
      </c>
    </row>
    <row r="91" spans="1:5" x14ac:dyDescent="0.3">
      <c r="A91" s="9">
        <v>58</v>
      </c>
      <c r="B91" s="2">
        <v>2.3479999999999999</v>
      </c>
      <c r="C91" s="5">
        <v>7.2000000000000008E-2</v>
      </c>
      <c r="D91" s="1">
        <f>(B91-C91)</f>
        <v>2.2759999999999998</v>
      </c>
      <c r="E91" s="7">
        <f>(1.6486*D91*D91)+(1.3189*D91)+(0.0615)</f>
        <v>11.603354553599999</v>
      </c>
    </row>
    <row r="92" spans="1:5" x14ac:dyDescent="0.3">
      <c r="A92" s="9">
        <v>59</v>
      </c>
      <c r="B92" s="2">
        <v>1.43</v>
      </c>
      <c r="C92" s="5">
        <v>7.2000000000000008E-2</v>
      </c>
      <c r="D92" s="1">
        <f>(B92-C92)</f>
        <v>1.3579999999999999</v>
      </c>
      <c r="E92" s="7">
        <f>(1.6486*D92*D92)+(1.3189*D92)+(0.0615)</f>
        <v>4.8928549703999993</v>
      </c>
    </row>
    <row r="93" spans="1:5" x14ac:dyDescent="0.3">
      <c r="A93" s="9">
        <v>60</v>
      </c>
      <c r="B93" s="2">
        <v>1.1819999999999999</v>
      </c>
      <c r="C93" s="5">
        <v>7.2000000000000008E-2</v>
      </c>
      <c r="D93" s="1">
        <f>(B93-C93)</f>
        <v>1.1099999999999999</v>
      </c>
      <c r="E93" s="7">
        <f>(1.6486*D93*D93)+(1.3189*D93)+(0.0615)</f>
        <v>3.5567190599999994</v>
      </c>
    </row>
    <row r="94" spans="1:5" x14ac:dyDescent="0.3">
      <c r="A94" s="9">
        <v>61</v>
      </c>
      <c r="B94" s="2">
        <v>1.056</v>
      </c>
      <c r="C94" s="5">
        <v>7.2000000000000008E-2</v>
      </c>
      <c r="D94" s="1">
        <f>(B94-C94)</f>
        <v>0.98399999999999999</v>
      </c>
      <c r="E94" s="7">
        <f>(1.6486*D94*D94)+(1.3189*D94)+(0.0615)</f>
        <v>2.9555644416000004</v>
      </c>
    </row>
    <row r="95" spans="1:5" x14ac:dyDescent="0.3">
      <c r="A95" s="9">
        <v>62</v>
      </c>
      <c r="B95" s="2">
        <v>1.1559999999999999</v>
      </c>
      <c r="C95" s="5">
        <v>7.2000000000000008E-2</v>
      </c>
      <c r="D95" s="1">
        <f>(B95-C95)</f>
        <v>1.0839999999999999</v>
      </c>
      <c r="E95" s="7">
        <f>(1.6486*D95*D95)+(1.3189*D95)+(0.0615)</f>
        <v>3.4283849215999997</v>
      </c>
    </row>
    <row r="96" spans="1:5" x14ac:dyDescent="0.3">
      <c r="A96" s="9">
        <v>63</v>
      </c>
      <c r="B96" s="2">
        <v>1.579</v>
      </c>
      <c r="C96" s="5">
        <v>7.2000000000000008E-2</v>
      </c>
      <c r="D96" s="1">
        <f>(B96-C96)</f>
        <v>1.5069999999999999</v>
      </c>
      <c r="E96" s="7">
        <f>(1.6486*D96*D96)+(1.3189*D96)+(0.0615)</f>
        <v>5.7931336813999987</v>
      </c>
    </row>
    <row r="97" spans="1:5" x14ac:dyDescent="0.3">
      <c r="A97" s="9">
        <v>64</v>
      </c>
      <c r="B97" s="2">
        <v>2.4089999999999998</v>
      </c>
      <c r="C97" s="5">
        <v>7.2000000000000008E-2</v>
      </c>
      <c r="D97" s="1">
        <f>(B97-C97)</f>
        <v>2.3369999999999997</v>
      </c>
      <c r="E97" s="7">
        <f>(1.6486*D97*D97)+(1.3189*D97)+(0.0615)</f>
        <v>12.1477119534</v>
      </c>
    </row>
    <row r="98" spans="1:5" x14ac:dyDescent="0.3">
      <c r="A98" s="9">
        <v>65</v>
      </c>
      <c r="B98" s="2">
        <v>2.411</v>
      </c>
      <c r="C98" s="5">
        <v>7.2000000000000008E-2</v>
      </c>
      <c r="D98" s="1">
        <f>(B98-C98)</f>
        <v>2.339</v>
      </c>
      <c r="E98" s="7">
        <f>(1.6486*D98*D98)+(1.3189*D98)+(0.0615)</f>
        <v>12.1657674606</v>
      </c>
    </row>
    <row r="99" spans="1:5" x14ac:dyDescent="0.3">
      <c r="A99" s="9">
        <v>66</v>
      </c>
      <c r="B99" s="2">
        <v>2.7639999999999998</v>
      </c>
      <c r="C99" s="5">
        <v>7.2000000000000008E-2</v>
      </c>
      <c r="D99" s="1">
        <f>(B99-C99)</f>
        <v>2.6919999999999997</v>
      </c>
      <c r="E99" s="7">
        <f>(1.6486*D99*D99)+(1.3189*D99)+(0.0615)</f>
        <v>15.559158790399996</v>
      </c>
    </row>
    <row r="100" spans="1:5" x14ac:dyDescent="0.3">
      <c r="A100" s="9">
        <v>67</v>
      </c>
      <c r="B100" s="2">
        <v>1.851</v>
      </c>
      <c r="C100" s="5">
        <v>7.2000000000000008E-2</v>
      </c>
      <c r="D100" s="1">
        <f>(B100-C100)</f>
        <v>1.7789999999999999</v>
      </c>
      <c r="E100" s="7">
        <f>(1.6486*D100*D100)+(1.3189*D100)+(0.0615)</f>
        <v>7.6253799725999984</v>
      </c>
    </row>
    <row r="101" spans="1:5" x14ac:dyDescent="0.3">
      <c r="A101" s="9">
        <v>68</v>
      </c>
      <c r="B101" s="2">
        <v>2.7109999999999999</v>
      </c>
      <c r="C101" s="5">
        <v>7.2000000000000008E-2</v>
      </c>
      <c r="D101" s="1">
        <f>(B101-C101)</f>
        <v>2.6389999999999998</v>
      </c>
      <c r="E101" s="7">
        <f>(1.6486*D101*D101)+(1.3189*D101)+(0.0615)</f>
        <v>15.023456700599999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9"/>
  <sheetViews>
    <sheetView workbookViewId="0">
      <selection activeCell="E12" sqref="E12"/>
    </sheetView>
  </sheetViews>
  <sheetFormatPr defaultRowHeight="14.4" x14ac:dyDescent="0.3"/>
  <cols>
    <col min="1" max="1" width="12.88671875" customWidth="1"/>
    <col min="2" max="2" width="12.33203125" customWidth="1"/>
    <col min="3" max="3" width="12.109375" customWidth="1"/>
    <col min="4" max="4" width="11.88671875" customWidth="1"/>
    <col min="5" max="5" width="13.88671875" customWidth="1"/>
  </cols>
  <sheetData>
    <row r="2" spans="1:10" x14ac:dyDescent="0.3">
      <c r="A2" s="4">
        <v>0.122</v>
      </c>
      <c r="B2" s="2">
        <v>2.8650000000000002</v>
      </c>
      <c r="C2" s="2">
        <v>2.6670000000000003</v>
      </c>
      <c r="D2" s="2">
        <v>2.548</v>
      </c>
      <c r="E2" s="2">
        <v>2.609</v>
      </c>
      <c r="F2" s="2">
        <v>2.6549999999999998</v>
      </c>
      <c r="G2" s="2">
        <v>2.71</v>
      </c>
      <c r="H2" s="2">
        <v>1.927</v>
      </c>
      <c r="I2" s="2">
        <v>2.3220000000000001</v>
      </c>
      <c r="J2" s="2">
        <v>2.7610000000000001</v>
      </c>
    </row>
    <row r="3" spans="1:10" x14ac:dyDescent="0.3">
      <c r="A3" s="4">
        <v>0.59299999999999997</v>
      </c>
      <c r="B3" s="2">
        <v>1.8720000000000001</v>
      </c>
      <c r="C3" s="2">
        <v>2.835</v>
      </c>
      <c r="D3" s="2">
        <v>1.887</v>
      </c>
      <c r="E3" s="2">
        <v>2.5</v>
      </c>
      <c r="F3" s="2">
        <v>2.7829999999999999</v>
      </c>
      <c r="G3" s="2">
        <v>2.794</v>
      </c>
      <c r="H3" s="2">
        <v>2.4969999999999999</v>
      </c>
      <c r="I3" s="2">
        <v>2.1510000000000002</v>
      </c>
      <c r="J3" s="2">
        <v>2.3290000000000002</v>
      </c>
    </row>
    <row r="4" spans="1:10" x14ac:dyDescent="0.3">
      <c r="A4" s="4">
        <v>0.89300000000000002</v>
      </c>
      <c r="B4" s="2">
        <v>2.681</v>
      </c>
      <c r="C4" s="2">
        <v>2.786</v>
      </c>
      <c r="D4" s="2">
        <v>2.5470000000000002</v>
      </c>
      <c r="E4" s="2">
        <v>2.363</v>
      </c>
      <c r="F4" s="2">
        <v>2.5070000000000001</v>
      </c>
      <c r="G4" s="2">
        <v>1.9690000000000001</v>
      </c>
      <c r="H4" s="2">
        <v>2.2890000000000001</v>
      </c>
      <c r="I4" s="2">
        <v>2.0609999999999999</v>
      </c>
      <c r="J4" s="2">
        <v>2.4319999999999999</v>
      </c>
    </row>
    <row r="5" spans="1:10" x14ac:dyDescent="0.3">
      <c r="A5" s="4">
        <v>1.198</v>
      </c>
      <c r="B5" s="2">
        <v>2.6230000000000002</v>
      </c>
      <c r="C5" s="2">
        <v>2.2560000000000002</v>
      </c>
      <c r="D5" s="2">
        <v>2.774</v>
      </c>
      <c r="E5" s="2">
        <v>2.8380000000000001</v>
      </c>
      <c r="F5" s="2">
        <v>2.0569999999999999</v>
      </c>
      <c r="G5" s="2">
        <v>1.851</v>
      </c>
      <c r="H5" s="2">
        <v>1.9330000000000001</v>
      </c>
      <c r="I5" s="2">
        <v>2.2509999999999999</v>
      </c>
      <c r="J5" s="2">
        <v>2.3490000000000002</v>
      </c>
    </row>
    <row r="6" spans="1:10" x14ac:dyDescent="0.3">
      <c r="A6" s="4">
        <v>1.4079999999999999</v>
      </c>
      <c r="B6" s="2">
        <v>1.994</v>
      </c>
      <c r="C6" s="2">
        <v>2.3770000000000002</v>
      </c>
      <c r="D6" s="2">
        <v>2.411</v>
      </c>
      <c r="E6" s="2">
        <v>1.9160000000000001</v>
      </c>
      <c r="F6" s="2">
        <v>1.849</v>
      </c>
      <c r="G6" s="2">
        <v>2.6139999999999999</v>
      </c>
      <c r="H6" s="2">
        <v>1.9890000000000001</v>
      </c>
      <c r="I6" s="2">
        <v>2.3450000000000002</v>
      </c>
    </row>
    <row r="7" spans="1:10" x14ac:dyDescent="0.3">
      <c r="A7" s="4">
        <v>1.764</v>
      </c>
      <c r="B7" s="2">
        <v>2.8279999999999998</v>
      </c>
      <c r="C7" s="2">
        <v>2.6850000000000001</v>
      </c>
      <c r="D7" s="2">
        <v>2.1190000000000002</v>
      </c>
      <c r="E7" s="2">
        <v>2.4510000000000001</v>
      </c>
      <c r="F7" s="2">
        <v>2.3199999999999998</v>
      </c>
      <c r="G7" s="2">
        <v>2.7880000000000003</v>
      </c>
      <c r="H7" s="2">
        <v>2.3010000000000002</v>
      </c>
      <c r="I7" s="2">
        <v>2.7570000000000001</v>
      </c>
    </row>
    <row r="8" spans="1:10" x14ac:dyDescent="0.3">
      <c r="A8" s="5">
        <v>4.9000000000000002E-2</v>
      </c>
      <c r="B8" s="2">
        <v>2.2120000000000002</v>
      </c>
      <c r="C8" s="2">
        <v>2.5659999999999998</v>
      </c>
      <c r="D8" s="2">
        <v>2.8290000000000002</v>
      </c>
      <c r="E8" s="2">
        <v>2.7560000000000002</v>
      </c>
      <c r="F8" s="2">
        <v>2.6019999999999999</v>
      </c>
      <c r="G8" s="2">
        <v>1.9450000000000001</v>
      </c>
      <c r="H8" s="2">
        <v>2.706</v>
      </c>
      <c r="I8" s="2">
        <v>2.8079999999999998</v>
      </c>
    </row>
    <row r="9" spans="1:10" x14ac:dyDescent="0.3">
      <c r="A9" s="5">
        <v>4.2000000000000003E-2</v>
      </c>
      <c r="B9" s="2">
        <v>2.3119999999999998</v>
      </c>
      <c r="C9" s="2">
        <v>2.0590000000000002</v>
      </c>
      <c r="D9" s="2">
        <v>2.34</v>
      </c>
      <c r="E9" s="2">
        <v>2.7880000000000003</v>
      </c>
      <c r="F9" s="2">
        <v>2.6259999999999999</v>
      </c>
      <c r="G9" s="2">
        <v>2.3810000000000002</v>
      </c>
      <c r="H9" s="2">
        <v>2.7810000000000001</v>
      </c>
      <c r="I9" s="2">
        <v>2.8330000000000002</v>
      </c>
    </row>
    <row r="15" spans="1:10" x14ac:dyDescent="0.3">
      <c r="A15" s="13" t="s">
        <v>0</v>
      </c>
      <c r="B15" s="6" t="s">
        <v>1</v>
      </c>
      <c r="C15" s="6" t="s">
        <v>2</v>
      </c>
      <c r="D15" s="6" t="s">
        <v>3</v>
      </c>
      <c r="E15" s="6" t="s">
        <v>4</v>
      </c>
    </row>
    <row r="16" spans="1:10" x14ac:dyDescent="0.3">
      <c r="A16" s="13" t="s">
        <v>5</v>
      </c>
      <c r="B16" s="4">
        <v>0.122</v>
      </c>
      <c r="C16" s="1">
        <f>B16-B22</f>
        <v>7.6999999999999999E-2</v>
      </c>
      <c r="D16" s="1">
        <v>240</v>
      </c>
      <c r="E16" s="7">
        <f>(99.586*C16*C16)-(319.61*C16)+(263.84)</f>
        <v>239.82047539399997</v>
      </c>
    </row>
    <row r="17" spans="1:13" x14ac:dyDescent="0.3">
      <c r="A17" s="13" t="s">
        <v>6</v>
      </c>
      <c r="B17" s="4">
        <v>0.59299999999999997</v>
      </c>
      <c r="C17" s="1">
        <f>B17-B22</f>
        <v>0.54799999999999993</v>
      </c>
      <c r="D17" s="1">
        <v>120</v>
      </c>
      <c r="E17" s="7">
        <f t="shared" ref="E17:E21" si="0">(99.586*C17*C17)-(319.61*C17)+(263.84)</f>
        <v>118.59979414399999</v>
      </c>
    </row>
    <row r="18" spans="1:13" x14ac:dyDescent="0.3">
      <c r="A18" s="13" t="s">
        <v>7</v>
      </c>
      <c r="B18" s="4">
        <v>0.89300000000000002</v>
      </c>
      <c r="C18" s="1">
        <f>B18-B22</f>
        <v>0.84799999999999998</v>
      </c>
      <c r="D18" s="1">
        <v>60</v>
      </c>
      <c r="E18" s="7">
        <f t="shared" si="0"/>
        <v>64.423410943999954</v>
      </c>
    </row>
    <row r="19" spans="1:13" x14ac:dyDescent="0.3">
      <c r="A19" s="13" t="s">
        <v>8</v>
      </c>
      <c r="B19" s="4">
        <v>1.198</v>
      </c>
      <c r="C19" s="1">
        <f>B19-B22</f>
        <v>1.153</v>
      </c>
      <c r="D19" s="1">
        <v>30</v>
      </c>
      <c r="E19" s="7">
        <f t="shared" si="0"/>
        <v>27.72019467399997</v>
      </c>
    </row>
    <row r="20" spans="1:13" x14ac:dyDescent="0.3">
      <c r="A20" s="13" t="s">
        <v>9</v>
      </c>
      <c r="B20" s="4">
        <v>1.4079999999999999</v>
      </c>
      <c r="C20" s="1">
        <f>B20-B22</f>
        <v>1.363</v>
      </c>
      <c r="D20" s="1">
        <v>15</v>
      </c>
      <c r="E20" s="7">
        <f t="shared" si="0"/>
        <v>13.21935363399993</v>
      </c>
    </row>
    <row r="21" spans="1:13" x14ac:dyDescent="0.3">
      <c r="A21" s="13" t="s">
        <v>11</v>
      </c>
      <c r="B21" s="4">
        <v>1.764</v>
      </c>
      <c r="C21" s="1">
        <f>B21-B22</f>
        <v>1.7190000000000001</v>
      </c>
      <c r="D21" s="1">
        <v>7.5</v>
      </c>
      <c r="E21" s="7">
        <f t="shared" si="0"/>
        <v>8.7031561459999125</v>
      </c>
    </row>
    <row r="22" spans="1:13" x14ac:dyDescent="0.3">
      <c r="A22" s="13" t="s">
        <v>10</v>
      </c>
      <c r="B22" s="5">
        <v>4.4999999999999998E-2</v>
      </c>
      <c r="C22" s="1">
        <f>B22-B22</f>
        <v>0</v>
      </c>
      <c r="D22" s="1">
        <v>0</v>
      </c>
      <c r="E22" s="7">
        <v>0</v>
      </c>
    </row>
    <row r="26" spans="1:13" x14ac:dyDescent="0.3">
      <c r="I26" s="13"/>
      <c r="K26" s="8" t="s">
        <v>18</v>
      </c>
      <c r="L26" s="8"/>
      <c r="M26" s="8"/>
    </row>
    <row r="31" spans="1:13" x14ac:dyDescent="0.3">
      <c r="A31" s="9" t="s">
        <v>13</v>
      </c>
      <c r="B31" s="2" t="s">
        <v>14</v>
      </c>
      <c r="C31" s="3" t="s">
        <v>10</v>
      </c>
      <c r="D31" s="1" t="s">
        <v>2</v>
      </c>
      <c r="E31" s="10" t="s">
        <v>19</v>
      </c>
    </row>
    <row r="32" spans="1:13" x14ac:dyDescent="0.3">
      <c r="A32" s="9">
        <v>1</v>
      </c>
      <c r="B32" s="2">
        <v>2.8650000000000002</v>
      </c>
      <c r="C32" s="5">
        <v>4.4999999999999998E-2</v>
      </c>
      <c r="D32" s="1">
        <f>(B32-C32)</f>
        <v>2.8200000000000003</v>
      </c>
      <c r="E32" s="7">
        <f>(99.586*D32*D32)-(319.61*D32)+(263.84)</f>
        <v>154.48750640000009</v>
      </c>
    </row>
    <row r="33" spans="1:5" x14ac:dyDescent="0.3">
      <c r="A33" s="9">
        <v>2</v>
      </c>
      <c r="B33" s="2">
        <v>1.8720000000000001</v>
      </c>
      <c r="C33" s="5">
        <v>4.4999999999999998E-2</v>
      </c>
      <c r="D33" s="1">
        <f>(B33-C33)</f>
        <v>1.8270000000000002</v>
      </c>
      <c r="E33" s="7">
        <f>(99.586*D33*D33)-(319.61*D33)+(263.84)</f>
        <v>12.323527393999939</v>
      </c>
    </row>
    <row r="34" spans="1:5" x14ac:dyDescent="0.3">
      <c r="A34" s="9">
        <v>3</v>
      </c>
      <c r="B34" s="2">
        <v>2.681</v>
      </c>
      <c r="C34" s="5">
        <v>4.4999999999999998E-2</v>
      </c>
      <c r="D34" s="1">
        <f>(B34-C34)</f>
        <v>2.6360000000000001</v>
      </c>
      <c r="E34" s="7">
        <f>(99.586*D34*D34)-(319.61*D34)+(263.84)</f>
        <v>113.32096265599995</v>
      </c>
    </row>
    <row r="35" spans="1:5" x14ac:dyDescent="0.3">
      <c r="A35" s="9">
        <v>4</v>
      </c>
      <c r="B35" s="2">
        <v>2.6230000000000002</v>
      </c>
      <c r="C35" s="5">
        <v>4.4999999999999998E-2</v>
      </c>
      <c r="D35" s="1">
        <f>(B35-C35)</f>
        <v>2.5780000000000003</v>
      </c>
      <c r="E35" s="7">
        <f>(99.586*D35*D35)-(319.61*D35)+(263.84)</f>
        <v>101.74234122399997</v>
      </c>
    </row>
    <row r="36" spans="1:5" x14ac:dyDescent="0.3">
      <c r="A36" s="9">
        <v>5</v>
      </c>
      <c r="B36" s="2">
        <v>1.994</v>
      </c>
      <c r="C36" s="5">
        <v>4.4999999999999998E-2</v>
      </c>
      <c r="D36" s="1">
        <f>(B36-C36)</f>
        <v>1.9490000000000001</v>
      </c>
      <c r="E36" s="7">
        <f>(99.586*D36*D36)-(319.61*D36)+(263.84)</f>
        <v>19.207589186000007</v>
      </c>
    </row>
    <row r="37" spans="1:5" x14ac:dyDescent="0.3">
      <c r="A37" s="9">
        <v>6</v>
      </c>
      <c r="B37" s="2">
        <v>2.8279999999999998</v>
      </c>
      <c r="C37" s="5">
        <v>4.4999999999999998E-2</v>
      </c>
      <c r="D37" s="1">
        <f>(B37-C37)</f>
        <v>2.7829999999999999</v>
      </c>
      <c r="E37" s="7">
        <f>(99.586*D37*D37)-(319.61*D37)+(263.84)</f>
        <v>145.66780315399984</v>
      </c>
    </row>
    <row r="38" spans="1:5" x14ac:dyDescent="0.3">
      <c r="A38" s="9">
        <v>7</v>
      </c>
      <c r="B38" s="2">
        <v>2.2120000000000002</v>
      </c>
      <c r="C38" s="5">
        <v>4.4999999999999998E-2</v>
      </c>
      <c r="D38" s="1">
        <f>(B38-C38)</f>
        <v>2.1670000000000003</v>
      </c>
      <c r="E38" s="7">
        <f>(99.586*D38*D38)-(319.61*D38)+(263.84)</f>
        <v>38.889931953999962</v>
      </c>
    </row>
    <row r="39" spans="1:5" x14ac:dyDescent="0.3">
      <c r="A39" s="9">
        <v>8</v>
      </c>
      <c r="B39" s="2">
        <v>2.3119999999999998</v>
      </c>
      <c r="C39" s="5">
        <v>4.4999999999999998E-2</v>
      </c>
      <c r="D39" s="1">
        <f>(B39-C39)</f>
        <v>2.2669999999999999</v>
      </c>
      <c r="E39" s="7">
        <f>(99.586*D39*D39)-(319.61*D39)+(263.84)</f>
        <v>51.085364353999921</v>
      </c>
    </row>
    <row r="40" spans="1:5" x14ac:dyDescent="0.3">
      <c r="A40" s="9">
        <v>9</v>
      </c>
      <c r="B40" s="2">
        <v>2.6670000000000003</v>
      </c>
      <c r="C40" s="5">
        <v>4.4999999999999998E-2</v>
      </c>
      <c r="D40" s="1">
        <f>(B40-C40)</f>
        <v>2.6220000000000003</v>
      </c>
      <c r="E40" s="7">
        <f>(99.586*D40*D40)-(319.61*D40)+(263.84)</f>
        <v>110.46477802400005</v>
      </c>
    </row>
    <row r="41" spans="1:5" x14ac:dyDescent="0.3">
      <c r="A41" s="9">
        <v>10</v>
      </c>
      <c r="B41" s="2">
        <v>2.835</v>
      </c>
      <c r="C41" s="5">
        <v>4.4999999999999998E-2</v>
      </c>
      <c r="D41" s="1">
        <f>(B41-C41)</f>
        <v>2.79</v>
      </c>
      <c r="E41" s="7">
        <f>(99.586*D41*D41)-(319.61*D41)+(263.84)</f>
        <v>147.31548259999994</v>
      </c>
    </row>
    <row r="42" spans="1:5" x14ac:dyDescent="0.3">
      <c r="A42" s="9">
        <v>11</v>
      </c>
      <c r="B42" s="2">
        <v>2.786</v>
      </c>
      <c r="C42" s="5">
        <v>4.4999999999999998E-2</v>
      </c>
      <c r="D42" s="1">
        <f>(B42-C42)</f>
        <v>2.7410000000000001</v>
      </c>
      <c r="E42" s="7">
        <f>(99.586*D42*D42)-(319.61*D42)+(263.84)</f>
        <v>135.98667446600001</v>
      </c>
    </row>
    <row r="43" spans="1:5" x14ac:dyDescent="0.3">
      <c r="A43" s="9">
        <v>12</v>
      </c>
      <c r="B43" s="2">
        <v>2.2560000000000002</v>
      </c>
      <c r="C43" s="5">
        <v>4.4999999999999998E-2</v>
      </c>
      <c r="D43" s="1">
        <f>(B43-C43)</f>
        <v>2.2110000000000003</v>
      </c>
      <c r="E43" s="7">
        <f>(99.586*D43*D43)-(319.61*D43)+(263.84)</f>
        <v>44.010542305999877</v>
      </c>
    </row>
    <row r="44" spans="1:5" x14ac:dyDescent="0.3">
      <c r="A44" s="9">
        <v>13</v>
      </c>
      <c r="B44" s="2">
        <v>2.3770000000000002</v>
      </c>
      <c r="C44" s="5">
        <v>4.4999999999999998E-2</v>
      </c>
      <c r="D44" s="1">
        <f>(B44-C44)</f>
        <v>2.3320000000000003</v>
      </c>
      <c r="E44" s="7">
        <f>(99.586*D44*D44)-(319.61*D44)+(263.84)</f>
        <v>60.080455264000022</v>
      </c>
    </row>
    <row r="45" spans="1:5" x14ac:dyDescent="0.3">
      <c r="A45" s="9">
        <v>14</v>
      </c>
      <c r="B45" s="2">
        <v>2.6850000000000001</v>
      </c>
      <c r="C45" s="5">
        <v>4.4999999999999998E-2</v>
      </c>
      <c r="D45" s="1">
        <f>(B45-C45)</f>
        <v>2.64</v>
      </c>
      <c r="E45" s="7">
        <f>(99.586*D45*D45)-(319.61*D45)+(263.84)</f>
        <v>114.14418559999984</v>
      </c>
    </row>
    <row r="46" spans="1:5" x14ac:dyDescent="0.3">
      <c r="A46" s="9">
        <v>15</v>
      </c>
      <c r="B46" s="2">
        <v>2.5659999999999998</v>
      </c>
      <c r="C46" s="5">
        <v>4.4999999999999998E-2</v>
      </c>
      <c r="D46" s="1">
        <f>(B46-C46)</f>
        <v>2.5209999999999999</v>
      </c>
      <c r="E46" s="7">
        <f>(99.586*D46*D46)-(319.61*D46)+(263.84)</f>
        <v>91.016137425999943</v>
      </c>
    </row>
    <row r="47" spans="1:5" x14ac:dyDescent="0.3">
      <c r="A47" s="9">
        <v>16</v>
      </c>
      <c r="B47" s="2">
        <v>2.0590000000000002</v>
      </c>
      <c r="C47" s="5">
        <v>4.4999999999999998E-2</v>
      </c>
      <c r="D47" s="1">
        <f>(B47-C47)</f>
        <v>2.0140000000000002</v>
      </c>
      <c r="E47" s="7">
        <f>(99.586*D47*D47)-(319.61*D47)+(263.84)</f>
        <v>24.085794856000007</v>
      </c>
    </row>
    <row r="48" spans="1:5" x14ac:dyDescent="0.3">
      <c r="A48" s="9">
        <v>17</v>
      </c>
      <c r="B48" s="2">
        <v>2.548</v>
      </c>
      <c r="C48" s="5">
        <v>4.4999999999999998E-2</v>
      </c>
      <c r="D48" s="1">
        <f>(B48-C48)</f>
        <v>2.5030000000000001</v>
      </c>
      <c r="E48" s="7">
        <f>(99.586*D48*D48)-(319.61*D48)+(263.84)</f>
        <v>87.763356273999818</v>
      </c>
    </row>
    <row r="49" spans="1:5" x14ac:dyDescent="0.3">
      <c r="A49" s="9">
        <v>18</v>
      </c>
      <c r="B49" s="2">
        <v>1.887</v>
      </c>
      <c r="C49" s="5">
        <v>4.4999999999999998E-2</v>
      </c>
      <c r="D49" s="1">
        <f>(B49-C49)</f>
        <v>1.8420000000000001</v>
      </c>
      <c r="E49" s="7">
        <f>(99.586*D49*D49)-(319.61*D49)+(263.84)</f>
        <v>13.010092903999976</v>
      </c>
    </row>
    <row r="50" spans="1:5" x14ac:dyDescent="0.3">
      <c r="A50" s="9">
        <v>19</v>
      </c>
      <c r="B50" s="2">
        <v>2.5470000000000002</v>
      </c>
      <c r="C50" s="5">
        <v>4.4999999999999998E-2</v>
      </c>
      <c r="D50" s="1">
        <f>(B50-C50)</f>
        <v>2.5020000000000002</v>
      </c>
      <c r="E50" s="7">
        <f>(99.586*D50*D50)-(319.61*D50)+(263.84)</f>
        <v>87.584538343999895</v>
      </c>
    </row>
    <row r="51" spans="1:5" x14ac:dyDescent="0.3">
      <c r="A51" s="9">
        <v>20</v>
      </c>
      <c r="B51" s="2">
        <v>2.774</v>
      </c>
      <c r="C51" s="5">
        <v>4.4999999999999998E-2</v>
      </c>
      <c r="D51" s="1">
        <f>(B51-C51)</f>
        <v>2.7290000000000001</v>
      </c>
      <c r="E51" s="7">
        <f>(99.586*D51*D51)-(319.61*D51)+(263.84)</f>
        <v>133.28516942599987</v>
      </c>
    </row>
    <row r="52" spans="1:5" x14ac:dyDescent="0.3">
      <c r="A52" s="9">
        <v>21</v>
      </c>
      <c r="B52" s="2">
        <v>2.411</v>
      </c>
      <c r="C52" s="5">
        <v>4.4999999999999998E-2</v>
      </c>
      <c r="D52" s="1">
        <f>(B52-C52)</f>
        <v>2.3660000000000001</v>
      </c>
      <c r="E52" s="7">
        <f>(99.586*D52*D52)-(319.61*D52)+(263.84)</f>
        <v>65.120786215999999</v>
      </c>
    </row>
    <row r="53" spans="1:5" x14ac:dyDescent="0.3">
      <c r="A53" s="9">
        <v>22</v>
      </c>
      <c r="B53" s="2">
        <v>2.1190000000000002</v>
      </c>
      <c r="C53" s="5">
        <v>4.4999999999999998E-2</v>
      </c>
      <c r="D53" s="1">
        <f>(B53-C53)</f>
        <v>2.0740000000000003</v>
      </c>
      <c r="E53" s="7">
        <f>(99.586*D53*D53)-(319.61*D53)+(263.84)</f>
        <v>29.335648935999984</v>
      </c>
    </row>
    <row r="54" spans="1:5" x14ac:dyDescent="0.3">
      <c r="A54" s="9">
        <v>23</v>
      </c>
      <c r="B54" s="2">
        <v>2.8290000000000002</v>
      </c>
      <c r="C54" s="5">
        <v>4.4999999999999998E-2</v>
      </c>
      <c r="D54" s="1">
        <f>(B54-C54)</f>
        <v>2.7840000000000003</v>
      </c>
      <c r="E54" s="7">
        <f>(99.586*D54*D54)-(319.61*D54)+(263.84)</f>
        <v>145.9025884159999</v>
      </c>
    </row>
    <row r="55" spans="1:5" x14ac:dyDescent="0.3">
      <c r="A55" s="9">
        <v>24</v>
      </c>
      <c r="B55" s="2">
        <v>2.34</v>
      </c>
      <c r="C55" s="5">
        <v>4.4999999999999998E-2</v>
      </c>
      <c r="D55" s="1">
        <f>(B55-C55)</f>
        <v>2.2949999999999999</v>
      </c>
      <c r="E55" s="7">
        <f>(99.586*D55*D55)-(319.61*D55)+(263.84)</f>
        <v>54.857001649999972</v>
      </c>
    </row>
    <row r="56" spans="1:5" x14ac:dyDescent="0.3">
      <c r="A56" s="9">
        <v>25</v>
      </c>
      <c r="B56" s="2">
        <v>2.609</v>
      </c>
      <c r="C56" s="5">
        <v>4.4999999999999998E-2</v>
      </c>
      <c r="D56" s="1">
        <f>(B56-C56)</f>
        <v>2.5640000000000001</v>
      </c>
      <c r="E56" s="7">
        <f>(99.586*D56*D56)-(319.61*D56)+(263.84)</f>
        <v>99.047884255999918</v>
      </c>
    </row>
    <row r="57" spans="1:5" x14ac:dyDescent="0.3">
      <c r="A57" s="9">
        <v>26</v>
      </c>
      <c r="B57" s="2">
        <v>2.5</v>
      </c>
      <c r="C57" s="5">
        <v>4.4999999999999998E-2</v>
      </c>
      <c r="D57" s="1">
        <f>(B57-C57)</f>
        <v>2.4550000000000001</v>
      </c>
      <c r="E57" s="7">
        <f>(99.586*D57*D57)-(319.61*D57)+(263.84)</f>
        <v>79.404761650000012</v>
      </c>
    </row>
    <row r="58" spans="1:5" x14ac:dyDescent="0.3">
      <c r="A58" s="9">
        <v>27</v>
      </c>
      <c r="B58" s="2">
        <v>2.363</v>
      </c>
      <c r="C58" s="5">
        <v>4.4999999999999998E-2</v>
      </c>
      <c r="D58" s="1">
        <f>(B58-C58)</f>
        <v>2.3180000000000001</v>
      </c>
      <c r="E58" s="7">
        <f>(99.586*D58*D58)-(319.61*D58)+(263.84)</f>
        <v>58.071946663999995</v>
      </c>
    </row>
    <row r="59" spans="1:5" x14ac:dyDescent="0.3">
      <c r="A59" s="9">
        <v>28</v>
      </c>
      <c r="B59" s="2">
        <v>2.8380000000000001</v>
      </c>
      <c r="C59" s="5">
        <v>4.4999999999999998E-2</v>
      </c>
      <c r="D59" s="1">
        <f>(B59-C59)</f>
        <v>2.7930000000000001</v>
      </c>
      <c r="E59" s="7">
        <f>(99.586*D59*D59)-(319.61*D59)+(263.84)</f>
        <v>148.024618514</v>
      </c>
    </row>
    <row r="60" spans="1:5" x14ac:dyDescent="0.3">
      <c r="A60" s="9">
        <v>29</v>
      </c>
      <c r="B60" s="2">
        <v>1.9160000000000001</v>
      </c>
      <c r="C60" s="5">
        <v>4.4999999999999998E-2</v>
      </c>
      <c r="D60" s="1">
        <f>(B60-C60)</f>
        <v>1.8710000000000002</v>
      </c>
      <c r="E60" s="7">
        <f>(99.586*D60*D60)-(319.61*D60)+(263.84)</f>
        <v>14.4645246259999</v>
      </c>
    </row>
    <row r="61" spans="1:5" x14ac:dyDescent="0.3">
      <c r="A61" s="9">
        <v>30</v>
      </c>
      <c r="B61" s="2">
        <v>2.4510000000000001</v>
      </c>
      <c r="C61" s="5">
        <v>4.4999999999999998E-2</v>
      </c>
      <c r="D61" s="1">
        <f>(B61-C61)</f>
        <v>2.4060000000000001</v>
      </c>
      <c r="E61" s="7">
        <f>(99.586*D61*D61)-(319.61*D61)+(263.84)</f>
        <v>71.345361895999929</v>
      </c>
    </row>
    <row r="62" spans="1:5" x14ac:dyDescent="0.3">
      <c r="A62" s="9">
        <v>31</v>
      </c>
      <c r="B62" s="2">
        <v>2.7560000000000002</v>
      </c>
      <c r="C62" s="5">
        <v>4.4999999999999998E-2</v>
      </c>
      <c r="D62" s="1">
        <f>(B62-C62)</f>
        <v>2.7110000000000003</v>
      </c>
      <c r="E62" s="7">
        <f>(99.586*D62*D62)-(319.61*D62)+(263.84)</f>
        <v>129.28668830600003</v>
      </c>
    </row>
    <row r="63" spans="1:5" x14ac:dyDescent="0.3">
      <c r="A63" s="9">
        <v>32</v>
      </c>
      <c r="B63" s="2">
        <v>2.7880000000000003</v>
      </c>
      <c r="C63" s="5">
        <v>4.4999999999999998E-2</v>
      </c>
      <c r="D63" s="1">
        <f>(B63-C63)</f>
        <v>2.7430000000000003</v>
      </c>
      <c r="E63" s="7">
        <f>(99.586*D63*D63)-(319.61*D63)+(263.84)</f>
        <v>136.43971371399988</v>
      </c>
    </row>
    <row r="64" spans="1:5" x14ac:dyDescent="0.3">
      <c r="A64" s="9">
        <v>33</v>
      </c>
      <c r="B64" s="2">
        <v>2.6549999999999998</v>
      </c>
      <c r="C64" s="5">
        <v>4.4999999999999998E-2</v>
      </c>
      <c r="D64" s="1">
        <f>(B64-C64)</f>
        <v>2.61</v>
      </c>
      <c r="E64" s="7">
        <f>(99.586*D64*D64)-(319.61*D64)+(263.84)</f>
        <v>108.04769059999984</v>
      </c>
    </row>
    <row r="65" spans="1:5" x14ac:dyDescent="0.3">
      <c r="A65" s="9">
        <v>34</v>
      </c>
      <c r="B65" s="2">
        <v>2.7829999999999999</v>
      </c>
      <c r="C65" s="5">
        <v>4.4999999999999998E-2</v>
      </c>
      <c r="D65" s="1">
        <f>(B65-C65)</f>
        <v>2.738</v>
      </c>
      <c r="E65" s="7">
        <f>(99.586*D65*D65)-(319.61*D65)+(263.84)</f>
        <v>135.30860938400002</v>
      </c>
    </row>
    <row r="66" spans="1:5" x14ac:dyDescent="0.3">
      <c r="A66" s="9">
        <v>35</v>
      </c>
      <c r="B66" s="2">
        <v>2.5070000000000001</v>
      </c>
      <c r="C66" s="5">
        <v>4.4999999999999998E-2</v>
      </c>
      <c r="D66" s="1">
        <f>(B66-C66)</f>
        <v>2.4620000000000002</v>
      </c>
      <c r="E66" s="7">
        <f>(99.586*D66*D66)-(319.61*D66)+(263.84)</f>
        <v>80.59514218399994</v>
      </c>
    </row>
    <row r="67" spans="1:5" x14ac:dyDescent="0.3">
      <c r="A67" s="9">
        <v>36</v>
      </c>
      <c r="B67" s="2">
        <v>2.0569999999999999</v>
      </c>
      <c r="C67" s="5">
        <v>4.4999999999999998E-2</v>
      </c>
      <c r="D67" s="1">
        <f>(B67-C67)</f>
        <v>2.012</v>
      </c>
      <c r="E67" s="7">
        <f>(99.586*D67*D67)-(319.61*D67)+(263.84)</f>
        <v>23.923148383999887</v>
      </c>
    </row>
    <row r="68" spans="1:5" x14ac:dyDescent="0.3">
      <c r="A68" s="9">
        <v>37</v>
      </c>
      <c r="B68" s="2">
        <v>1.849</v>
      </c>
      <c r="C68" s="5">
        <v>4.4999999999999998E-2</v>
      </c>
      <c r="D68" s="1">
        <f>(B68-C68)</f>
        <v>1.804</v>
      </c>
      <c r="E68" s="7">
        <f>(99.586*D68*D68)-(319.61*D68)+(263.84)</f>
        <v>11.357831775999955</v>
      </c>
    </row>
    <row r="69" spans="1:5" x14ac:dyDescent="0.3">
      <c r="A69" s="9">
        <v>38</v>
      </c>
      <c r="B69" s="2">
        <v>2.3199999999999998</v>
      </c>
      <c r="C69" s="5">
        <v>4.4999999999999998E-2</v>
      </c>
      <c r="D69" s="1">
        <f>(B69-C69)</f>
        <v>2.2749999999999999</v>
      </c>
      <c r="E69" s="7">
        <f>(99.586*D69*D69)-(319.61*D69)+(263.84)</f>
        <v>52.147041249999859</v>
      </c>
    </row>
    <row r="70" spans="1:5" x14ac:dyDescent="0.3">
      <c r="A70" s="9">
        <v>39</v>
      </c>
      <c r="B70" s="2">
        <v>2.6019999999999999</v>
      </c>
      <c r="C70" s="5">
        <v>4.4999999999999998E-2</v>
      </c>
      <c r="D70" s="1">
        <f>(B70-C70)</f>
        <v>2.5569999999999999</v>
      </c>
      <c r="E70" s="7">
        <f>(99.586*D70*D70)-(319.61*D70)+(263.84)</f>
        <v>97.715294913999912</v>
      </c>
    </row>
    <row r="71" spans="1:5" x14ac:dyDescent="0.3">
      <c r="A71" s="9">
        <v>40</v>
      </c>
      <c r="B71" s="2">
        <v>2.6259999999999999</v>
      </c>
      <c r="C71" s="5">
        <v>4.4999999999999998E-2</v>
      </c>
      <c r="D71" s="1">
        <f>(B71-C71)</f>
        <v>2.581</v>
      </c>
      <c r="E71" s="7">
        <f>(99.586*D71*D71)-(319.61*D71)+(263.84)</f>
        <v>102.32480374599987</v>
      </c>
    </row>
    <row r="72" spans="1:5" x14ac:dyDescent="0.3">
      <c r="A72" s="9">
        <v>41</v>
      </c>
      <c r="B72" s="2">
        <v>2.71</v>
      </c>
      <c r="C72" s="5">
        <v>4.4999999999999998E-2</v>
      </c>
      <c r="D72" s="1">
        <f>(B72-C72)</f>
        <v>2.665</v>
      </c>
      <c r="E72" s="7">
        <f>(99.586*D72*D72)-(319.61*D72)+(263.84)</f>
        <v>119.36152884999984</v>
      </c>
    </row>
    <row r="73" spans="1:5" x14ac:dyDescent="0.3">
      <c r="A73" s="9">
        <v>42</v>
      </c>
      <c r="B73" s="2">
        <v>2.794</v>
      </c>
      <c r="C73" s="5">
        <v>4.4999999999999998E-2</v>
      </c>
      <c r="D73" s="1">
        <f>(B73-C73)</f>
        <v>2.7490000000000001</v>
      </c>
      <c r="E73" s="7">
        <f>(99.586*D73*D73)-(319.61*D73)+(263.84)</f>
        <v>137.80361158599982</v>
      </c>
    </row>
    <row r="74" spans="1:5" x14ac:dyDescent="0.3">
      <c r="A74" s="9">
        <v>43</v>
      </c>
      <c r="B74" s="2">
        <v>1.9690000000000001</v>
      </c>
      <c r="C74" s="5">
        <v>4.4999999999999998E-2</v>
      </c>
      <c r="D74" s="1">
        <f>(B74-C74)</f>
        <v>1.9240000000000002</v>
      </c>
      <c r="E74" s="7">
        <f>(99.586*D74*D74)-(319.61*D74)+(263.84)</f>
        <v>17.555424735999964</v>
      </c>
    </row>
    <row r="75" spans="1:5" x14ac:dyDescent="0.3">
      <c r="A75" s="9">
        <v>44</v>
      </c>
      <c r="B75" s="2">
        <v>1.851</v>
      </c>
      <c r="C75" s="5">
        <v>4.4999999999999998E-2</v>
      </c>
      <c r="D75" s="1">
        <f>(B75-C75)</f>
        <v>1.806</v>
      </c>
      <c r="E75" s="7">
        <f>(99.586*D75*D75)-(319.61*D75)+(263.84)</f>
        <v>11.437622695999892</v>
      </c>
    </row>
    <row r="76" spans="1:5" x14ac:dyDescent="0.3">
      <c r="A76" s="9">
        <v>45</v>
      </c>
      <c r="B76" s="2">
        <v>2.6139999999999999</v>
      </c>
      <c r="C76" s="5">
        <v>4.4999999999999998E-2</v>
      </c>
      <c r="D76" s="1">
        <f>(B76-C76)</f>
        <v>2.569</v>
      </c>
      <c r="E76" s="7">
        <f>(99.586*D76*D76)-(319.61*D76)+(263.84)</f>
        <v>100.00570894599997</v>
      </c>
    </row>
    <row r="77" spans="1:5" x14ac:dyDescent="0.3">
      <c r="A77" s="9">
        <v>46</v>
      </c>
      <c r="B77" s="2">
        <v>2.7880000000000003</v>
      </c>
      <c r="C77" s="5">
        <v>4.4999999999999998E-2</v>
      </c>
      <c r="D77" s="1">
        <f>(B77-C77)</f>
        <v>2.7430000000000003</v>
      </c>
      <c r="E77" s="7">
        <f>(99.586*D77*D77)-(319.61*D77)+(263.84)</f>
        <v>136.43971371399988</v>
      </c>
    </row>
    <row r="78" spans="1:5" x14ac:dyDescent="0.3">
      <c r="A78" s="9">
        <v>47</v>
      </c>
      <c r="B78" s="2">
        <v>1.9450000000000001</v>
      </c>
      <c r="C78" s="5">
        <v>4.4999999999999998E-2</v>
      </c>
      <c r="D78" s="1">
        <f>(B78-C78)</f>
        <v>1.9000000000000001</v>
      </c>
      <c r="E78" s="7">
        <f>(99.586*D78*D78)-(319.61*D78)+(263.84)</f>
        <v>16.086459999999988</v>
      </c>
    </row>
    <row r="79" spans="1:5" x14ac:dyDescent="0.3">
      <c r="A79" s="9">
        <v>48</v>
      </c>
      <c r="B79" s="2">
        <v>2.3810000000000002</v>
      </c>
      <c r="C79" s="5">
        <v>4.4999999999999998E-2</v>
      </c>
      <c r="D79" s="1">
        <f>(B79-C79)</f>
        <v>2.3360000000000003</v>
      </c>
      <c r="E79" s="7">
        <f>(99.586*D79*D79)-(319.61*D79)+(263.84)</f>
        <v>60.66148505599989</v>
      </c>
    </row>
    <row r="80" spans="1:5" x14ac:dyDescent="0.3">
      <c r="A80" s="9">
        <v>49</v>
      </c>
      <c r="B80" s="2">
        <v>1.927</v>
      </c>
      <c r="C80" s="5">
        <v>4.4999999999999998E-2</v>
      </c>
      <c r="D80" s="1">
        <f>(B80-C80)</f>
        <v>1.8820000000000001</v>
      </c>
      <c r="E80" s="7">
        <f>(99.586*D80*D80)-(319.61*D80)+(263.84)</f>
        <v>15.060023463999983</v>
      </c>
    </row>
    <row r="81" spans="1:5" x14ac:dyDescent="0.3">
      <c r="A81" s="9">
        <v>50</v>
      </c>
      <c r="B81" s="2">
        <v>2.4969999999999999</v>
      </c>
      <c r="C81" s="5">
        <v>4.4999999999999998E-2</v>
      </c>
      <c r="D81" s="1">
        <f>(B81-C81)</f>
        <v>2.452</v>
      </c>
      <c r="E81" s="7">
        <f>(99.586*D81*D81)-(319.61*D81)+(263.84)</f>
        <v>78.897586143999945</v>
      </c>
    </row>
    <row r="82" spans="1:5" x14ac:dyDescent="0.3">
      <c r="A82" s="9">
        <v>51</v>
      </c>
      <c r="B82" s="2">
        <v>2.2890000000000001</v>
      </c>
      <c r="C82" s="5">
        <v>4.4999999999999998E-2</v>
      </c>
      <c r="D82" s="1">
        <f>(B82-C82)</f>
        <v>2.2440000000000002</v>
      </c>
      <c r="E82" s="7">
        <f>(99.586*D82*D82)-(319.61*D82)+(263.84)</f>
        <v>48.104048095999929</v>
      </c>
    </row>
    <row r="83" spans="1:5" x14ac:dyDescent="0.3">
      <c r="A83" s="9">
        <v>52</v>
      </c>
      <c r="B83" s="2">
        <v>1.9330000000000001</v>
      </c>
      <c r="C83" s="5">
        <v>4.4999999999999998E-2</v>
      </c>
      <c r="D83" s="1">
        <f>(B83-C83)</f>
        <v>1.8880000000000001</v>
      </c>
      <c r="E83" s="7">
        <f>(99.586*D83*D83)-(319.61*D83)+(263.84)</f>
        <v>15.394998783999938</v>
      </c>
    </row>
    <row r="84" spans="1:5" x14ac:dyDescent="0.3">
      <c r="A84" s="9">
        <v>53</v>
      </c>
      <c r="B84" s="2">
        <v>1.9890000000000001</v>
      </c>
      <c r="C84" s="5">
        <v>4.4999999999999998E-2</v>
      </c>
      <c r="D84" s="1">
        <f>(B84-C84)</f>
        <v>1.9440000000000002</v>
      </c>
      <c r="E84" s="7">
        <f>(99.586*D84*D84)-(319.61*D84)+(263.84)</f>
        <v>18.867197695999948</v>
      </c>
    </row>
    <row r="85" spans="1:5" x14ac:dyDescent="0.3">
      <c r="A85" s="9">
        <v>54</v>
      </c>
      <c r="B85" s="2">
        <v>2.3010000000000002</v>
      </c>
      <c r="C85" s="5">
        <v>4.4999999999999998E-2</v>
      </c>
      <c r="D85" s="1">
        <f>(B85-C85)</f>
        <v>2.2560000000000002</v>
      </c>
      <c r="E85" s="7">
        <f>(99.586*D85*D85)-(319.61*D85)+(263.84)</f>
        <v>49.646372095999936</v>
      </c>
    </row>
    <row r="86" spans="1:5" x14ac:dyDescent="0.3">
      <c r="A86" s="9">
        <v>55</v>
      </c>
      <c r="B86" s="2">
        <v>2.706</v>
      </c>
      <c r="C86" s="5">
        <v>4.4999999999999998E-2</v>
      </c>
      <c r="D86" s="1">
        <f>(B86-C86)</f>
        <v>2.661</v>
      </c>
      <c r="E86" s="7">
        <f>(99.586*D86*D86)-(319.61*D86)+(263.84)</f>
        <v>118.51838870600005</v>
      </c>
    </row>
    <row r="87" spans="1:5" x14ac:dyDescent="0.3">
      <c r="A87" s="9">
        <v>56</v>
      </c>
      <c r="B87" s="2">
        <v>2.7810000000000001</v>
      </c>
      <c r="C87" s="5">
        <v>4.4999999999999998E-2</v>
      </c>
      <c r="D87" s="1">
        <f>(B87-C87)</f>
        <v>2.7360000000000002</v>
      </c>
      <c r="E87" s="7">
        <f>(99.586*D87*D87)-(319.61*D87)+(263.84)</f>
        <v>134.85756185600002</v>
      </c>
    </row>
    <row r="88" spans="1:5" x14ac:dyDescent="0.3">
      <c r="A88" s="9">
        <v>57</v>
      </c>
      <c r="B88" s="2">
        <v>2.3220000000000001</v>
      </c>
      <c r="C88" s="5">
        <v>4.4999999999999998E-2</v>
      </c>
      <c r="D88" s="1">
        <f>(B88-C88)</f>
        <v>2.2770000000000001</v>
      </c>
      <c r="E88" s="7">
        <f>(99.586*D88*D88)-(319.61*D88)+(263.84)</f>
        <v>52.414452194000035</v>
      </c>
    </row>
    <row r="89" spans="1:5" x14ac:dyDescent="0.3">
      <c r="A89" s="9">
        <v>58</v>
      </c>
      <c r="B89" s="2">
        <v>2.1510000000000002</v>
      </c>
      <c r="C89" s="5">
        <v>4.4999999999999998E-2</v>
      </c>
      <c r="D89" s="1">
        <f>(B89-C89)</f>
        <v>2.1060000000000003</v>
      </c>
      <c r="E89" s="7">
        <f>(99.586*D89*D89)-(319.61*D89)+(263.84)</f>
        <v>32.428752295999971</v>
      </c>
    </row>
    <row r="90" spans="1:5" x14ac:dyDescent="0.3">
      <c r="A90" s="9">
        <v>59</v>
      </c>
      <c r="B90" s="2">
        <v>2.0609999999999999</v>
      </c>
      <c r="C90" s="5">
        <v>4.4999999999999998E-2</v>
      </c>
      <c r="D90" s="1">
        <f>(B90-C90)</f>
        <v>2.016</v>
      </c>
      <c r="E90" s="7">
        <f>(99.586*D90*D90)-(319.61*D90)+(263.84)</f>
        <v>24.249238015999993</v>
      </c>
    </row>
    <row r="91" spans="1:5" x14ac:dyDescent="0.3">
      <c r="A91" s="9">
        <v>60</v>
      </c>
      <c r="B91" s="2">
        <v>2.2509999999999999</v>
      </c>
      <c r="C91" s="5">
        <v>4.4999999999999998E-2</v>
      </c>
      <c r="D91" s="1">
        <f>(B91-C91)</f>
        <v>2.206</v>
      </c>
      <c r="E91" s="7">
        <f>(99.586*D91*D91)-(319.61*D91)+(263.84)</f>
        <v>43.409235495999951</v>
      </c>
    </row>
    <row r="92" spans="1:5" x14ac:dyDescent="0.3">
      <c r="A92" s="9">
        <v>61</v>
      </c>
      <c r="B92" s="2">
        <v>2.3450000000000002</v>
      </c>
      <c r="C92" s="5">
        <v>4.4999999999999998E-2</v>
      </c>
      <c r="D92" s="1">
        <f>(B92-C92)</f>
        <v>2.3000000000000003</v>
      </c>
      <c r="E92" s="7">
        <f>(99.586*D92*D92)-(319.61*D92)+(263.84)</f>
        <v>55.546940000000006</v>
      </c>
    </row>
    <row r="93" spans="1:5" x14ac:dyDescent="0.3">
      <c r="A93" s="9">
        <v>62</v>
      </c>
      <c r="B93" s="2">
        <v>2.7570000000000001</v>
      </c>
      <c r="C93" s="5">
        <v>4.4999999999999998E-2</v>
      </c>
      <c r="D93" s="1">
        <f>(B93-C93)</f>
        <v>2.7120000000000002</v>
      </c>
      <c r="E93" s="7">
        <f>(99.586*D93*D93)-(319.61*D93)+(263.84)</f>
        <v>129.507133184</v>
      </c>
    </row>
    <row r="94" spans="1:5" x14ac:dyDescent="0.3">
      <c r="A94" s="9">
        <v>63</v>
      </c>
      <c r="B94" s="2">
        <v>2.8079999999999998</v>
      </c>
      <c r="C94" s="5">
        <v>4.4999999999999998E-2</v>
      </c>
      <c r="D94" s="1">
        <f>(B94-C94)</f>
        <v>2.7629999999999999</v>
      </c>
      <c r="E94" s="7">
        <f>(99.586*D94*D94)-(319.61*D94)+(263.84)</f>
        <v>141.0139240339999</v>
      </c>
    </row>
    <row r="95" spans="1:5" x14ac:dyDescent="0.3">
      <c r="A95" s="9">
        <v>64</v>
      </c>
      <c r="B95" s="2">
        <v>2.8330000000000002</v>
      </c>
      <c r="C95" s="5">
        <v>4.4999999999999998E-2</v>
      </c>
      <c r="D95" s="1">
        <f>(B95-C95)</f>
        <v>2.7880000000000003</v>
      </c>
      <c r="E95" s="7">
        <f>(99.586*D95*D95)-(319.61*D95)+(263.84)</f>
        <v>146.843721184</v>
      </c>
    </row>
    <row r="96" spans="1:5" x14ac:dyDescent="0.3">
      <c r="A96" s="9">
        <v>65</v>
      </c>
      <c r="B96" s="2">
        <v>2.7610000000000001</v>
      </c>
      <c r="C96" s="5">
        <v>4.4999999999999998E-2</v>
      </c>
      <c r="D96" s="1">
        <f>(B96-C96)</f>
        <v>2.7160000000000002</v>
      </c>
      <c r="E96" s="7">
        <f>(99.586*D96*D96)-(319.61*D96)+(263.84)</f>
        <v>130.39090441599996</v>
      </c>
    </row>
    <row r="97" spans="1:5" x14ac:dyDescent="0.3">
      <c r="A97" s="9">
        <v>66</v>
      </c>
      <c r="B97" s="2">
        <v>2.3290000000000002</v>
      </c>
      <c r="C97" s="5">
        <v>4.4999999999999998E-2</v>
      </c>
      <c r="D97" s="1">
        <f>(B97-C97)</f>
        <v>2.2840000000000003</v>
      </c>
      <c r="E97" s="7">
        <f>(99.586*D97*D97)-(319.61*D97)+(263.84)</f>
        <v>53.356664416000001</v>
      </c>
    </row>
    <row r="98" spans="1:5" x14ac:dyDescent="0.3">
      <c r="A98" s="9">
        <v>67</v>
      </c>
      <c r="B98" s="2">
        <v>2.4319999999999999</v>
      </c>
      <c r="C98" s="5">
        <v>4.4999999999999998E-2</v>
      </c>
      <c r="D98" s="1">
        <f>(B98-C98)</f>
        <v>2.387</v>
      </c>
      <c r="E98" s="7">
        <f>(99.586*D98*D98)-(319.61*D98)+(263.84)</f>
        <v>68.348953633999884</v>
      </c>
    </row>
    <row r="99" spans="1:5" x14ac:dyDescent="0.3">
      <c r="A99" s="9">
        <v>68</v>
      </c>
      <c r="B99" s="2">
        <v>2.3490000000000002</v>
      </c>
      <c r="C99" s="5">
        <v>4.4999999999999998E-2</v>
      </c>
      <c r="D99" s="1">
        <f>(B99-C99)</f>
        <v>2.3040000000000003</v>
      </c>
      <c r="E99" s="7">
        <f>(99.586*D99*D99)-(319.61*D99)+(263.84)</f>
        <v>56.102475775999949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workbookViewId="0">
      <selection activeCell="J4" sqref="J4"/>
    </sheetView>
  </sheetViews>
  <sheetFormatPr defaultRowHeight="14.4" x14ac:dyDescent="0.3"/>
  <cols>
    <col min="1" max="1" width="32.109375" customWidth="1"/>
    <col min="2" max="2" width="16.109375" customWidth="1"/>
    <col min="3" max="3" width="16.6640625" customWidth="1"/>
    <col min="4" max="4" width="17.6640625" customWidth="1"/>
    <col min="5" max="5" width="17.77734375" customWidth="1"/>
    <col min="6" max="6" width="67.6640625" customWidth="1"/>
  </cols>
  <sheetData>
    <row r="1" spans="1:6" ht="15.6" thickTop="1" thickBot="1" x14ac:dyDescent="0.35">
      <c r="A1" s="14" t="s">
        <v>20</v>
      </c>
      <c r="B1" s="14" t="s">
        <v>21</v>
      </c>
      <c r="C1" s="14" t="s">
        <v>22</v>
      </c>
      <c r="D1" s="14" t="s">
        <v>23</v>
      </c>
      <c r="E1" s="14" t="s">
        <v>24</v>
      </c>
      <c r="F1" s="14" t="s">
        <v>25</v>
      </c>
    </row>
    <row r="2" spans="1:6" ht="15.6" thickTop="1" thickBot="1" x14ac:dyDescent="0.35">
      <c r="A2" s="17" t="s">
        <v>30</v>
      </c>
      <c r="B2" s="15" t="s">
        <v>33</v>
      </c>
      <c r="C2" s="16" t="s">
        <v>26</v>
      </c>
      <c r="D2" s="16" t="s">
        <v>34</v>
      </c>
      <c r="E2" s="16" t="s">
        <v>27</v>
      </c>
      <c r="F2" s="16" t="s">
        <v>28</v>
      </c>
    </row>
    <row r="3" spans="1:6" ht="15.6" thickTop="1" thickBot="1" x14ac:dyDescent="0.35">
      <c r="A3" s="17" t="s">
        <v>29</v>
      </c>
      <c r="B3" s="15" t="s">
        <v>33</v>
      </c>
      <c r="C3" s="16" t="s">
        <v>26</v>
      </c>
      <c r="D3" s="16" t="s">
        <v>35</v>
      </c>
      <c r="E3" s="16" t="s">
        <v>27</v>
      </c>
      <c r="F3" s="16" t="s">
        <v>28</v>
      </c>
    </row>
    <row r="4" spans="1:6" ht="15.6" thickTop="1" thickBot="1" x14ac:dyDescent="0.35">
      <c r="A4" s="17" t="s">
        <v>31</v>
      </c>
      <c r="B4" s="15" t="s">
        <v>33</v>
      </c>
      <c r="C4" s="16" t="s">
        <v>26</v>
      </c>
      <c r="D4" s="16" t="s">
        <v>36</v>
      </c>
      <c r="E4" s="16" t="s">
        <v>27</v>
      </c>
      <c r="F4" s="16" t="s">
        <v>28</v>
      </c>
    </row>
    <row r="5" spans="1:6" ht="15.6" thickTop="1" thickBot="1" x14ac:dyDescent="0.35">
      <c r="A5" s="17" t="s">
        <v>32</v>
      </c>
      <c r="B5" s="15" t="s">
        <v>33</v>
      </c>
      <c r="C5" s="16" t="s">
        <v>26</v>
      </c>
      <c r="D5" s="16" t="s">
        <v>37</v>
      </c>
      <c r="E5" s="16" t="s">
        <v>27</v>
      </c>
      <c r="F5" s="16" t="s">
        <v>28</v>
      </c>
    </row>
    <row r="6" spans="1:6" ht="15" thickTop="1" x14ac:dyDescent="0.3"/>
    <row r="46" spans="1:6" x14ac:dyDescent="0.3">
      <c r="A46" s="18" t="s">
        <v>56</v>
      </c>
      <c r="B46" s="13"/>
      <c r="C46" s="13"/>
      <c r="D46" s="13"/>
      <c r="E46" s="13"/>
      <c r="F46" s="13"/>
    </row>
    <row r="47" spans="1:6" x14ac:dyDescent="0.3">
      <c r="A47" s="13" t="s">
        <v>39</v>
      </c>
      <c r="B47" s="13"/>
      <c r="C47" s="13"/>
      <c r="D47" s="13"/>
      <c r="E47" s="13"/>
      <c r="F47" s="13"/>
    </row>
    <row r="48" spans="1:6" x14ac:dyDescent="0.3">
      <c r="A48" s="13" t="s">
        <v>40</v>
      </c>
      <c r="B48" s="13"/>
      <c r="C48" s="13"/>
      <c r="D48" s="13"/>
      <c r="E48" s="13"/>
      <c r="F48" s="13"/>
    </row>
    <row r="49" spans="1:7" x14ac:dyDescent="0.3">
      <c r="A49" s="13" t="s">
        <v>41</v>
      </c>
      <c r="B49" s="13"/>
      <c r="C49" s="13"/>
      <c r="D49" s="13"/>
      <c r="E49" s="13"/>
      <c r="F49" s="13"/>
    </row>
    <row r="50" spans="1:7" x14ac:dyDescent="0.3">
      <c r="A50" s="13" t="s">
        <v>38</v>
      </c>
      <c r="B50" s="13"/>
      <c r="C50" s="13"/>
      <c r="D50" s="13"/>
      <c r="E50" s="13"/>
      <c r="F50" s="13"/>
    </row>
    <row r="55" spans="1:7" x14ac:dyDescent="0.3">
      <c r="A55" s="8" t="s">
        <v>55</v>
      </c>
      <c r="B55" s="13"/>
      <c r="C55" s="13"/>
      <c r="D55" s="13"/>
      <c r="E55" s="13"/>
      <c r="F55" s="13"/>
    </row>
    <row r="56" spans="1:7" x14ac:dyDescent="0.3">
      <c r="A56" s="13" t="s">
        <v>42</v>
      </c>
      <c r="B56" s="13"/>
      <c r="C56" s="13"/>
      <c r="D56" s="13"/>
      <c r="E56" s="13"/>
      <c r="F56" s="13"/>
    </row>
    <row r="57" spans="1:7" x14ac:dyDescent="0.3">
      <c r="A57" s="13" t="s">
        <v>43</v>
      </c>
      <c r="B57" s="13"/>
      <c r="C57" s="13"/>
      <c r="D57" s="13"/>
      <c r="E57" s="13"/>
      <c r="F57" s="13"/>
    </row>
    <row r="58" spans="1:7" x14ac:dyDescent="0.3">
      <c r="A58" s="13" t="s">
        <v>44</v>
      </c>
      <c r="B58" s="13"/>
      <c r="C58" s="13"/>
      <c r="D58" s="13"/>
      <c r="E58" s="13"/>
      <c r="F58" s="13"/>
    </row>
    <row r="59" spans="1:7" x14ac:dyDescent="0.3">
      <c r="A59" s="13" t="s">
        <v>38</v>
      </c>
      <c r="B59" s="13"/>
      <c r="C59" s="13"/>
      <c r="D59" s="13"/>
      <c r="E59" s="13"/>
      <c r="F59" s="13"/>
    </row>
    <row r="64" spans="1:7" x14ac:dyDescent="0.3">
      <c r="A64" s="8" t="s">
        <v>53</v>
      </c>
      <c r="B64" s="13"/>
      <c r="C64" s="13"/>
      <c r="D64" s="13"/>
      <c r="E64" s="13"/>
      <c r="F64" s="13"/>
      <c r="G64" s="13"/>
    </row>
    <row r="65" spans="1:7" x14ac:dyDescent="0.3">
      <c r="A65" s="13" t="s">
        <v>45</v>
      </c>
      <c r="B65" s="13"/>
      <c r="C65" s="13"/>
      <c r="D65" s="13"/>
      <c r="E65" s="13"/>
      <c r="F65" s="13"/>
      <c r="G65" s="13"/>
    </row>
    <row r="66" spans="1:7" x14ac:dyDescent="0.3">
      <c r="A66" s="13" t="s">
        <v>46</v>
      </c>
      <c r="B66" s="13"/>
      <c r="C66" s="13"/>
      <c r="D66" s="13"/>
      <c r="E66" s="13"/>
      <c r="F66" s="13"/>
      <c r="G66" s="13"/>
    </row>
    <row r="67" spans="1:7" x14ac:dyDescent="0.3">
      <c r="A67" s="13" t="s">
        <v>47</v>
      </c>
      <c r="B67" s="13"/>
      <c r="C67" s="13"/>
      <c r="D67" s="13"/>
      <c r="E67" s="13"/>
      <c r="F67" s="13"/>
      <c r="G67" s="13"/>
    </row>
    <row r="68" spans="1:7" x14ac:dyDescent="0.3">
      <c r="A68" s="13" t="s">
        <v>48</v>
      </c>
      <c r="B68" s="13"/>
      <c r="C68" s="13"/>
      <c r="D68" s="13"/>
      <c r="E68" s="13"/>
      <c r="F68" s="13"/>
      <c r="G68" s="13"/>
    </row>
    <row r="69" spans="1:7" x14ac:dyDescent="0.3">
      <c r="A69" s="13" t="s">
        <v>49</v>
      </c>
      <c r="B69" s="13"/>
      <c r="C69" s="13"/>
      <c r="D69" s="13"/>
      <c r="E69" s="13"/>
      <c r="F69" s="13"/>
      <c r="G69" s="13"/>
    </row>
    <row r="74" spans="1:7" x14ac:dyDescent="0.3">
      <c r="A74" s="8" t="s">
        <v>54</v>
      </c>
      <c r="B74" s="13"/>
      <c r="C74" s="13"/>
      <c r="D74" s="13"/>
      <c r="E74" s="13"/>
      <c r="F74" s="13"/>
    </row>
    <row r="75" spans="1:7" x14ac:dyDescent="0.3">
      <c r="A75" s="13" t="s">
        <v>50</v>
      </c>
      <c r="B75" s="13"/>
      <c r="C75" s="13"/>
      <c r="D75" s="13"/>
      <c r="E75" s="13"/>
      <c r="F75" s="13"/>
    </row>
    <row r="76" spans="1:7" x14ac:dyDescent="0.3">
      <c r="A76" s="13" t="s">
        <v>51</v>
      </c>
      <c r="B76" s="13"/>
      <c r="C76" s="13"/>
      <c r="D76" s="13"/>
      <c r="E76" s="13"/>
      <c r="F76" s="13"/>
    </row>
    <row r="77" spans="1:7" x14ac:dyDescent="0.3">
      <c r="A77" s="13" t="s">
        <v>52</v>
      </c>
      <c r="B77" s="13"/>
      <c r="C77" s="13"/>
      <c r="D77" s="13"/>
      <c r="E77" s="13"/>
      <c r="F77" s="13"/>
    </row>
    <row r="78" spans="1:7" x14ac:dyDescent="0.3">
      <c r="A78" s="13" t="s">
        <v>38</v>
      </c>
      <c r="B78" s="13"/>
      <c r="C78" s="13"/>
      <c r="D78" s="13"/>
      <c r="E78" s="13"/>
      <c r="F78"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TNF-ALFA</vt:lpstr>
      <vt:lpstr>IL-1BETA</vt:lpstr>
      <vt:lpstr>MMP-3</vt:lpstr>
      <vt:lpstr>CORTISOL</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2022-01-25T10:42:21Z</dcterms:created>
  <dcterms:modified xsi:type="dcterms:W3CDTF">2022-01-27T07:45:01Z</dcterms:modified>
</cp:coreProperties>
</file>