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Pınar Nalçacıoğlu\"/>
    </mc:Choice>
  </mc:AlternateContent>
  <xr:revisionPtr revIDLastSave="0" documentId="13_ncr:1_{6F02240D-2EEC-4DFA-9DCD-2F37AAB5C79E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Kolorimetrik" sheetId="1" r:id="rId1"/>
    <sheet name="MD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2" l="1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D9" i="1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<sst xmlns="http://schemas.openxmlformats.org/spreadsheetml/2006/main" count="170" uniqueCount="66">
  <si>
    <t>Numune Adı</t>
  </si>
  <si>
    <t>OSI</t>
  </si>
  <si>
    <t>TAS(mmol/L)</t>
  </si>
  <si>
    <t>TOS (µmol/L)</t>
  </si>
  <si>
    <t>Numune</t>
  </si>
  <si>
    <t>Kullanılan cihaz: Mindray marka BS300 model tam otomatik biyokimya cihazı</t>
  </si>
  <si>
    <t>SOD (U/ml)</t>
  </si>
  <si>
    <t>GPX (U/L)</t>
  </si>
  <si>
    <t>SOD: Super Oxıde Dismutase</t>
  </si>
  <si>
    <t>GPx: Glutathione Peroxidase</t>
  </si>
  <si>
    <t>TAS: Total Antıoxıdant Status</t>
  </si>
  <si>
    <t>TOS: Total Oxıdant Status</t>
  </si>
  <si>
    <t>OSI: Oxıdatıve Stress Index</t>
  </si>
  <si>
    <t>MDA: Malondialdehit</t>
  </si>
  <si>
    <t>Not</t>
  </si>
  <si>
    <t>Tedavi yok-1</t>
  </si>
  <si>
    <t>Tedavi yok-2</t>
  </si>
  <si>
    <t>Tedavi yok-3</t>
  </si>
  <si>
    <t>Tedavi yok-4</t>
  </si>
  <si>
    <t>Tedavi yok-5</t>
  </si>
  <si>
    <t>Tedavi yok-6</t>
  </si>
  <si>
    <t>Prednol-1</t>
  </si>
  <si>
    <t>Prednol-2</t>
  </si>
  <si>
    <t>Prednol-3</t>
  </si>
  <si>
    <t>Prednol-4</t>
  </si>
  <si>
    <t>Prednol-5</t>
  </si>
  <si>
    <t>Prednol-6</t>
  </si>
  <si>
    <t>Q Enzim 10-1</t>
  </si>
  <si>
    <t>Q Enzim 10-2</t>
  </si>
  <si>
    <t>Q Enzim 10-3</t>
  </si>
  <si>
    <t>Q Enzim 10-4</t>
  </si>
  <si>
    <t>Q Enzim 10-5</t>
  </si>
  <si>
    <t>Q Enzim 10-6</t>
  </si>
  <si>
    <t>Q Enzim 10+ Prednol-1</t>
  </si>
  <si>
    <t>Q Enzim 10+ Prednol-2</t>
  </si>
  <si>
    <t>Q Enzim 10+ Prednol-3</t>
  </si>
  <si>
    <t>Q Enzim 10+ Prednol-4</t>
  </si>
  <si>
    <t>Q Enzim 10+ Prednol-5</t>
  </si>
  <si>
    <t>Q Enzim 10+ Prednol-6</t>
  </si>
  <si>
    <t>Kontrol-1</t>
  </si>
  <si>
    <t>Kontrol-2</t>
  </si>
  <si>
    <t>Kontrol-3</t>
  </si>
  <si>
    <t>Kontrol-4</t>
  </si>
  <si>
    <t>Kontrol-5</t>
  </si>
  <si>
    <t>Kontrol-6</t>
  </si>
  <si>
    <t>Sham-1</t>
  </si>
  <si>
    <t>Sham-2</t>
  </si>
  <si>
    <t>Sham-3</t>
  </si>
  <si>
    <t>Sham-4</t>
  </si>
  <si>
    <t>Sham-5</t>
  </si>
  <si>
    <t>Sham-6</t>
  </si>
  <si>
    <t>Çalışma Sonu</t>
  </si>
  <si>
    <t>absorbans</t>
  </si>
  <si>
    <t>abs-blank</t>
  </si>
  <si>
    <t>expected</t>
  </si>
  <si>
    <t>result</t>
  </si>
  <si>
    <t>std3</t>
  </si>
  <si>
    <t>std4</t>
  </si>
  <si>
    <t>std5</t>
  </si>
  <si>
    <t>std6</t>
  </si>
  <si>
    <t>blank</t>
  </si>
  <si>
    <t>concentratıon (mmol/L)</t>
  </si>
  <si>
    <t>std1</t>
  </si>
  <si>
    <t>std2</t>
  </si>
  <si>
    <t>hemolizli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</si>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</sst>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4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1" fillId="5" borderId="1" xfId="0" applyFont="1" applyFill="1" applyBorder="1"/>
    <xf numFmtId="0" fontId="2" fillId="2" borderId="1" xfId="0" applyFont="1" applyFill="1" applyBorder="1"/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1-47A5-9E85-5D998CD7C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396206</xdr:colOff>
      <xdr:row>9</xdr:row>
      <xdr:rowOff>28868</xdr:rowOff>
    </xdr:from>
    <xdr:to>
      <xdr:col>15</xdr:col>
      <xdr:colOff>457200</xdr:colOff>
      <xdr:row>36</xdr:row>
      <xdr:rowOff>126898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0856" y="1743368"/>
          <a:ext cx="5394994" cy="524153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36</xdr:row>
      <xdr:rowOff>146359</xdr:rowOff>
    </xdr:from>
    <xdr:to>
      <xdr:col>15</xdr:col>
      <xdr:colOff>407531</xdr:colOff>
      <xdr:row>79</xdr:row>
      <xdr:rowOff>180974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7004359"/>
          <a:ext cx="5341481" cy="82261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133350</xdr:rowOff>
    </xdr:from>
    <xdr:to>
      <xdr:col>13</xdr:col>
      <xdr:colOff>85725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B42" sqref="B42"/>
    </sheetView>
  </sheetViews>
  <sheetFormatPr defaultRowHeight="14.5" x14ac:dyDescent="0.35"/>
  <cols>
    <col min="1" max="1" width="23.7265625" customWidth="1"/>
    <col min="2" max="2" width="12.81640625" style="1" customWidth="1"/>
    <col min="3" max="3" width="13.81640625" style="1" customWidth="1"/>
    <col min="4" max="4" width="8.7265625" style="1"/>
    <col min="5" max="5" width="12.7265625" style="1" customWidth="1"/>
    <col min="6" max="6" width="12.54296875" style="1" customWidth="1"/>
    <col min="7" max="7" width="16.45312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10" t="s">
        <v>0</v>
      </c>
      <c r="B1" s="3" t="s">
        <v>2</v>
      </c>
      <c r="C1" s="3" t="s">
        <v>3</v>
      </c>
      <c r="D1" s="3" t="s">
        <v>1</v>
      </c>
      <c r="E1" s="3" t="s">
        <v>6</v>
      </c>
      <c r="F1" s="3" t="s">
        <v>7</v>
      </c>
      <c r="G1" s="3" t="s">
        <v>14</v>
      </c>
    </row>
    <row r="2" spans="1:11" x14ac:dyDescent="0.35">
      <c r="A2" s="9" t="s">
        <v>15</v>
      </c>
      <c r="B2" s="6">
        <v>1.41</v>
      </c>
      <c r="C2" s="6">
        <v>12.14</v>
      </c>
      <c r="D2" s="11">
        <f t="shared" ref="D2:D56" si="0">(C2/(B2*1000))*100</f>
        <v>0.86099290780141846</v>
      </c>
      <c r="E2" s="6">
        <v>200</v>
      </c>
      <c r="F2" s="6">
        <v>437</v>
      </c>
      <c r="G2" s="6"/>
      <c r="I2" t="s">
        <v>5</v>
      </c>
      <c r="J2"/>
      <c r="K2"/>
    </row>
    <row r="3" spans="1:11" x14ac:dyDescent="0.35">
      <c r="A3" s="9" t="s">
        <v>16</v>
      </c>
      <c r="B3" s="6">
        <v>1.46</v>
      </c>
      <c r="C3" s="6">
        <v>11.34</v>
      </c>
      <c r="D3" s="11">
        <f t="shared" si="0"/>
        <v>0.77671232876712326</v>
      </c>
      <c r="E3" s="6">
        <v>140</v>
      </c>
      <c r="F3" s="6">
        <v>437</v>
      </c>
      <c r="G3" s="6"/>
      <c r="I3" t="s">
        <v>8</v>
      </c>
      <c r="J3"/>
      <c r="K3"/>
    </row>
    <row r="4" spans="1:11" x14ac:dyDescent="0.35">
      <c r="A4" s="9" t="s">
        <v>17</v>
      </c>
      <c r="B4" s="6">
        <v>1.41</v>
      </c>
      <c r="C4" s="6">
        <v>16.989999999999998</v>
      </c>
      <c r="D4" s="11">
        <f t="shared" si="0"/>
        <v>1.2049645390070922</v>
      </c>
      <c r="E4" s="6">
        <v>172</v>
      </c>
      <c r="F4" s="6">
        <v>386</v>
      </c>
      <c r="G4" s="6" t="s">
        <v>64</v>
      </c>
      <c r="I4" s="4" t="s">
        <v>9</v>
      </c>
      <c r="J4" s="4"/>
      <c r="K4" s="4"/>
    </row>
    <row r="5" spans="1:11" x14ac:dyDescent="0.35">
      <c r="A5" s="9" t="s">
        <v>18</v>
      </c>
      <c r="B5" s="6">
        <v>1.39</v>
      </c>
      <c r="C5" s="6">
        <v>14.53</v>
      </c>
      <c r="D5" s="11">
        <f t="shared" si="0"/>
        <v>1.0453237410071943</v>
      </c>
      <c r="E5" s="6">
        <v>181</v>
      </c>
      <c r="F5" s="6">
        <v>518</v>
      </c>
      <c r="G5" s="6" t="s">
        <v>64</v>
      </c>
      <c r="I5" s="4" t="s">
        <v>10</v>
      </c>
      <c r="J5" s="4"/>
      <c r="K5" s="4"/>
    </row>
    <row r="6" spans="1:11" x14ac:dyDescent="0.35">
      <c r="A6" s="9" t="s">
        <v>19</v>
      </c>
      <c r="B6" s="6">
        <v>1.54</v>
      </c>
      <c r="C6" s="6">
        <v>31.45</v>
      </c>
      <c r="D6" s="11">
        <f t="shared" si="0"/>
        <v>2.0422077922077921</v>
      </c>
      <c r="E6" s="6">
        <v>205</v>
      </c>
      <c r="F6" s="6">
        <v>484</v>
      </c>
      <c r="G6" s="6" t="s">
        <v>65</v>
      </c>
      <c r="I6" s="4" t="s">
        <v>11</v>
      </c>
      <c r="J6" s="4"/>
      <c r="K6" s="4"/>
    </row>
    <row r="7" spans="1:11" x14ac:dyDescent="0.35">
      <c r="A7" s="9" t="s">
        <v>20</v>
      </c>
      <c r="B7" s="6">
        <v>1.27</v>
      </c>
      <c r="C7" s="6">
        <v>19.59</v>
      </c>
      <c r="D7" s="11">
        <f t="shared" si="0"/>
        <v>1.5425196850393701</v>
      </c>
      <c r="E7" s="6">
        <v>183</v>
      </c>
      <c r="F7" s="6">
        <v>424</v>
      </c>
      <c r="G7" s="6" t="s">
        <v>64</v>
      </c>
      <c r="I7" s="4" t="s">
        <v>12</v>
      </c>
      <c r="J7" s="4"/>
      <c r="K7" s="4"/>
    </row>
    <row r="8" spans="1:11" x14ac:dyDescent="0.35">
      <c r="A8" s="9" t="s">
        <v>21</v>
      </c>
      <c r="B8" s="6">
        <v>1.1399999999999999</v>
      </c>
      <c r="C8" s="6">
        <v>9.59</v>
      </c>
      <c r="D8" s="11">
        <f t="shared" si="0"/>
        <v>0.84122807017543866</v>
      </c>
      <c r="E8" s="6">
        <v>150</v>
      </c>
      <c r="F8" s="6">
        <v>176</v>
      </c>
      <c r="G8" s="6"/>
      <c r="I8" s="4" t="s">
        <v>13</v>
      </c>
      <c r="J8" s="4"/>
      <c r="K8" s="4"/>
    </row>
    <row r="9" spans="1:11" x14ac:dyDescent="0.35">
      <c r="A9" s="9" t="s">
        <v>22</v>
      </c>
      <c r="B9" s="6">
        <v>1.34</v>
      </c>
      <c r="C9" s="6">
        <v>12.26</v>
      </c>
      <c r="D9" s="11">
        <f t="shared" si="0"/>
        <v>0.91492537313432842</v>
      </c>
      <c r="E9" s="6">
        <v>164</v>
      </c>
      <c r="F9" s="6">
        <v>443</v>
      </c>
      <c r="G9" s="6" t="s">
        <v>64</v>
      </c>
    </row>
    <row r="10" spans="1:11" x14ac:dyDescent="0.35">
      <c r="A10" s="9" t="s">
        <v>23</v>
      </c>
      <c r="B10" s="6">
        <v>1.49</v>
      </c>
      <c r="C10" s="6">
        <v>8.4499999999999993</v>
      </c>
      <c r="D10" s="11">
        <f t="shared" si="0"/>
        <v>0.56711409395973145</v>
      </c>
      <c r="E10" s="6">
        <v>136</v>
      </c>
      <c r="F10" s="6">
        <v>612</v>
      </c>
      <c r="G10" s="6"/>
    </row>
    <row r="11" spans="1:11" x14ac:dyDescent="0.35">
      <c r="A11" s="9" t="s">
        <v>24</v>
      </c>
      <c r="B11" s="6">
        <v>1.36</v>
      </c>
      <c r="C11" s="6">
        <v>16.43</v>
      </c>
      <c r="D11" s="11">
        <f t="shared" si="0"/>
        <v>1.2080882352941176</v>
      </c>
      <c r="E11" s="6">
        <v>190</v>
      </c>
      <c r="F11" s="6">
        <v>211</v>
      </c>
      <c r="G11" s="6" t="s">
        <v>64</v>
      </c>
    </row>
    <row r="12" spans="1:11" x14ac:dyDescent="0.35">
      <c r="A12" s="9" t="s">
        <v>25</v>
      </c>
      <c r="B12" s="6">
        <v>1.21</v>
      </c>
      <c r="C12" s="6">
        <v>11.83</v>
      </c>
      <c r="D12" s="11">
        <f t="shared" si="0"/>
        <v>0.97768595041322315</v>
      </c>
      <c r="E12" s="6">
        <v>169</v>
      </c>
      <c r="F12" s="6">
        <v>482</v>
      </c>
      <c r="G12" s="6"/>
    </row>
    <row r="13" spans="1:11" x14ac:dyDescent="0.35">
      <c r="A13" s="9" t="s">
        <v>26</v>
      </c>
      <c r="B13" s="6">
        <v>1.33</v>
      </c>
      <c r="C13" s="6">
        <v>9.6199999999999992</v>
      </c>
      <c r="D13" s="11">
        <f t="shared" si="0"/>
        <v>0.72330827067669168</v>
      </c>
      <c r="E13" s="6">
        <v>141</v>
      </c>
      <c r="F13" s="6">
        <v>456</v>
      </c>
      <c r="G13" s="6"/>
    </row>
    <row r="14" spans="1:11" x14ac:dyDescent="0.35">
      <c r="A14" s="9" t="s">
        <v>27</v>
      </c>
      <c r="B14" s="6">
        <v>1.42</v>
      </c>
      <c r="C14" s="6">
        <v>13.26</v>
      </c>
      <c r="D14" s="11">
        <f t="shared" si="0"/>
        <v>0.93380281690140843</v>
      </c>
      <c r="E14" s="6">
        <v>173</v>
      </c>
      <c r="F14" s="6">
        <v>434</v>
      </c>
      <c r="G14" s="6" t="s">
        <v>64</v>
      </c>
    </row>
    <row r="15" spans="1:11" x14ac:dyDescent="0.35">
      <c r="A15" s="9" t="s">
        <v>28</v>
      </c>
      <c r="B15" s="6">
        <v>1.3</v>
      </c>
      <c r="C15" s="6">
        <v>12.15</v>
      </c>
      <c r="D15" s="11">
        <f t="shared" si="0"/>
        <v>0.93461538461538463</v>
      </c>
      <c r="E15" s="6">
        <v>166</v>
      </c>
      <c r="F15" s="6">
        <v>185</v>
      </c>
      <c r="G15" s="6" t="s">
        <v>64</v>
      </c>
    </row>
    <row r="16" spans="1:11" x14ac:dyDescent="0.35">
      <c r="A16" s="9" t="s">
        <v>29</v>
      </c>
      <c r="B16" s="6">
        <v>1.25</v>
      </c>
      <c r="C16" s="6">
        <v>14.81</v>
      </c>
      <c r="D16" s="11">
        <f t="shared" si="0"/>
        <v>1.1848000000000001</v>
      </c>
      <c r="E16" s="6">
        <v>169</v>
      </c>
      <c r="F16" s="6">
        <v>237</v>
      </c>
      <c r="G16" s="6" t="s">
        <v>64</v>
      </c>
    </row>
    <row r="17" spans="1:11" x14ac:dyDescent="0.35">
      <c r="A17" s="9" t="s">
        <v>30</v>
      </c>
      <c r="B17" s="6">
        <v>1.27</v>
      </c>
      <c r="C17" s="6">
        <v>16.02</v>
      </c>
      <c r="D17" s="11">
        <f t="shared" si="0"/>
        <v>1.2614173228346455</v>
      </c>
      <c r="E17" s="6">
        <v>156</v>
      </c>
      <c r="F17" s="6">
        <v>328</v>
      </c>
      <c r="G17" s="6" t="s">
        <v>64</v>
      </c>
    </row>
    <row r="18" spans="1:11" x14ac:dyDescent="0.35">
      <c r="A18" s="9" t="s">
        <v>31</v>
      </c>
      <c r="B18" s="6">
        <v>1.41</v>
      </c>
      <c r="C18" s="6">
        <v>19.97</v>
      </c>
      <c r="D18" s="11">
        <f t="shared" si="0"/>
        <v>1.4163120567375886</v>
      </c>
      <c r="E18" s="6">
        <v>175</v>
      </c>
      <c r="F18" s="6">
        <v>245</v>
      </c>
      <c r="G18" s="6" t="s">
        <v>64</v>
      </c>
    </row>
    <row r="19" spans="1:11" x14ac:dyDescent="0.35">
      <c r="A19" s="9" t="s">
        <v>32</v>
      </c>
      <c r="B19" s="6">
        <v>1.4</v>
      </c>
      <c r="C19" s="6">
        <v>13.45</v>
      </c>
      <c r="D19" s="11">
        <f t="shared" si="0"/>
        <v>0.96071428571428574</v>
      </c>
      <c r="E19" s="6">
        <v>168</v>
      </c>
      <c r="F19" s="6">
        <v>506</v>
      </c>
      <c r="G19" s="6" t="s">
        <v>64</v>
      </c>
    </row>
    <row r="20" spans="1:11" x14ac:dyDescent="0.35">
      <c r="A20" s="9" t="s">
        <v>33</v>
      </c>
      <c r="B20" s="6">
        <v>1.39</v>
      </c>
      <c r="C20" s="6">
        <v>16.29</v>
      </c>
      <c r="D20" s="11">
        <f t="shared" si="0"/>
        <v>1.1719424460431653</v>
      </c>
      <c r="E20" s="6">
        <v>184</v>
      </c>
      <c r="F20" s="6">
        <v>459</v>
      </c>
      <c r="G20" s="6" t="s">
        <v>64</v>
      </c>
    </row>
    <row r="21" spans="1:11" x14ac:dyDescent="0.35">
      <c r="A21" s="9" t="s">
        <v>34</v>
      </c>
      <c r="B21" s="6">
        <v>1.51</v>
      </c>
      <c r="C21" s="6">
        <v>24.57</v>
      </c>
      <c r="D21" s="11">
        <f t="shared" si="0"/>
        <v>1.6271523178807947</v>
      </c>
      <c r="E21" s="6">
        <v>195</v>
      </c>
      <c r="F21" s="6">
        <v>320</v>
      </c>
      <c r="G21" s="6" t="s">
        <v>65</v>
      </c>
      <c r="K21"/>
    </row>
    <row r="22" spans="1:11" x14ac:dyDescent="0.35">
      <c r="A22" s="9" t="s">
        <v>35</v>
      </c>
      <c r="B22" s="6">
        <v>1.66</v>
      </c>
      <c r="C22" s="6">
        <v>29.08</v>
      </c>
      <c r="D22" s="11">
        <f t="shared" si="0"/>
        <v>1.7518072289156625</v>
      </c>
      <c r="E22" s="6">
        <v>183</v>
      </c>
      <c r="F22" s="6">
        <v>140</v>
      </c>
      <c r="G22" s="6" t="s">
        <v>65</v>
      </c>
      <c r="K22"/>
    </row>
    <row r="23" spans="1:11" x14ac:dyDescent="0.35">
      <c r="A23" s="9" t="s">
        <v>36</v>
      </c>
      <c r="B23" s="6">
        <v>1.35</v>
      </c>
      <c r="C23" s="6">
        <v>11.43</v>
      </c>
      <c r="D23" s="11">
        <f t="shared" si="0"/>
        <v>0.84666666666666657</v>
      </c>
      <c r="E23" s="6">
        <v>146</v>
      </c>
      <c r="F23" s="6">
        <v>278</v>
      </c>
      <c r="G23" s="6"/>
    </row>
    <row r="24" spans="1:11" x14ac:dyDescent="0.35">
      <c r="A24" s="9" t="s">
        <v>37</v>
      </c>
      <c r="B24" s="6">
        <v>1.62</v>
      </c>
      <c r="C24" s="6">
        <v>13.21</v>
      </c>
      <c r="D24" s="11">
        <f t="shared" si="0"/>
        <v>0.8154320987654321</v>
      </c>
      <c r="E24" s="6">
        <v>157</v>
      </c>
      <c r="F24" s="6">
        <v>423</v>
      </c>
      <c r="G24" s="6" t="s">
        <v>64</v>
      </c>
    </row>
    <row r="25" spans="1:11" x14ac:dyDescent="0.35">
      <c r="A25" s="9" t="s">
        <v>38</v>
      </c>
      <c r="B25" s="6">
        <v>1.69</v>
      </c>
      <c r="C25" s="6">
        <v>26.19</v>
      </c>
      <c r="D25" s="11">
        <f t="shared" si="0"/>
        <v>1.5497041420118345</v>
      </c>
      <c r="E25" s="6">
        <v>206</v>
      </c>
      <c r="F25" s="6">
        <v>436</v>
      </c>
      <c r="G25" s="6" t="s">
        <v>65</v>
      </c>
    </row>
    <row r="26" spans="1:11" x14ac:dyDescent="0.35">
      <c r="A26" s="7" t="s">
        <v>51</v>
      </c>
      <c r="B26" s="8"/>
      <c r="C26" s="8"/>
      <c r="D26" s="12"/>
      <c r="E26" s="8"/>
      <c r="F26" s="8"/>
      <c r="G26" s="8"/>
    </row>
    <row r="27" spans="1:11" x14ac:dyDescent="0.35">
      <c r="A27" s="9" t="s">
        <v>39</v>
      </c>
      <c r="B27" s="6">
        <v>1.22</v>
      </c>
      <c r="C27" s="6">
        <v>3.95</v>
      </c>
      <c r="D27" s="11">
        <f t="shared" si="0"/>
        <v>0.32377049180327871</v>
      </c>
      <c r="E27" s="6">
        <v>195</v>
      </c>
      <c r="F27" s="6">
        <v>585</v>
      </c>
      <c r="G27" s="6"/>
    </row>
    <row r="28" spans="1:11" x14ac:dyDescent="0.35">
      <c r="A28" s="9" t="s">
        <v>40</v>
      </c>
      <c r="B28" s="6">
        <v>1.21</v>
      </c>
      <c r="C28" s="6">
        <v>3.3</v>
      </c>
      <c r="D28" s="11">
        <f t="shared" si="0"/>
        <v>0.27272727272727271</v>
      </c>
      <c r="E28" s="6">
        <v>194</v>
      </c>
      <c r="F28" s="6">
        <v>548</v>
      </c>
      <c r="G28" s="6"/>
    </row>
    <row r="29" spans="1:11" x14ac:dyDescent="0.35">
      <c r="A29" s="9" t="s">
        <v>41</v>
      </c>
      <c r="B29" s="6">
        <v>1.2</v>
      </c>
      <c r="C29" s="6">
        <v>3.55</v>
      </c>
      <c r="D29" s="11">
        <f t="shared" si="0"/>
        <v>0.29583333333333334</v>
      </c>
      <c r="E29" s="6">
        <v>176</v>
      </c>
      <c r="F29" s="6">
        <v>366</v>
      </c>
      <c r="G29" s="6"/>
    </row>
    <row r="30" spans="1:11" x14ac:dyDescent="0.35">
      <c r="A30" s="9" t="s">
        <v>42</v>
      </c>
      <c r="B30" s="6">
        <v>1.1499999999999999</v>
      </c>
      <c r="C30" s="6">
        <v>6.71</v>
      </c>
      <c r="D30" s="11">
        <f t="shared" si="0"/>
        <v>0.58347826086956522</v>
      </c>
      <c r="E30" s="6">
        <v>142</v>
      </c>
      <c r="F30" s="6">
        <v>661</v>
      </c>
      <c r="G30" s="6" t="s">
        <v>64</v>
      </c>
    </row>
    <row r="31" spans="1:11" x14ac:dyDescent="0.35">
      <c r="A31" s="9" t="s">
        <v>43</v>
      </c>
      <c r="B31" s="6">
        <v>1.21</v>
      </c>
      <c r="C31" s="6">
        <v>8.14</v>
      </c>
      <c r="D31" s="11">
        <f t="shared" si="0"/>
        <v>0.67272727272727273</v>
      </c>
      <c r="E31" s="6">
        <v>181</v>
      </c>
      <c r="F31" s="6">
        <v>735</v>
      </c>
      <c r="G31" s="6" t="s">
        <v>64</v>
      </c>
    </row>
    <row r="32" spans="1:11" x14ac:dyDescent="0.35">
      <c r="A32" s="9" t="s">
        <v>44</v>
      </c>
      <c r="B32" s="6">
        <v>1.18</v>
      </c>
      <c r="C32" s="6">
        <v>8.3800000000000008</v>
      </c>
      <c r="D32" s="11">
        <f t="shared" si="0"/>
        <v>0.71016949152542386</v>
      </c>
      <c r="E32" s="6">
        <v>184</v>
      </c>
      <c r="F32" s="6">
        <v>104</v>
      </c>
      <c r="G32" s="6" t="s">
        <v>64</v>
      </c>
    </row>
    <row r="33" spans="1:7" x14ac:dyDescent="0.35">
      <c r="A33" s="9" t="s">
        <v>45</v>
      </c>
      <c r="B33" s="6">
        <v>1.34</v>
      </c>
      <c r="C33" s="6">
        <v>5.39</v>
      </c>
      <c r="D33" s="11">
        <f t="shared" si="0"/>
        <v>0.40223880597014922</v>
      </c>
      <c r="E33" s="6">
        <v>186</v>
      </c>
      <c r="F33" s="6">
        <v>937</v>
      </c>
      <c r="G33" s="6"/>
    </row>
    <row r="34" spans="1:7" x14ac:dyDescent="0.35">
      <c r="A34" s="9" t="s">
        <v>46</v>
      </c>
      <c r="B34" s="6">
        <v>1.2</v>
      </c>
      <c r="C34" s="6">
        <v>4.21</v>
      </c>
      <c r="D34" s="11">
        <f t="shared" si="0"/>
        <v>0.35083333333333333</v>
      </c>
      <c r="E34" s="6">
        <v>146</v>
      </c>
      <c r="F34" s="6">
        <v>825</v>
      </c>
      <c r="G34" s="6"/>
    </row>
    <row r="35" spans="1:7" x14ac:dyDescent="0.35">
      <c r="A35" s="9" t="s">
        <v>47</v>
      </c>
      <c r="B35" s="6">
        <v>1.0900000000000001</v>
      </c>
      <c r="C35" s="6">
        <v>4.08</v>
      </c>
      <c r="D35" s="11">
        <f t="shared" si="0"/>
        <v>0.37431192660550461</v>
      </c>
      <c r="E35" s="6">
        <v>161</v>
      </c>
      <c r="F35" s="6">
        <v>118</v>
      </c>
      <c r="G35" s="6"/>
    </row>
    <row r="36" spans="1:7" x14ac:dyDescent="0.35">
      <c r="A36" s="9" t="s">
        <v>48</v>
      </c>
      <c r="B36" s="6">
        <v>1.28</v>
      </c>
      <c r="C36" s="6">
        <v>4.0999999999999996</v>
      </c>
      <c r="D36" s="11">
        <f t="shared" si="0"/>
        <v>0.3203125</v>
      </c>
      <c r="E36" s="6">
        <v>149</v>
      </c>
      <c r="F36" s="6">
        <v>947</v>
      </c>
      <c r="G36" s="6"/>
    </row>
    <row r="37" spans="1:7" x14ac:dyDescent="0.35">
      <c r="A37" s="9" t="s">
        <v>49</v>
      </c>
      <c r="B37" s="6">
        <v>1.34</v>
      </c>
      <c r="C37" s="6">
        <v>22.91</v>
      </c>
      <c r="D37" s="11">
        <f t="shared" si="0"/>
        <v>1.7097014925373133</v>
      </c>
      <c r="E37" s="6">
        <v>229</v>
      </c>
      <c r="F37" s="6">
        <v>397</v>
      </c>
      <c r="G37" s="6" t="s">
        <v>65</v>
      </c>
    </row>
    <row r="38" spans="1:7" x14ac:dyDescent="0.35">
      <c r="A38" s="9" t="s">
        <v>50</v>
      </c>
      <c r="B38" s="6">
        <v>1.4</v>
      </c>
      <c r="C38" s="6">
        <v>23.7</v>
      </c>
      <c r="D38" s="11">
        <f t="shared" si="0"/>
        <v>1.6928571428571428</v>
      </c>
      <c r="E38" s="6">
        <v>217</v>
      </c>
      <c r="F38" s="6">
        <v>614</v>
      </c>
      <c r="G38" s="6" t="s">
        <v>65</v>
      </c>
    </row>
    <row r="39" spans="1:7" x14ac:dyDescent="0.35">
      <c r="A39" s="9" t="s">
        <v>21</v>
      </c>
      <c r="B39" s="6">
        <v>1.23</v>
      </c>
      <c r="C39" s="6">
        <v>4.0599999999999996</v>
      </c>
      <c r="D39" s="11">
        <f t="shared" si="0"/>
        <v>0.33008130081300807</v>
      </c>
      <c r="E39" s="6">
        <v>164</v>
      </c>
      <c r="F39" s="6">
        <v>439</v>
      </c>
      <c r="G39" s="6"/>
    </row>
    <row r="40" spans="1:7" x14ac:dyDescent="0.35">
      <c r="A40" s="9" t="s">
        <v>22</v>
      </c>
      <c r="B40" s="6">
        <v>1.18</v>
      </c>
      <c r="C40" s="6">
        <v>14.12</v>
      </c>
      <c r="D40" s="11">
        <f t="shared" si="0"/>
        <v>1.1966101694915254</v>
      </c>
      <c r="E40" s="6">
        <v>171</v>
      </c>
      <c r="F40" s="13">
        <v>322</v>
      </c>
      <c r="G40" s="6" t="s">
        <v>64</v>
      </c>
    </row>
    <row r="41" spans="1:7" x14ac:dyDescent="0.35">
      <c r="A41" s="9" t="s">
        <v>23</v>
      </c>
      <c r="B41" s="6">
        <v>1.1100000000000001</v>
      </c>
      <c r="C41" s="6">
        <v>5.04</v>
      </c>
      <c r="D41" s="11">
        <f t="shared" si="0"/>
        <v>0.45405405405405402</v>
      </c>
      <c r="E41" s="6">
        <v>154</v>
      </c>
      <c r="F41" s="6">
        <v>985</v>
      </c>
      <c r="G41" s="6"/>
    </row>
    <row r="42" spans="1:7" x14ac:dyDescent="0.35">
      <c r="A42" s="9" t="s">
        <v>24</v>
      </c>
      <c r="B42" s="6">
        <v>1.21</v>
      </c>
      <c r="C42" s="6">
        <v>4.0599999999999996</v>
      </c>
      <c r="D42" s="11">
        <f t="shared" si="0"/>
        <v>0.3355371900826446</v>
      </c>
      <c r="E42" s="6">
        <v>176</v>
      </c>
      <c r="F42" s="6">
        <v>122</v>
      </c>
      <c r="G42" s="6"/>
    </row>
    <row r="43" spans="1:7" x14ac:dyDescent="0.35">
      <c r="A43" s="9" t="s">
        <v>25</v>
      </c>
      <c r="B43" s="6">
        <v>1.26</v>
      </c>
      <c r="C43" s="6">
        <v>4.93</v>
      </c>
      <c r="D43" s="11">
        <f t="shared" si="0"/>
        <v>0.39126984126984127</v>
      </c>
      <c r="E43" s="6">
        <v>209</v>
      </c>
      <c r="F43" s="6">
        <v>418</v>
      </c>
      <c r="G43" s="6"/>
    </row>
    <row r="44" spans="1:7" x14ac:dyDescent="0.35">
      <c r="A44" s="9" t="s">
        <v>26</v>
      </c>
      <c r="B44" s="6">
        <v>1.18</v>
      </c>
      <c r="C44" s="6">
        <v>7.4</v>
      </c>
      <c r="D44" s="11">
        <f t="shared" si="0"/>
        <v>0.6271186440677966</v>
      </c>
      <c r="E44" s="6">
        <v>176</v>
      </c>
      <c r="F44" s="6">
        <v>796</v>
      </c>
      <c r="G44" s="6" t="s">
        <v>64</v>
      </c>
    </row>
    <row r="45" spans="1:7" x14ac:dyDescent="0.35">
      <c r="A45" s="9" t="s">
        <v>27</v>
      </c>
      <c r="B45" s="6">
        <v>1.04</v>
      </c>
      <c r="C45" s="6">
        <v>3.45</v>
      </c>
      <c r="D45" s="11">
        <f t="shared" si="0"/>
        <v>0.33173076923076922</v>
      </c>
      <c r="E45" s="6">
        <v>142</v>
      </c>
      <c r="F45" s="6">
        <v>369</v>
      </c>
      <c r="G45" s="6"/>
    </row>
    <row r="46" spans="1:7" x14ac:dyDescent="0.35">
      <c r="A46" s="9" t="s">
        <v>28</v>
      </c>
      <c r="B46" s="6">
        <v>1.23</v>
      </c>
      <c r="C46" s="6">
        <v>6.03</v>
      </c>
      <c r="D46" s="11">
        <f t="shared" si="0"/>
        <v>0.49024390243902438</v>
      </c>
      <c r="E46" s="6">
        <v>190</v>
      </c>
      <c r="F46" s="6">
        <v>126</v>
      </c>
      <c r="G46" s="6"/>
    </row>
    <row r="47" spans="1:7" x14ac:dyDescent="0.35">
      <c r="A47" s="9" t="s">
        <v>29</v>
      </c>
      <c r="B47" s="6">
        <v>1.0900000000000001</v>
      </c>
      <c r="C47" s="6">
        <v>4.09</v>
      </c>
      <c r="D47" s="11">
        <f t="shared" si="0"/>
        <v>0.37522935779816513</v>
      </c>
      <c r="E47" s="6">
        <v>174</v>
      </c>
      <c r="F47" s="6">
        <v>533</v>
      </c>
      <c r="G47" s="6"/>
    </row>
    <row r="48" spans="1:7" x14ac:dyDescent="0.35">
      <c r="A48" s="9" t="s">
        <v>30</v>
      </c>
      <c r="B48" s="6">
        <v>1.19</v>
      </c>
      <c r="C48" s="6">
        <v>4.59</v>
      </c>
      <c r="D48" s="11">
        <f t="shared" si="0"/>
        <v>0.38571428571428573</v>
      </c>
      <c r="E48" s="6">
        <v>155</v>
      </c>
      <c r="F48" s="6">
        <v>635</v>
      </c>
      <c r="G48" s="6"/>
    </row>
    <row r="49" spans="1:7" x14ac:dyDescent="0.35">
      <c r="A49" s="9" t="s">
        <v>31</v>
      </c>
      <c r="B49" s="6">
        <v>1.1399999999999999</v>
      </c>
      <c r="C49" s="6">
        <v>6.07</v>
      </c>
      <c r="D49" s="11">
        <f t="shared" si="0"/>
        <v>0.53245614035087718</v>
      </c>
      <c r="E49" s="6">
        <v>180</v>
      </c>
      <c r="F49" s="6">
        <v>939</v>
      </c>
      <c r="G49" s="6" t="s">
        <v>64</v>
      </c>
    </row>
    <row r="50" spans="1:7" x14ac:dyDescent="0.35">
      <c r="A50" s="9" t="s">
        <v>32</v>
      </c>
      <c r="B50" s="6">
        <v>1.1000000000000001</v>
      </c>
      <c r="C50" s="6">
        <v>7.43</v>
      </c>
      <c r="D50" s="11">
        <f t="shared" si="0"/>
        <v>0.67545454545454542</v>
      </c>
      <c r="E50" s="6">
        <v>166</v>
      </c>
      <c r="F50" s="6">
        <v>768</v>
      </c>
      <c r="G50" s="6" t="s">
        <v>64</v>
      </c>
    </row>
    <row r="51" spans="1:7" x14ac:dyDescent="0.35">
      <c r="A51" s="9" t="s">
        <v>33</v>
      </c>
      <c r="B51" s="6">
        <v>2.66</v>
      </c>
      <c r="C51" s="6">
        <v>9.7799999999999994</v>
      </c>
      <c r="D51" s="11">
        <f t="shared" si="0"/>
        <v>0.36766917293233081</v>
      </c>
      <c r="E51" s="6">
        <v>189</v>
      </c>
      <c r="F51" s="13">
        <v>945</v>
      </c>
      <c r="G51" s="6" t="s">
        <v>64</v>
      </c>
    </row>
    <row r="52" spans="1:7" x14ac:dyDescent="0.35">
      <c r="A52" s="9" t="s">
        <v>34</v>
      </c>
      <c r="B52" s="6">
        <v>1.1599999999999999</v>
      </c>
      <c r="C52" s="6">
        <v>4</v>
      </c>
      <c r="D52" s="11">
        <f t="shared" si="0"/>
        <v>0.34482758620689657</v>
      </c>
      <c r="E52" s="6">
        <v>167</v>
      </c>
      <c r="F52" s="6">
        <v>136</v>
      </c>
      <c r="G52" s="6"/>
    </row>
    <row r="53" spans="1:7" x14ac:dyDescent="0.35">
      <c r="A53" s="9" t="s">
        <v>35</v>
      </c>
      <c r="B53" s="6">
        <v>1.19</v>
      </c>
      <c r="C53" s="6">
        <v>3.86</v>
      </c>
      <c r="D53" s="11">
        <f t="shared" si="0"/>
        <v>0.32436974789915968</v>
      </c>
      <c r="E53" s="6">
        <v>184</v>
      </c>
      <c r="F53" s="6">
        <v>286</v>
      </c>
      <c r="G53" s="6"/>
    </row>
    <row r="54" spans="1:7" x14ac:dyDescent="0.35">
      <c r="A54" s="9" t="s">
        <v>36</v>
      </c>
      <c r="B54" s="6">
        <v>1.29</v>
      </c>
      <c r="C54" s="6">
        <v>7.7</v>
      </c>
      <c r="D54" s="11">
        <f t="shared" si="0"/>
        <v>0.59689922480620161</v>
      </c>
      <c r="E54" s="6">
        <v>136</v>
      </c>
      <c r="F54" s="6">
        <v>454</v>
      </c>
      <c r="G54" s="6" t="s">
        <v>64</v>
      </c>
    </row>
    <row r="55" spans="1:7" x14ac:dyDescent="0.35">
      <c r="A55" s="9" t="s">
        <v>37</v>
      </c>
      <c r="B55" s="6">
        <v>1.31</v>
      </c>
      <c r="C55" s="6">
        <v>18.72</v>
      </c>
      <c r="D55" s="11">
        <f t="shared" si="0"/>
        <v>1.4290076335877862</v>
      </c>
      <c r="E55" s="6">
        <v>185</v>
      </c>
      <c r="F55" s="6">
        <v>223</v>
      </c>
      <c r="G55" s="6" t="s">
        <v>65</v>
      </c>
    </row>
    <row r="56" spans="1:7" x14ac:dyDescent="0.35">
      <c r="A56" s="9" t="s">
        <v>38</v>
      </c>
      <c r="B56" s="6">
        <v>1.53</v>
      </c>
      <c r="C56" s="6">
        <v>26.09</v>
      </c>
      <c r="D56" s="11">
        <f t="shared" si="0"/>
        <v>1.7052287581699348</v>
      </c>
      <c r="E56" s="6">
        <v>222</v>
      </c>
      <c r="F56" s="6">
        <v>883</v>
      </c>
      <c r="G56" s="6" t="s">
        <v>65</v>
      </c>
    </row>
    <row r="58" spans="1:7" x14ac:dyDescent="0.35">
      <c r="D58" s="2"/>
    </row>
    <row r="59" spans="1:7" x14ac:dyDescent="0.35">
      <c r="D59" s="2"/>
    </row>
    <row r="60" spans="1:7" x14ac:dyDescent="0.35">
      <c r="D60" s="2"/>
    </row>
    <row r="61" spans="1:7" x14ac:dyDescent="0.35">
      <c r="D61" s="2"/>
    </row>
    <row r="62" spans="1:7" x14ac:dyDescent="0.35">
      <c r="D62" s="2"/>
    </row>
    <row r="63" spans="1:7" x14ac:dyDescent="0.35">
      <c r="D63" s="2"/>
    </row>
    <row r="64" spans="1:7" x14ac:dyDescent="0.35">
      <c r="D64" s="2"/>
    </row>
    <row r="65" spans="4:4" x14ac:dyDescent="0.35">
      <c r="D65" s="2"/>
    </row>
    <row r="66" spans="4:4" x14ac:dyDescent="0.35">
      <c r="D66" s="2"/>
    </row>
    <row r="67" spans="4:4" x14ac:dyDescent="0.35">
      <c r="D67" s="2"/>
    </row>
    <row r="68" spans="4:4" x14ac:dyDescent="0.35">
      <c r="D68" s="2"/>
    </row>
    <row r="69" spans="4:4" x14ac:dyDescent="0.35">
      <c r="D69" s="2"/>
    </row>
    <row r="70" spans="4:4" x14ac:dyDescent="0.35">
      <c r="D70" s="2"/>
    </row>
    <row r="71" spans="4:4" x14ac:dyDescent="0.35">
      <c r="D71" s="2"/>
    </row>
    <row r="72" spans="4:4" x14ac:dyDescent="0.35">
      <c r="D72" s="2"/>
    </row>
    <row r="73" spans="4:4" x14ac:dyDescent="0.35">
      <c r="D73" s="2"/>
    </row>
    <row r="74" spans="4:4" x14ac:dyDescent="0.3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75"/>
  <sheetViews>
    <sheetView workbookViewId="0">
      <selection activeCell="G32" sqref="G32"/>
    </sheetView>
  </sheetViews>
  <sheetFormatPr defaultRowHeight="14.5" x14ac:dyDescent="0.35"/>
  <cols>
    <col min="1" max="1" width="21.81640625" customWidth="1"/>
    <col min="2" max="2" width="10.54296875" customWidth="1"/>
    <col min="3" max="3" width="10.26953125" customWidth="1"/>
    <col min="4" max="4" width="11.81640625" customWidth="1"/>
    <col min="5" max="5" width="10.26953125" customWidth="1"/>
  </cols>
  <sheetData>
    <row r="2" spans="1:11" x14ac:dyDescent="0.35">
      <c r="B2" s="1" t="s">
        <v>52</v>
      </c>
      <c r="C2" s="1" t="s">
        <v>53</v>
      </c>
      <c r="D2" s="1" t="s">
        <v>54</v>
      </c>
      <c r="E2" s="1" t="s">
        <v>55</v>
      </c>
    </row>
    <row r="3" spans="1:11" x14ac:dyDescent="0.35">
      <c r="A3" t="s">
        <v>62</v>
      </c>
      <c r="B3" s="1">
        <v>2.5110000000000001</v>
      </c>
      <c r="C3" s="1">
        <f>B3-B9</f>
        <v>2.4810000000000003</v>
      </c>
      <c r="D3" s="1">
        <v>100</v>
      </c>
      <c r="E3" s="1">
        <f>(11.04*C3*C3)+(11.948*C3)+(1.5134)</f>
        <v>99.111573440000015</v>
      </c>
    </row>
    <row r="4" spans="1:11" x14ac:dyDescent="0.35">
      <c r="A4" t="s">
        <v>63</v>
      </c>
      <c r="B4" s="1">
        <v>1.7030000000000001</v>
      </c>
      <c r="C4" s="1">
        <f>B4-B9</f>
        <v>1.673</v>
      </c>
      <c r="D4" s="1">
        <v>50</v>
      </c>
      <c r="E4" s="1">
        <f t="shared" ref="E4:E9" si="0">(11.04*C4*C4)+(11.948*C4)+(1.5134)</f>
        <v>52.402580159999992</v>
      </c>
    </row>
    <row r="5" spans="1:11" x14ac:dyDescent="0.35">
      <c r="A5" t="s">
        <v>56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1" x14ac:dyDescent="0.35">
      <c r="A6" t="s">
        <v>57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1" x14ac:dyDescent="0.35">
      <c r="A7" t="s">
        <v>58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1" x14ac:dyDescent="0.35">
      <c r="A8" t="s">
        <v>59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1" x14ac:dyDescent="0.35">
      <c r="A9" t="s">
        <v>60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1" x14ac:dyDescent="0.35">
      <c r="E10" s="1"/>
    </row>
    <row r="11" spans="1:11" x14ac:dyDescent="0.35">
      <c r="E11" s="1"/>
    </row>
    <row r="12" spans="1:11" x14ac:dyDescent="0.35">
      <c r="E12" s="1"/>
    </row>
    <row r="13" spans="1:11" x14ac:dyDescent="0.35">
      <c r="E13" s="1"/>
    </row>
    <row r="14" spans="1:11" x14ac:dyDescent="0.35">
      <c r="E14" s="1"/>
    </row>
    <row r="15" spans="1:11" x14ac:dyDescent="0.35">
      <c r="E15" s="1"/>
      <c r="I15" s="5" t="s">
        <v>61</v>
      </c>
      <c r="J15" s="5"/>
      <c r="K15" s="5"/>
    </row>
    <row r="16" spans="1:11" x14ac:dyDescent="0.35">
      <c r="E16" s="1"/>
    </row>
    <row r="17" spans="1:5" x14ac:dyDescent="0.35">
      <c r="E17" s="1"/>
    </row>
    <row r="18" spans="1:5" x14ac:dyDescent="0.35">
      <c r="E18" s="1"/>
    </row>
    <row r="19" spans="1:5" x14ac:dyDescent="0.35">
      <c r="E19" s="1"/>
    </row>
    <row r="20" spans="1:5" x14ac:dyDescent="0.35">
      <c r="A20" s="3" t="s">
        <v>4</v>
      </c>
      <c r="B20" s="3" t="s">
        <v>52</v>
      </c>
      <c r="C20" s="3" t="s">
        <v>53</v>
      </c>
      <c r="D20" s="3" t="s">
        <v>55</v>
      </c>
      <c r="E20" s="1"/>
    </row>
    <row r="21" spans="1:5" x14ac:dyDescent="0.35">
      <c r="A21" s="9" t="s">
        <v>15</v>
      </c>
      <c r="B21" s="6">
        <v>0.21</v>
      </c>
      <c r="C21" s="6">
        <f>B21-B9</f>
        <v>0.18</v>
      </c>
      <c r="D21" s="6">
        <f t="shared" ref="D21:D44" si="1">(11.04*C21*C21)+(11.948*C21)+(1.5134)</f>
        <v>4.0217359999999998</v>
      </c>
    </row>
    <row r="22" spans="1:5" x14ac:dyDescent="0.35">
      <c r="A22" s="9" t="s">
        <v>16</v>
      </c>
      <c r="B22" s="6">
        <v>0.214</v>
      </c>
      <c r="C22" s="6">
        <f>B22-B9</f>
        <v>0.184</v>
      </c>
      <c r="D22" s="6">
        <f t="shared" si="1"/>
        <v>4.0856022400000001</v>
      </c>
    </row>
    <row r="23" spans="1:5" x14ac:dyDescent="0.35">
      <c r="A23" s="9" t="s">
        <v>17</v>
      </c>
      <c r="B23" s="6">
        <v>0.21199999999999999</v>
      </c>
      <c r="C23" s="6">
        <f>B23-B9</f>
        <v>0.182</v>
      </c>
      <c r="D23" s="6">
        <f t="shared" si="1"/>
        <v>4.0536249599999996</v>
      </c>
    </row>
    <row r="24" spans="1:5" x14ac:dyDescent="0.35">
      <c r="A24" s="9" t="s">
        <v>18</v>
      </c>
      <c r="B24" s="6">
        <v>0.58399999999999996</v>
      </c>
      <c r="C24" s="6">
        <f>B24-B9</f>
        <v>0.55399999999999994</v>
      </c>
      <c r="D24" s="6">
        <f t="shared" si="1"/>
        <v>11.52094464</v>
      </c>
    </row>
    <row r="25" spans="1:5" x14ac:dyDescent="0.35">
      <c r="A25" s="9" t="s">
        <v>19</v>
      </c>
      <c r="B25" s="6">
        <v>0.51</v>
      </c>
      <c r="C25" s="6">
        <f>B25-B9</f>
        <v>0.48</v>
      </c>
      <c r="D25" s="6">
        <f t="shared" si="1"/>
        <v>9.7920560000000005</v>
      </c>
    </row>
    <row r="26" spans="1:5" x14ac:dyDescent="0.35">
      <c r="A26" s="9" t="s">
        <v>20</v>
      </c>
      <c r="B26" s="6">
        <v>0.30599999999999999</v>
      </c>
      <c r="C26" s="6">
        <f>B26-B9</f>
        <v>0.27600000000000002</v>
      </c>
      <c r="D26" s="6">
        <f t="shared" si="1"/>
        <v>5.6520310400000007</v>
      </c>
    </row>
    <row r="27" spans="1:5" x14ac:dyDescent="0.35">
      <c r="A27" s="9" t="s">
        <v>21</v>
      </c>
      <c r="B27" s="6">
        <v>0.28999999999999998</v>
      </c>
      <c r="C27" s="6">
        <f>B27-B9</f>
        <v>0.26</v>
      </c>
      <c r="D27" s="6">
        <f t="shared" si="1"/>
        <v>5.3661840000000005</v>
      </c>
    </row>
    <row r="28" spans="1:5" x14ac:dyDescent="0.35">
      <c r="A28" s="9" t="s">
        <v>22</v>
      </c>
      <c r="B28" s="6">
        <v>0.29599999999999999</v>
      </c>
      <c r="C28" s="6">
        <f>B28-B9</f>
        <v>0.26600000000000001</v>
      </c>
      <c r="D28" s="6">
        <f t="shared" si="1"/>
        <v>5.4727142400000002</v>
      </c>
    </row>
    <row r="29" spans="1:5" x14ac:dyDescent="0.35">
      <c r="A29" s="9" t="s">
        <v>23</v>
      </c>
      <c r="B29" s="6">
        <v>0.18</v>
      </c>
      <c r="C29" s="6">
        <f>B29-B9</f>
        <v>0.15</v>
      </c>
      <c r="D29" s="6">
        <f t="shared" si="1"/>
        <v>3.5540000000000003</v>
      </c>
    </row>
    <row r="30" spans="1:5" x14ac:dyDescent="0.35">
      <c r="A30" s="9" t="s">
        <v>24</v>
      </c>
      <c r="B30" s="6">
        <v>0.67</v>
      </c>
      <c r="C30" s="6">
        <f>B30-B9</f>
        <v>0.64</v>
      </c>
      <c r="D30" s="6">
        <f t="shared" si="1"/>
        <v>13.682104000000001</v>
      </c>
    </row>
    <row r="31" spans="1:5" x14ac:dyDescent="0.35">
      <c r="A31" s="9" t="s">
        <v>25</v>
      </c>
      <c r="B31" s="6">
        <v>0.254</v>
      </c>
      <c r="C31" s="6">
        <f>B31-B9</f>
        <v>0.224</v>
      </c>
      <c r="D31" s="6">
        <f t="shared" si="1"/>
        <v>4.7436950400000004</v>
      </c>
    </row>
    <row r="32" spans="1:5" x14ac:dyDescent="0.35">
      <c r="A32" s="9" t="s">
        <v>26</v>
      </c>
      <c r="B32" s="6">
        <v>0.79</v>
      </c>
      <c r="C32" s="6">
        <f>B32-B9</f>
        <v>0.76</v>
      </c>
      <c r="D32" s="6">
        <f t="shared" si="1"/>
        <v>16.970583999999999</v>
      </c>
    </row>
    <row r="33" spans="1:4" x14ac:dyDescent="0.35">
      <c r="A33" s="9" t="s">
        <v>27</v>
      </c>
      <c r="B33" s="6">
        <v>0.63800000000000001</v>
      </c>
      <c r="C33" s="6">
        <f>B33-B9</f>
        <v>0.60799999999999998</v>
      </c>
      <c r="D33" s="6">
        <f t="shared" si="1"/>
        <v>12.85887456</v>
      </c>
    </row>
    <row r="34" spans="1:4" x14ac:dyDescent="0.35">
      <c r="A34" s="9" t="s">
        <v>28</v>
      </c>
      <c r="B34" s="6">
        <v>0.39200000000000002</v>
      </c>
      <c r="C34" s="6">
        <f>B34-B9</f>
        <v>0.36199999999999999</v>
      </c>
      <c r="D34" s="6">
        <f t="shared" si="1"/>
        <v>7.2853017599999994</v>
      </c>
    </row>
    <row r="35" spans="1:4" x14ac:dyDescent="0.35">
      <c r="A35" s="9" t="s">
        <v>29</v>
      </c>
      <c r="B35" s="6">
        <v>0.83799999999999997</v>
      </c>
      <c r="C35" s="6">
        <f>B35-B9</f>
        <v>0.80799999999999994</v>
      </c>
      <c r="D35" s="6">
        <f t="shared" si="1"/>
        <v>18.375002559999999</v>
      </c>
    </row>
    <row r="36" spans="1:4" x14ac:dyDescent="0.35">
      <c r="A36" s="9" t="s">
        <v>30</v>
      </c>
      <c r="B36" s="6">
        <v>0.24</v>
      </c>
      <c r="C36" s="6">
        <f>B36-B9</f>
        <v>0.21</v>
      </c>
      <c r="D36" s="6">
        <f t="shared" si="1"/>
        <v>4.5093439999999996</v>
      </c>
    </row>
    <row r="37" spans="1:4" x14ac:dyDescent="0.35">
      <c r="A37" s="9" t="s">
        <v>31</v>
      </c>
      <c r="B37" s="6">
        <v>0.29799999999999999</v>
      </c>
      <c r="C37" s="6">
        <f>B37-B9</f>
        <v>0.26800000000000002</v>
      </c>
      <c r="D37" s="6">
        <f t="shared" si="1"/>
        <v>5.5084009600000003</v>
      </c>
    </row>
    <row r="38" spans="1:4" x14ac:dyDescent="0.35">
      <c r="A38" s="9" t="s">
        <v>32</v>
      </c>
      <c r="B38" s="6">
        <v>0.77</v>
      </c>
      <c r="C38" s="6">
        <f>B38-B9</f>
        <v>0.74</v>
      </c>
      <c r="D38" s="6">
        <f t="shared" si="1"/>
        <v>16.400424000000001</v>
      </c>
    </row>
    <row r="39" spans="1:4" x14ac:dyDescent="0.35">
      <c r="A39" s="9" t="s">
        <v>33</v>
      </c>
      <c r="B39" s="6">
        <v>0.26800000000000002</v>
      </c>
      <c r="C39" s="6">
        <f>B39-B9</f>
        <v>0.23800000000000002</v>
      </c>
      <c r="D39" s="6">
        <f t="shared" si="1"/>
        <v>4.9823737600000007</v>
      </c>
    </row>
    <row r="40" spans="1:4" x14ac:dyDescent="0.35">
      <c r="A40" s="9" t="s">
        <v>34</v>
      </c>
      <c r="B40" s="6">
        <v>0.41599999999999998</v>
      </c>
      <c r="C40" s="6">
        <f>B40-B9</f>
        <v>0.38600000000000001</v>
      </c>
      <c r="D40" s="6">
        <f t="shared" si="1"/>
        <v>7.77024384</v>
      </c>
    </row>
    <row r="41" spans="1:4" x14ac:dyDescent="0.35">
      <c r="A41" s="9" t="s">
        <v>35</v>
      </c>
      <c r="B41" s="6">
        <v>0.46800000000000003</v>
      </c>
      <c r="C41" s="6">
        <f>B41-B9</f>
        <v>0.43800000000000006</v>
      </c>
      <c r="D41" s="6">
        <f t="shared" si="1"/>
        <v>8.8645817600000019</v>
      </c>
    </row>
    <row r="42" spans="1:4" x14ac:dyDescent="0.35">
      <c r="A42" s="9" t="s">
        <v>36</v>
      </c>
      <c r="B42" s="6">
        <v>0.20599999999999999</v>
      </c>
      <c r="C42" s="6">
        <f>B42-B9</f>
        <v>0.17599999999999999</v>
      </c>
      <c r="D42" s="6">
        <f t="shared" si="1"/>
        <v>3.95822304</v>
      </c>
    </row>
    <row r="43" spans="1:4" x14ac:dyDescent="0.35">
      <c r="A43" s="9" t="s">
        <v>37</v>
      </c>
      <c r="B43" s="6">
        <v>0.29399999999999998</v>
      </c>
      <c r="C43" s="6">
        <f>B43-B9</f>
        <v>0.26400000000000001</v>
      </c>
      <c r="D43" s="6">
        <f t="shared" si="1"/>
        <v>5.4371158400000006</v>
      </c>
    </row>
    <row r="44" spans="1:4" x14ac:dyDescent="0.35">
      <c r="A44" s="9" t="s">
        <v>38</v>
      </c>
      <c r="B44" s="6">
        <v>0.378</v>
      </c>
      <c r="C44" s="6">
        <f>B44-B9</f>
        <v>0.34799999999999998</v>
      </c>
      <c r="D44" s="6">
        <f t="shared" si="1"/>
        <v>7.0082921599999999</v>
      </c>
    </row>
    <row r="45" spans="1:4" x14ac:dyDescent="0.35">
      <c r="A45" s="7" t="s">
        <v>51</v>
      </c>
      <c r="B45" s="8"/>
      <c r="C45" s="8"/>
      <c r="D45" s="8"/>
    </row>
    <row r="46" spans="1:4" x14ac:dyDescent="0.35">
      <c r="A46" s="9" t="s">
        <v>39</v>
      </c>
      <c r="B46" s="6">
        <v>0.47399999999999998</v>
      </c>
      <c r="C46" s="6">
        <f>B46-B9</f>
        <v>0.44399999999999995</v>
      </c>
      <c r="D46" s="6">
        <f t="shared" ref="D46:D75" si="2">(11.04*C46*C46)+(11.948*C46)+(1.5134)</f>
        <v>8.9946934400000007</v>
      </c>
    </row>
    <row r="47" spans="1:4" x14ac:dyDescent="0.35">
      <c r="A47" s="9" t="s">
        <v>40</v>
      </c>
      <c r="B47" s="6">
        <v>0.193</v>
      </c>
      <c r="C47" s="6">
        <f>B47-B9</f>
        <v>0.16300000000000001</v>
      </c>
      <c r="D47" s="6">
        <f t="shared" si="2"/>
        <v>3.7542457599999999</v>
      </c>
    </row>
    <row r="48" spans="1:4" x14ac:dyDescent="0.35">
      <c r="A48" s="9" t="s">
        <v>41</v>
      </c>
      <c r="B48" s="6">
        <v>0.115</v>
      </c>
      <c r="C48" s="6">
        <f>B48-B9</f>
        <v>8.5000000000000006E-2</v>
      </c>
      <c r="D48" s="6">
        <f t="shared" si="2"/>
        <v>2.6087440000000002</v>
      </c>
    </row>
    <row r="49" spans="1:4" x14ac:dyDescent="0.35">
      <c r="A49" s="9" t="s">
        <v>42</v>
      </c>
      <c r="B49" s="6">
        <v>0.22500000000000001</v>
      </c>
      <c r="C49" s="6">
        <f>B49-B9</f>
        <v>0.19500000000000001</v>
      </c>
      <c r="D49" s="6">
        <f t="shared" si="2"/>
        <v>4.2630559999999997</v>
      </c>
    </row>
    <row r="50" spans="1:4" x14ac:dyDescent="0.35">
      <c r="A50" s="9" t="s">
        <v>43</v>
      </c>
      <c r="B50" s="6">
        <v>0.218</v>
      </c>
      <c r="C50" s="6">
        <f>B50-B9</f>
        <v>0.188</v>
      </c>
      <c r="D50" s="6">
        <f t="shared" si="2"/>
        <v>4.14982176</v>
      </c>
    </row>
    <row r="51" spans="1:4" x14ac:dyDescent="0.35">
      <c r="A51" s="9" t="s">
        <v>44</v>
      </c>
      <c r="B51" s="6">
        <v>0.17199999999999999</v>
      </c>
      <c r="C51" s="6">
        <f>B51-B9</f>
        <v>0.14199999999999999</v>
      </c>
      <c r="D51" s="6">
        <f t="shared" si="2"/>
        <v>3.4326265600000001</v>
      </c>
    </row>
    <row r="52" spans="1:4" x14ac:dyDescent="0.35">
      <c r="A52" s="9" t="s">
        <v>45</v>
      </c>
      <c r="B52" s="6">
        <v>0.17899999999999999</v>
      </c>
      <c r="C52" s="6">
        <f>B52-B9</f>
        <v>0.14899999999999999</v>
      </c>
      <c r="D52" s="6">
        <f t="shared" si="2"/>
        <v>3.5387510400000002</v>
      </c>
    </row>
    <row r="53" spans="1:4" x14ac:dyDescent="0.35">
      <c r="A53" s="9" t="s">
        <v>46</v>
      </c>
      <c r="B53" s="6">
        <v>0.17299999999999999</v>
      </c>
      <c r="C53" s="6">
        <f>B53-B9</f>
        <v>0.14299999999999999</v>
      </c>
      <c r="D53" s="6">
        <f t="shared" si="2"/>
        <v>3.4477209599999998</v>
      </c>
    </row>
    <row r="54" spans="1:4" x14ac:dyDescent="0.35">
      <c r="A54" s="9" t="s">
        <v>47</v>
      </c>
      <c r="B54" s="6">
        <v>0.17</v>
      </c>
      <c r="C54" s="6">
        <f>B54-B9</f>
        <v>0.14000000000000001</v>
      </c>
      <c r="D54" s="6">
        <f t="shared" si="2"/>
        <v>3.4025040000000004</v>
      </c>
    </row>
    <row r="55" spans="1:4" x14ac:dyDescent="0.35">
      <c r="A55" s="9" t="s">
        <v>48</v>
      </c>
      <c r="B55" s="6">
        <v>0.28799999999999998</v>
      </c>
      <c r="C55" s="6">
        <f>B55-B9</f>
        <v>0.25800000000000001</v>
      </c>
      <c r="D55" s="6">
        <f t="shared" si="2"/>
        <v>5.33085056</v>
      </c>
    </row>
    <row r="56" spans="1:4" x14ac:dyDescent="0.35">
      <c r="A56" s="9" t="s">
        <v>49</v>
      </c>
      <c r="B56" s="6">
        <v>0.36299999999999999</v>
      </c>
      <c r="C56" s="6">
        <f>B56-B9</f>
        <v>0.33299999999999996</v>
      </c>
      <c r="D56" s="6">
        <f t="shared" si="2"/>
        <v>6.7162985599999994</v>
      </c>
    </row>
    <row r="57" spans="1:4" x14ac:dyDescent="0.35">
      <c r="A57" s="9" t="s">
        <v>50</v>
      </c>
      <c r="B57" s="6">
        <v>0.46700000000000003</v>
      </c>
      <c r="C57" s="6">
        <f>B57-B9</f>
        <v>0.43700000000000006</v>
      </c>
      <c r="D57" s="6">
        <f t="shared" si="2"/>
        <v>8.8429737600000013</v>
      </c>
    </row>
    <row r="58" spans="1:4" x14ac:dyDescent="0.35">
      <c r="A58" s="9" t="s">
        <v>21</v>
      </c>
      <c r="B58" s="6">
        <v>0.19500000000000001</v>
      </c>
      <c r="C58" s="6">
        <f>B58-B9</f>
        <v>0.16500000000000001</v>
      </c>
      <c r="D58" s="6">
        <f t="shared" si="2"/>
        <v>3.7853840000000005</v>
      </c>
    </row>
    <row r="59" spans="1:4" x14ac:dyDescent="0.35">
      <c r="A59" s="9" t="s">
        <v>22</v>
      </c>
      <c r="B59" s="6">
        <v>0.33500000000000002</v>
      </c>
      <c r="C59" s="6">
        <f>B59-B9</f>
        <v>0.30500000000000005</v>
      </c>
      <c r="D59" s="6">
        <f t="shared" si="2"/>
        <v>6.1845360000000005</v>
      </c>
    </row>
    <row r="60" spans="1:4" x14ac:dyDescent="0.35">
      <c r="A60" s="9" t="s">
        <v>23</v>
      </c>
      <c r="B60" s="6">
        <v>0.157</v>
      </c>
      <c r="C60" s="6">
        <f>B60-B9</f>
        <v>0.127</v>
      </c>
      <c r="D60" s="6">
        <f t="shared" si="2"/>
        <v>3.20886016</v>
      </c>
    </row>
    <row r="61" spans="1:4" x14ac:dyDescent="0.35">
      <c r="A61" s="9" t="s">
        <v>24</v>
      </c>
      <c r="B61" s="6">
        <v>0.3</v>
      </c>
      <c r="C61" s="6">
        <f>B61-B9</f>
        <v>0.27</v>
      </c>
      <c r="D61" s="6">
        <f t="shared" si="2"/>
        <v>5.5441760000000002</v>
      </c>
    </row>
    <row r="62" spans="1:4" x14ac:dyDescent="0.35">
      <c r="A62" s="9" t="s">
        <v>25</v>
      </c>
      <c r="B62" s="6">
        <v>0.16700000000000001</v>
      </c>
      <c r="C62" s="6">
        <f>B62-B9</f>
        <v>0.13700000000000001</v>
      </c>
      <c r="D62" s="6">
        <f t="shared" si="2"/>
        <v>3.3574857600000003</v>
      </c>
    </row>
    <row r="63" spans="1:4" x14ac:dyDescent="0.35">
      <c r="A63" s="9" t="s">
        <v>26</v>
      </c>
      <c r="B63" s="6">
        <v>0.155</v>
      </c>
      <c r="C63" s="6">
        <f>B63-B9</f>
        <v>0.125</v>
      </c>
      <c r="D63" s="6">
        <f t="shared" si="2"/>
        <v>3.1794000000000002</v>
      </c>
    </row>
    <row r="64" spans="1:4" x14ac:dyDescent="0.35">
      <c r="A64" s="9" t="s">
        <v>27</v>
      </c>
      <c r="B64" s="6">
        <v>0.14399999999999999</v>
      </c>
      <c r="C64" s="6">
        <f>B64-B9</f>
        <v>0.11399999999999999</v>
      </c>
      <c r="D64" s="6">
        <f t="shared" si="2"/>
        <v>3.01894784</v>
      </c>
    </row>
    <row r="65" spans="1:4" x14ac:dyDescent="0.35">
      <c r="A65" s="9" t="s">
        <v>28</v>
      </c>
      <c r="B65" s="6">
        <v>0.46899999999999997</v>
      </c>
      <c r="C65" s="6">
        <f>B65-B9</f>
        <v>0.43899999999999995</v>
      </c>
      <c r="D65" s="6">
        <f t="shared" si="2"/>
        <v>8.8862118399999996</v>
      </c>
    </row>
    <row r="66" spans="1:4" x14ac:dyDescent="0.35">
      <c r="A66" s="9" t="s">
        <v>29</v>
      </c>
      <c r="B66" s="6">
        <v>0.19800000000000001</v>
      </c>
      <c r="C66" s="6">
        <f>B66-B9</f>
        <v>0.16800000000000001</v>
      </c>
      <c r="D66" s="6">
        <f t="shared" si="2"/>
        <v>3.8322569600000005</v>
      </c>
    </row>
    <row r="67" spans="1:4" x14ac:dyDescent="0.35">
      <c r="A67" s="9" t="s">
        <v>30</v>
      </c>
      <c r="B67" s="6">
        <v>0.19600000000000001</v>
      </c>
      <c r="C67" s="6">
        <f>B67-B9</f>
        <v>0.16600000000000001</v>
      </c>
      <c r="D67" s="6">
        <f t="shared" si="2"/>
        <v>3.8009862400000003</v>
      </c>
    </row>
    <row r="68" spans="1:4" x14ac:dyDescent="0.35">
      <c r="A68" s="9" t="s">
        <v>31</v>
      </c>
      <c r="B68" s="6">
        <v>0.25600000000000001</v>
      </c>
      <c r="C68" s="6">
        <f>B68-B9</f>
        <v>0.22600000000000001</v>
      </c>
      <c r="D68" s="6">
        <f t="shared" si="2"/>
        <v>4.7775270399999998</v>
      </c>
    </row>
    <row r="69" spans="1:4" x14ac:dyDescent="0.35">
      <c r="A69" s="9" t="s">
        <v>32</v>
      </c>
      <c r="B69" s="6">
        <v>0.23699999999999999</v>
      </c>
      <c r="C69" s="6">
        <f>B69-B9</f>
        <v>0.20699999999999999</v>
      </c>
      <c r="D69" s="6">
        <f t="shared" si="2"/>
        <v>4.4596889600000003</v>
      </c>
    </row>
    <row r="70" spans="1:4" x14ac:dyDescent="0.35">
      <c r="A70" s="9" t="s">
        <v>33</v>
      </c>
      <c r="B70" s="6">
        <v>0.36</v>
      </c>
      <c r="C70" s="6">
        <f>B70-B9</f>
        <v>0.32999999999999996</v>
      </c>
      <c r="D70" s="6">
        <f t="shared" si="2"/>
        <v>6.6584959999999986</v>
      </c>
    </row>
    <row r="71" spans="1:4" x14ac:dyDescent="0.35">
      <c r="A71" s="9" t="s">
        <v>34</v>
      </c>
      <c r="B71" s="6">
        <v>0.192</v>
      </c>
      <c r="C71" s="6">
        <f>B71-B9</f>
        <v>0.16200000000000001</v>
      </c>
      <c r="D71" s="6">
        <f t="shared" si="2"/>
        <v>3.7387097599999999</v>
      </c>
    </row>
    <row r="72" spans="1:4" x14ac:dyDescent="0.35">
      <c r="A72" s="9" t="s">
        <v>35</v>
      </c>
      <c r="B72" s="6">
        <v>0.17</v>
      </c>
      <c r="C72" s="6">
        <f>B72-B9</f>
        <v>0.14000000000000001</v>
      </c>
      <c r="D72" s="6">
        <f t="shared" si="2"/>
        <v>3.4025040000000004</v>
      </c>
    </row>
    <row r="73" spans="1:4" x14ac:dyDescent="0.35">
      <c r="A73" s="9" t="s">
        <v>36</v>
      </c>
      <c r="B73" s="6">
        <v>0.25800000000000001</v>
      </c>
      <c r="C73" s="6">
        <f>B73-B9</f>
        <v>0.22800000000000001</v>
      </c>
      <c r="D73" s="6">
        <f t="shared" si="2"/>
        <v>4.8114473600000007</v>
      </c>
    </row>
    <row r="74" spans="1:4" x14ac:dyDescent="0.35">
      <c r="A74" s="9" t="s">
        <v>37</v>
      </c>
      <c r="B74" s="6">
        <v>0.35099999999999998</v>
      </c>
      <c r="C74" s="6">
        <f>B74-B9</f>
        <v>0.32099999999999995</v>
      </c>
      <c r="D74" s="6">
        <f t="shared" si="2"/>
        <v>6.4862806399999986</v>
      </c>
    </row>
    <row r="75" spans="1:4" x14ac:dyDescent="0.35">
      <c r="A75" s="9" t="s">
        <v>38</v>
      </c>
      <c r="B75" s="6">
        <v>0.41699999999999998</v>
      </c>
      <c r="C75" s="6">
        <f>B75-B9</f>
        <v>0.38700000000000001</v>
      </c>
      <c r="D75" s="6">
        <f t="shared" si="2"/>
        <v>7.7907257599999999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Kolorimetrik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2021-04-08T13:12:04Z</dcterms:modified>
</cp:coreProperties>
</file>