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yfer Beyaz Coşkun Fırat Beslenme\15.09.2021\"/>
    </mc:Choice>
  </mc:AlternateContent>
  <xr:revisionPtr revIDLastSave="0" documentId="13_ncr:1_{BBEC81AD-C316-476B-A951-BE2FD0D370AA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Rat Sonuç" sheetId="1" r:id="rId1"/>
    <sheet name="GenExp Pri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U3" i="1" l="1"/>
  <c r="U4" i="1"/>
  <c r="U5" i="1"/>
  <c r="U6" i="1"/>
  <c r="U7" i="1"/>
  <c r="U8" i="1"/>
  <c r="U9" i="1"/>
  <c r="U10" i="1"/>
  <c r="U11" i="1"/>
  <c r="U12" i="1"/>
  <c r="U2" i="1"/>
  <c r="P3" i="1"/>
  <c r="P4" i="1"/>
  <c r="P5" i="1"/>
  <c r="P6" i="1"/>
  <c r="P7" i="1"/>
  <c r="P8" i="1"/>
  <c r="P9" i="1"/>
  <c r="P10" i="1"/>
  <c r="P11" i="1"/>
  <c r="P12" i="1"/>
  <c r="F3" i="1"/>
  <c r="F4" i="1"/>
  <c r="F5" i="1"/>
  <c r="F6" i="1"/>
  <c r="F7" i="1"/>
  <c r="F8" i="1"/>
  <c r="F9" i="1"/>
  <c r="F10" i="1"/>
  <c r="F11" i="1"/>
  <c r="F12" i="1"/>
  <c r="F2" i="1"/>
  <c r="K3" i="1"/>
  <c r="K4" i="1"/>
  <c r="K5" i="1"/>
  <c r="K6" i="1"/>
  <c r="K7" i="1"/>
  <c r="K8" i="1"/>
  <c r="K9" i="1"/>
  <c r="K10" i="1"/>
  <c r="K11" i="1"/>
  <c r="K12" i="1"/>
  <c r="K2" i="1"/>
  <c r="Q4" i="1" l="1"/>
  <c r="R4" i="1" s="1"/>
  <c r="V7" i="1"/>
  <c r="W7" i="1" s="1"/>
  <c r="V21" i="1"/>
  <c r="W21" i="1" s="1"/>
  <c r="Q12" i="1"/>
  <c r="R12" i="1" s="1"/>
  <c r="V38" i="1"/>
  <c r="W38" i="1" s="1"/>
  <c r="Q30" i="1"/>
  <c r="R30" i="1" s="1"/>
  <c r="Q6" i="1"/>
  <c r="R6" i="1" s="1"/>
  <c r="Q2" i="1"/>
  <c r="R2" i="1" s="1"/>
  <c r="Q5" i="1"/>
  <c r="R5" i="1" s="1"/>
  <c r="V8" i="1"/>
  <c r="W8" i="1" s="1"/>
  <c r="V30" i="1"/>
  <c r="W30" i="1" s="1"/>
  <c r="Q36" i="1"/>
  <c r="R36" i="1" s="1"/>
  <c r="Q26" i="1"/>
  <c r="R26" i="1" s="1"/>
  <c r="V40" i="1"/>
  <c r="W40" i="1" s="1"/>
  <c r="V26" i="1"/>
  <c r="W26" i="1" s="1"/>
  <c r="V35" i="1"/>
  <c r="W35" i="1" s="1"/>
  <c r="Q31" i="1"/>
  <c r="R31" i="1" s="1"/>
  <c r="Q38" i="1"/>
  <c r="R38" i="1" s="1"/>
  <c r="Q11" i="1"/>
  <c r="R11" i="1" s="1"/>
  <c r="Q3" i="1"/>
  <c r="R3" i="1" s="1"/>
  <c r="V6" i="1"/>
  <c r="W6" i="1" s="1"/>
  <c r="Q17" i="1"/>
  <c r="R17" i="1" s="1"/>
  <c r="Q32" i="1"/>
  <c r="R32" i="1" s="1"/>
  <c r="V17" i="1"/>
  <c r="W17" i="1" s="1"/>
  <c r="Q27" i="1"/>
  <c r="R27" i="1" s="1"/>
  <c r="Q13" i="1"/>
  <c r="R13" i="1" s="1"/>
  <c r="Q40" i="1"/>
  <c r="R40" i="1" s="1"/>
  <c r="V13" i="1"/>
  <c r="W13" i="1" s="1"/>
  <c r="Q34" i="1"/>
  <c r="R34" i="1" s="1"/>
  <c r="V5" i="1"/>
  <c r="W5" i="1" s="1"/>
  <c r="Q25" i="1"/>
  <c r="R25" i="1" s="1"/>
  <c r="V15" i="1"/>
  <c r="W15" i="1" s="1"/>
  <c r="V41" i="1"/>
  <c r="W41" i="1" s="1"/>
  <c r="Q35" i="1"/>
  <c r="R35" i="1" s="1"/>
  <c r="Q21" i="1"/>
  <c r="R21" i="1" s="1"/>
  <c r="V20" i="1"/>
  <c r="W20" i="1" s="1"/>
  <c r="V34" i="1"/>
  <c r="W34" i="1" s="1"/>
  <c r="V2" i="1"/>
  <c r="W2" i="1" s="1"/>
  <c r="Q9" i="1"/>
  <c r="R9" i="1" s="1"/>
  <c r="V12" i="1"/>
  <c r="W12" i="1" s="1"/>
  <c r="V4" i="1"/>
  <c r="W4" i="1" s="1"/>
  <c r="Q33" i="1"/>
  <c r="R33" i="1" s="1"/>
  <c r="V23" i="1"/>
  <c r="W23" i="1" s="1"/>
  <c r="Q22" i="1"/>
  <c r="R22" i="1" s="1"/>
  <c r="V33" i="1"/>
  <c r="W33" i="1" s="1"/>
  <c r="Q29" i="1"/>
  <c r="R29" i="1" s="1"/>
  <c r="V28" i="1"/>
  <c r="W28" i="1" s="1"/>
  <c r="V29" i="1"/>
  <c r="W29" i="1" s="1"/>
  <c r="Q19" i="1"/>
  <c r="R19" i="1" s="1"/>
  <c r="Q10" i="1"/>
  <c r="R10" i="1" s="1"/>
  <c r="Q8" i="1"/>
  <c r="R8" i="1" s="1"/>
  <c r="V11" i="1"/>
  <c r="W11" i="1" s="1"/>
  <c r="V3" i="1"/>
  <c r="W3" i="1" s="1"/>
  <c r="Q41" i="1"/>
  <c r="R41" i="1" s="1"/>
  <c r="V31" i="1"/>
  <c r="W31" i="1" s="1"/>
  <c r="V16" i="1"/>
  <c r="W16" i="1" s="1"/>
  <c r="Q28" i="1"/>
  <c r="R28" i="1" s="1"/>
  <c r="Q37" i="1"/>
  <c r="R37" i="1" s="1"/>
  <c r="V36" i="1"/>
  <c r="W36" i="1" s="1"/>
  <c r="V37" i="1"/>
  <c r="W37" i="1" s="1"/>
  <c r="Q39" i="1"/>
  <c r="R39" i="1" s="1"/>
  <c r="Q7" i="1"/>
  <c r="R7" i="1" s="1"/>
  <c r="V10" i="1"/>
  <c r="W10" i="1" s="1"/>
  <c r="V14" i="1"/>
  <c r="W14" i="1" s="1"/>
  <c r="V25" i="1"/>
  <c r="W25" i="1" s="1"/>
  <c r="V39" i="1"/>
  <c r="W39" i="1" s="1"/>
  <c r="V24" i="1"/>
  <c r="W24" i="1" s="1"/>
  <c r="Q14" i="1"/>
  <c r="R14" i="1" s="1"/>
  <c r="V19" i="1"/>
  <c r="W19" i="1" s="1"/>
  <c r="Q15" i="1"/>
  <c r="R15" i="1" s="1"/>
  <c r="Q16" i="1"/>
  <c r="R16" i="1" s="1"/>
  <c r="V9" i="1"/>
  <c r="W9" i="1" s="1"/>
  <c r="V22" i="1"/>
  <c r="W22" i="1" s="1"/>
  <c r="Q20" i="1"/>
  <c r="R20" i="1" s="1"/>
  <c r="Q18" i="1"/>
  <c r="R18" i="1" s="1"/>
  <c r="V32" i="1"/>
  <c r="W32" i="1" s="1"/>
  <c r="V18" i="1"/>
  <c r="W18" i="1" s="1"/>
  <c r="V27" i="1"/>
  <c r="W27" i="1" s="1"/>
  <c r="Q23" i="1"/>
  <c r="R23" i="1" s="1"/>
  <c r="Q24" i="1"/>
  <c r="R24" i="1" s="1"/>
  <c r="L3" i="1"/>
  <c r="M3" i="1" s="1"/>
  <c r="L33" i="1"/>
  <c r="M33" i="1" s="1"/>
  <c r="L11" i="1"/>
  <c r="M11" i="1" s="1"/>
  <c r="G2" i="1"/>
  <c r="H2" i="1" s="1"/>
  <c r="L18" i="1"/>
  <c r="M18" i="1" s="1"/>
  <c r="L13" i="1"/>
  <c r="M13" i="1" s="1"/>
  <c r="L22" i="1"/>
  <c r="M22" i="1" s="1"/>
  <c r="L17" i="1"/>
  <c r="M17" i="1" s="1"/>
  <c r="G16" i="1"/>
  <c r="H16" i="1" s="1"/>
  <c r="L20" i="1"/>
  <c r="M20" i="1" s="1"/>
  <c r="L21" i="1"/>
  <c r="M21" i="1" s="1"/>
  <c r="L30" i="1"/>
  <c r="M30" i="1" s="1"/>
  <c r="L19" i="1"/>
  <c r="M19" i="1" s="1"/>
  <c r="L28" i="1"/>
  <c r="M28" i="1" s="1"/>
  <c r="L29" i="1"/>
  <c r="M29" i="1" s="1"/>
  <c r="L38" i="1"/>
  <c r="M38" i="1" s="1"/>
  <c r="G40" i="1"/>
  <c r="H40" i="1" s="1"/>
  <c r="L27" i="1"/>
  <c r="M27" i="1" s="1"/>
  <c r="L36" i="1"/>
  <c r="M36" i="1" s="1"/>
  <c r="L37" i="1"/>
  <c r="M37" i="1" s="1"/>
  <c r="L24" i="1"/>
  <c r="M24" i="1" s="1"/>
  <c r="L26" i="1"/>
  <c r="M26" i="1" s="1"/>
  <c r="L9" i="1"/>
  <c r="M9" i="1" s="1"/>
  <c r="L23" i="1"/>
  <c r="M23" i="1" s="1"/>
  <c r="L39" i="1"/>
  <c r="M39" i="1" s="1"/>
  <c r="L10" i="1"/>
  <c r="M10" i="1" s="1"/>
  <c r="L8" i="1"/>
  <c r="M8" i="1" s="1"/>
  <c r="L6" i="1"/>
  <c r="M6" i="1" s="1"/>
  <c r="L35" i="1"/>
  <c r="M35" i="1" s="1"/>
  <c r="L2" i="1"/>
  <c r="M2" i="1" s="1"/>
  <c r="L5" i="1"/>
  <c r="M5" i="1" s="1"/>
  <c r="L31" i="1"/>
  <c r="M31" i="1" s="1"/>
  <c r="L16" i="1"/>
  <c r="M16" i="1" s="1"/>
  <c r="L40" i="1"/>
  <c r="M40" i="1" s="1"/>
  <c r="L34" i="1"/>
  <c r="M34" i="1" s="1"/>
  <c r="L14" i="1"/>
  <c r="M14" i="1" s="1"/>
  <c r="L7" i="1"/>
  <c r="M7" i="1" s="1"/>
  <c r="L12" i="1"/>
  <c r="M12" i="1" s="1"/>
  <c r="L4" i="1"/>
  <c r="M4" i="1" s="1"/>
  <c r="L32" i="1"/>
  <c r="M32" i="1" s="1"/>
  <c r="L41" i="1"/>
  <c r="M41" i="1" s="1"/>
  <c r="L25" i="1"/>
  <c r="M25" i="1" s="1"/>
  <c r="L15" i="1"/>
  <c r="M15" i="1" s="1"/>
  <c r="G5" i="1"/>
  <c r="H5" i="1" s="1"/>
  <c r="G30" i="1"/>
  <c r="H30" i="1" s="1"/>
  <c r="G25" i="1"/>
  <c r="H25" i="1" s="1"/>
  <c r="G13" i="1"/>
  <c r="H13" i="1" s="1"/>
  <c r="G12" i="1"/>
  <c r="H12" i="1" s="1"/>
  <c r="G11" i="1"/>
  <c r="H11" i="1" s="1"/>
  <c r="G19" i="1"/>
  <c r="H19" i="1" s="1"/>
  <c r="G21" i="1"/>
  <c r="H21" i="1" s="1"/>
  <c r="G10" i="1"/>
  <c r="H10" i="1" s="1"/>
  <c r="G14" i="1"/>
  <c r="H14" i="1" s="1"/>
  <c r="G31" i="1"/>
  <c r="H31" i="1" s="1"/>
  <c r="G4" i="1"/>
  <c r="H4" i="1" s="1"/>
  <c r="G33" i="1"/>
  <c r="H33" i="1" s="1"/>
  <c r="G9" i="1"/>
  <c r="H9" i="1" s="1"/>
  <c r="G38" i="1"/>
  <c r="H38" i="1" s="1"/>
  <c r="G32" i="1"/>
  <c r="H32" i="1" s="1"/>
  <c r="G17" i="1"/>
  <c r="H17" i="1" s="1"/>
  <c r="G36" i="1"/>
  <c r="H36" i="1" s="1"/>
  <c r="G3" i="1"/>
  <c r="H3" i="1" s="1"/>
  <c r="G35" i="1"/>
  <c r="H35" i="1" s="1"/>
  <c r="G8" i="1"/>
  <c r="H8" i="1" s="1"/>
  <c r="G22" i="1"/>
  <c r="H22" i="1" s="1"/>
  <c r="G15" i="1"/>
  <c r="H15" i="1" s="1"/>
  <c r="G41" i="1"/>
  <c r="H41" i="1" s="1"/>
  <c r="G28" i="1"/>
  <c r="H28" i="1" s="1"/>
  <c r="G29" i="1"/>
  <c r="H29" i="1" s="1"/>
  <c r="G26" i="1"/>
  <c r="H26" i="1" s="1"/>
  <c r="G7" i="1"/>
  <c r="H7" i="1" s="1"/>
  <c r="G39" i="1"/>
  <c r="H39" i="1" s="1"/>
  <c r="G24" i="1"/>
  <c r="H24" i="1" s="1"/>
  <c r="G34" i="1"/>
  <c r="H34" i="1" s="1"/>
  <c r="G37" i="1"/>
  <c r="H37" i="1" s="1"/>
  <c r="G20" i="1"/>
  <c r="H20" i="1" s="1"/>
  <c r="G6" i="1"/>
  <c r="H6" i="1" s="1"/>
  <c r="G23" i="1"/>
  <c r="H23" i="1" s="1"/>
  <c r="G18" i="1"/>
  <c r="H18" i="1" s="1"/>
  <c r="G27" i="1"/>
  <c r="H27" i="1" s="1"/>
</calcChain>
</file>

<file path=xl/sharedStrings.xml><?xml version="1.0" encoding="utf-8"?>
<sst xmlns="http://schemas.openxmlformats.org/spreadsheetml/2006/main" count="184" uniqueCount="129">
  <si>
    <t>NUMUNE NO</t>
  </si>
  <si>
    <t>1. grup 1. sıçan</t>
  </si>
  <si>
    <t>2. grup 2. sıçan</t>
  </si>
  <si>
    <t>3. grup 3. sıçan</t>
  </si>
  <si>
    <t>4. grup 4. sıçan</t>
  </si>
  <si>
    <t>5. grup 5. sıçan</t>
  </si>
  <si>
    <t>2. grup 1. sıçan</t>
  </si>
  <si>
    <t>3. grup 1. sıçan</t>
  </si>
  <si>
    <t>4. grup 1. sıçan</t>
  </si>
  <si>
    <t>5. grup 1. sıçan</t>
  </si>
  <si>
    <t>1. grup 2. sıçan</t>
  </si>
  <si>
    <t>1. grup 3. sıçan</t>
  </si>
  <si>
    <t>1. grup 4. sıçan</t>
  </si>
  <si>
    <t>1. grup 5. sıçan</t>
  </si>
  <si>
    <t>1. grup 6. sıçan</t>
  </si>
  <si>
    <t>1. grup 7. sıçan</t>
  </si>
  <si>
    <t>1. grup 8. sıçan</t>
  </si>
  <si>
    <t>2. grup 3. sıçan</t>
  </si>
  <si>
    <t>2. grup 4. sıçan</t>
  </si>
  <si>
    <t>2. grup 5. sıçan</t>
  </si>
  <si>
    <t>2. grup 6. sıçan</t>
  </si>
  <si>
    <t>2. grup 7. sıçan</t>
  </si>
  <si>
    <t>2. grup 8. sıçan</t>
  </si>
  <si>
    <t>3. grup 2. sıçan</t>
  </si>
  <si>
    <t>3. grup 4. sıçan</t>
  </si>
  <si>
    <t>3. grup 5. sıçan</t>
  </si>
  <si>
    <t>3. grup 6. sıçan</t>
  </si>
  <si>
    <t>3. grup 7. sıçan</t>
  </si>
  <si>
    <t>3. grup 8. sıçan</t>
  </si>
  <si>
    <t>4. grup 2. sıçan</t>
  </si>
  <si>
    <t>4. grup 3. sıçan</t>
  </si>
  <si>
    <t>4. grup 5. sıçan</t>
  </si>
  <si>
    <t>4. grup 6. sıçan</t>
  </si>
  <si>
    <t>4. grup 7. sıçan</t>
  </si>
  <si>
    <t>4. grup 8. sıçan</t>
  </si>
  <si>
    <t>5. grup 2. sıçan</t>
  </si>
  <si>
    <t>5. grup 3. sıçan</t>
  </si>
  <si>
    <t>5. grup 4. sıçan</t>
  </si>
  <si>
    <t>5. grup 6. sıçan</t>
  </si>
  <si>
    <t>5. grup 7. sıçan</t>
  </si>
  <si>
    <t>5. grup 8. sıçan</t>
  </si>
  <si>
    <t>CLOCK CT1</t>
  </si>
  <si>
    <t>CLOCK CT2</t>
  </si>
  <si>
    <t>CLOCK CT Mean</t>
  </si>
  <si>
    <t>CLOCK FC (2^-ΔΔCT)</t>
  </si>
  <si>
    <t>BMAL CT1</t>
  </si>
  <si>
    <t>BMAL CT2</t>
  </si>
  <si>
    <t>BMAL CT Mean</t>
  </si>
  <si>
    <t>REV CT1</t>
  </si>
  <si>
    <t>REV CT2</t>
  </si>
  <si>
    <t>REV CT Mean</t>
  </si>
  <si>
    <t>PER CT1</t>
  </si>
  <si>
    <t>PER CT2</t>
  </si>
  <si>
    <t>PER CT Mean</t>
  </si>
  <si>
    <t>ACTB CT1</t>
  </si>
  <si>
    <t>ACTB CT2</t>
  </si>
  <si>
    <t>ACTB CT Mean</t>
  </si>
  <si>
    <t>log2(CLOCK FC (2^-ΔΔCT))</t>
  </si>
  <si>
    <t>1. grup</t>
  </si>
  <si>
    <t>2. grup</t>
  </si>
  <si>
    <t>3. grup</t>
  </si>
  <si>
    <t>4. grup</t>
  </si>
  <si>
    <t>5. grup</t>
  </si>
  <si>
    <t>log2(BMAL FC (2^-ΔΔCT))</t>
  </si>
  <si>
    <t>BMAL FC (2^-ΔΔCT)</t>
  </si>
  <si>
    <t>REV FC (2^-ΔΔCT)</t>
  </si>
  <si>
    <t>log2(REV FC (2^-ΔΔCT))</t>
  </si>
  <si>
    <t>PER FC (2^-ΔΔCT)</t>
  </si>
  <si>
    <t>log2(PER FC (2^-ΔΔCT))</t>
  </si>
  <si>
    <t>Grup</t>
  </si>
  <si>
    <t xml:space="preserve"> ID</t>
  </si>
  <si>
    <t>GAAGATCAAGATCATTGCTCCTCCTGAGCGCAAGTACTCTGTGTGGATTGGTGGCTCTATCCTGGCCTCACTGTCCACCTTCCA</t>
  </si>
  <si>
    <t>TGGAAGGTGGACAGTGAG</t>
  </si>
  <si>
    <t>GAAGATCAAGATCATTGCTCCT</t>
  </si>
  <si>
    <t>Best</t>
  </si>
  <si>
    <t xml:space="preserve"> Rattus norvegicus actin, beta (Actb), mRNA.</t>
  </si>
  <si>
    <t>NM_031144</t>
  </si>
  <si>
    <t>CACACTGTAGTAAGTTATGCAGAAGTTAGGGCTGAAAGACGGCGAGAACTTGGCATTGAGGAGTCTCTTCCCGAGACAGCTGCTGACAAAAGCCAAGATTCTGGGTCTGACAATCGTATAAACAC</t>
  </si>
  <si>
    <t>GTGCTTCCTTGAGACTC</t>
  </si>
  <si>
    <t>CACACTGTAGTAAGTTATGC</t>
  </si>
  <si>
    <t xml:space="preserve"> Rattus norvegicus clock circadian regulator (Clock), transcript variant 3, mRNA.</t>
  </si>
  <si>
    <t>NM_001389254</t>
  </si>
  <si>
    <t>CCTCATGGAAGGTTAGAATATGCAGAACACCAAGGAAGGATCAAAAATGCAAGGGAGGCCCACAGTCAGATTGAAAAGAGGCGTCGGGACAAAATGAACAGTTTTATTGACGAATTGGCTTC</t>
  </si>
  <si>
    <t>GAAGCCAATTCGTCAATA</t>
  </si>
  <si>
    <t>CCTCATGGAAGGTTAGAA</t>
  </si>
  <si>
    <t xml:space="preserve"> Rattus norvegicus aryl hydrocarbon receptor nuclear translocator-like (Arntl), mRNA.</t>
  </si>
  <si>
    <t>NM_024362</t>
  </si>
  <si>
    <t>GGCAACACCAAGAATGTTCTGCTGGCATGTCCCATGAACATGTATCCCCATGGACGTAGTGGCCGGACTGTGCAGGAGATCTGGGAAGACTTCTCTATGAGCTTCACACCCGCTGTGCGGGAGGT</t>
  </si>
  <si>
    <t>CCATCAGCACCTCAAA</t>
  </si>
  <si>
    <t>GGCAACACCAAGAATG</t>
  </si>
  <si>
    <t xml:space="preserve"> Rattus norvegicus nuclear receptor subfamily 1, group D, member 1 (Nr1d1), transcript variant 1, mRNA.</t>
  </si>
  <si>
    <t>NM_001113422</t>
  </si>
  <si>
    <t>GCAGTGGCTTAGATTCTTTCACTCAGGAGTGCATGGAGGAGAAATCTTTTTTCTGCCGTGTCAGTGTTGGGAAACACCACGAGAATGAG</t>
  </si>
  <si>
    <t>CTCATTCTCGTGGTGTTT</t>
  </si>
  <si>
    <t>GCAGTGGCTTAGATTCTT</t>
  </si>
  <si>
    <t xml:space="preserve"> Rattus norvegicus period circadian regulator 2 (Per2), mRNA.</t>
  </si>
  <si>
    <t>NM_031678</t>
  </si>
  <si>
    <t>Amplicon</t>
  </si>
  <si>
    <t>Self Dimer Bond(3'End)</t>
  </si>
  <si>
    <t>Self Dimer dG(3'End)</t>
  </si>
  <si>
    <t>Hairpin Bond(3'End)</t>
  </si>
  <si>
    <t>Hairpin dG(3'End)</t>
  </si>
  <si>
    <t>Run/Repeat Length</t>
  </si>
  <si>
    <t>Self Dimer Bond(Internal)</t>
  </si>
  <si>
    <t>Hairpin Bond(Internal)</t>
  </si>
  <si>
    <t>Hairpin dG(Internal)</t>
  </si>
  <si>
    <t>Self Dimer dG(Internal)</t>
  </si>
  <si>
    <t>3'End dG</t>
  </si>
  <si>
    <t>GC Clamp</t>
  </si>
  <si>
    <t>GC%</t>
  </si>
  <si>
    <t>Tm</t>
  </si>
  <si>
    <t>Length</t>
  </si>
  <si>
    <t>Position</t>
  </si>
  <si>
    <t>Rating</t>
  </si>
  <si>
    <t>Anti-sense Primer</t>
  </si>
  <si>
    <t>Sense Primer</t>
  </si>
  <si>
    <t>Cross-Dimer Bond(3'End)</t>
  </si>
  <si>
    <t>Cross-Dimer dG(3'End)</t>
  </si>
  <si>
    <t>Ambiguous Bases</t>
  </si>
  <si>
    <t>Cross-Dimer Bond(Internal)</t>
  </si>
  <si>
    <t>Cross-Dimer dG(Internal)</t>
  </si>
  <si>
    <t>Product TaOpt</t>
  </si>
  <si>
    <t>Product Tm</t>
  </si>
  <si>
    <t>Product Length</t>
  </si>
  <si>
    <t>Pair Rating</t>
  </si>
  <si>
    <t>Pair Quality</t>
  </si>
  <si>
    <t>Sequence Length</t>
  </si>
  <si>
    <t>Sequence Definition</t>
  </si>
  <si>
    <t>Accession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</si>
</sst>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b/>
      <sz val="13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202122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" fontId="1" fillId="3" borderId="1" xfId="0" applyNumberFormat="1" applyFont="1" applyFill="1" applyBorder="1"/>
    <xf numFmtId="2" fontId="1" fillId="2" borderId="1" xfId="0" applyNumberFormat="1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2" fillId="2" borderId="1" xfId="0" applyNumberFormat="1" applyFont="1" applyFill="1" applyBorder="1"/>
    <xf numFmtId="2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2" fontId="2" fillId="4" borderId="1" xfId="0" applyNumberFormat="1" applyFont="1" applyFill="1" applyBorder="1"/>
    <xf numFmtId="0" fontId="2" fillId="4" borderId="1" xfId="0" applyFont="1" applyFill="1" applyBorder="1"/>
    <xf numFmtId="2" fontId="2" fillId="5" borderId="1" xfId="0" applyNumberFormat="1" applyFont="1" applyFill="1" applyBorder="1"/>
    <xf numFmtId="0" fontId="2" fillId="5" borderId="1" xfId="0" applyFont="1" applyFill="1" applyBorder="1"/>
    <xf numFmtId="0" fontId="5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4" fillId="3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0" fontId="3" fillId="5" borderId="2" xfId="0" applyFont="1" applyFill="1" applyBorder="1"/>
    <xf numFmtId="0" fontId="4" fillId="5" borderId="2" xfId="0" applyFont="1" applyFill="1" applyBorder="1"/>
    <xf numFmtId="0" fontId="3" fillId="6" borderId="2" xfId="0" applyFont="1" applyFill="1" applyBorder="1"/>
    <xf numFmtId="0" fontId="4" fillId="6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2" fontId="1" fillId="3" borderId="4" xfId="0" applyNumberFormat="1" applyFont="1" applyFill="1" applyBorder="1"/>
    <xf numFmtId="0" fontId="1" fillId="3" borderId="4" xfId="0" applyFont="1" applyFill="1" applyBorder="1"/>
    <xf numFmtId="2" fontId="1" fillId="2" borderId="4" xfId="0" applyNumberFormat="1" applyFont="1" applyFill="1" applyBorder="1"/>
    <xf numFmtId="0" fontId="1" fillId="2" borderId="4" xfId="0" applyFont="1" applyFill="1" applyBorder="1"/>
    <xf numFmtId="2" fontId="1" fillId="4" borderId="4" xfId="0" applyNumberFormat="1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0" borderId="7" xfId="0" applyFont="1" applyBorder="1" applyAlignment="1">
      <alignment horizontal="center"/>
    </xf>
    <xf numFmtId="0" fontId="1" fillId="6" borderId="0" xfId="0" applyFont="1" applyFill="1" applyBorder="1"/>
    <xf numFmtId="0" fontId="1" fillId="6" borderId="8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2" fontId="1" fillId="3" borderId="10" xfId="0" applyNumberFormat="1" applyFont="1" applyFill="1" applyBorder="1"/>
    <xf numFmtId="2" fontId="2" fillId="3" borderId="10" xfId="0" applyNumberFormat="1" applyFont="1" applyFill="1" applyBorder="1"/>
    <xf numFmtId="0" fontId="2" fillId="3" borderId="10" xfId="0" applyFont="1" applyFill="1" applyBorder="1"/>
    <xf numFmtId="2" fontId="2" fillId="2" borderId="10" xfId="0" applyNumberFormat="1" applyFont="1" applyFill="1" applyBorder="1"/>
    <xf numFmtId="0" fontId="2" fillId="2" borderId="10" xfId="0" applyFont="1" applyFill="1" applyBorder="1"/>
    <xf numFmtId="2" fontId="2" fillId="4" borderId="10" xfId="0" applyNumberFormat="1" applyFont="1" applyFill="1" applyBorder="1"/>
    <xf numFmtId="0" fontId="2" fillId="4" borderId="10" xfId="0" applyFont="1" applyFill="1" applyBorder="1"/>
    <xf numFmtId="2" fontId="2" fillId="5" borderId="10" xfId="0" applyNumberFormat="1" applyFont="1" applyFill="1" applyBorder="1"/>
    <xf numFmtId="0" fontId="2" fillId="5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2" fontId="2" fillId="3" borderId="4" xfId="0" applyNumberFormat="1" applyFont="1" applyFill="1" applyBorder="1"/>
    <xf numFmtId="0" fontId="2" fillId="3" borderId="4" xfId="0" applyFont="1" applyFill="1" applyBorder="1"/>
    <xf numFmtId="2" fontId="2" fillId="2" borderId="4" xfId="0" applyNumberFormat="1" applyFont="1" applyFill="1" applyBorder="1"/>
    <xf numFmtId="0" fontId="2" fillId="2" borderId="4" xfId="0" applyFont="1" applyFill="1" applyBorder="1"/>
    <xf numFmtId="2" fontId="2" fillId="4" borderId="4" xfId="0" applyNumberFormat="1" applyFont="1" applyFill="1" applyBorder="1"/>
    <xf numFmtId="0" fontId="2" fillId="4" borderId="4" xfId="0" applyFont="1" applyFill="1" applyBorder="1"/>
    <xf numFmtId="2" fontId="2" fillId="5" borderId="4" xfId="0" applyNumberFormat="1" applyFont="1" applyFill="1" applyBorder="1"/>
    <xf numFmtId="0" fontId="2" fillId="5" borderId="4" xfId="0" applyFont="1" applyFill="1" applyBorder="1"/>
    <xf numFmtId="0" fontId="2" fillId="6" borderId="5" xfId="0" applyFont="1" applyFill="1" applyBorder="1"/>
    <xf numFmtId="0" fontId="2" fillId="6" borderId="0" xfId="0" applyFont="1" applyFill="1" applyBorder="1"/>
    <xf numFmtId="0" fontId="2" fillId="6" borderId="11" xfId="0" applyFont="1" applyFill="1" applyBorder="1"/>
    <xf numFmtId="0" fontId="1" fillId="5" borderId="5" xfId="0" applyFont="1" applyFill="1" applyBorder="1"/>
    <xf numFmtId="0" fontId="1" fillId="0" borderId="13" xfId="0" applyFont="1" applyBorder="1" applyAlignment="1">
      <alignment horizontal="center"/>
    </xf>
    <xf numFmtId="3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Sonuç'!$G$1</c:f>
              <c:strCache>
                <c:ptCount val="1"/>
                <c:pt idx="0">
                  <c:v>CLOCK FC (2^-ΔΔCT)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 Sonuç'!$C$2:$C$42</c:f>
              <c:strCache>
                <c:ptCount val="40"/>
                <c:pt idx="0">
                  <c:v>1. grup 1. sıçan</c:v>
                </c:pt>
                <c:pt idx="1">
                  <c:v>1. grup 2. sıçan</c:v>
                </c:pt>
                <c:pt idx="2">
                  <c:v>1. grup 3. sıçan</c:v>
                </c:pt>
                <c:pt idx="3">
                  <c:v>1. grup 4. sıçan</c:v>
                </c:pt>
                <c:pt idx="4">
                  <c:v>1. grup 5. sıçan</c:v>
                </c:pt>
                <c:pt idx="5">
                  <c:v>1. grup 6. sıçan</c:v>
                </c:pt>
                <c:pt idx="6">
                  <c:v>1. grup 7. sıçan</c:v>
                </c:pt>
                <c:pt idx="7">
                  <c:v>1. grup 8. sıçan</c:v>
                </c:pt>
                <c:pt idx="8">
                  <c:v>2. grup 1. sıçan</c:v>
                </c:pt>
                <c:pt idx="9">
                  <c:v>2. grup 2. sıçan</c:v>
                </c:pt>
                <c:pt idx="10">
                  <c:v>2. grup 3. sıçan</c:v>
                </c:pt>
                <c:pt idx="11">
                  <c:v>2. grup 4. sıçan</c:v>
                </c:pt>
                <c:pt idx="12">
                  <c:v>2. grup 5. sıçan</c:v>
                </c:pt>
                <c:pt idx="13">
                  <c:v>2. grup 6. sıçan</c:v>
                </c:pt>
                <c:pt idx="14">
                  <c:v>2. grup 7. sıçan</c:v>
                </c:pt>
                <c:pt idx="15">
                  <c:v>2. grup 8. sıçan</c:v>
                </c:pt>
                <c:pt idx="16">
                  <c:v>3. grup 1. sıçan</c:v>
                </c:pt>
                <c:pt idx="17">
                  <c:v>3. grup 2. sıçan</c:v>
                </c:pt>
                <c:pt idx="18">
                  <c:v>3. grup 3. sıçan</c:v>
                </c:pt>
                <c:pt idx="19">
                  <c:v>3. grup 4. sıçan</c:v>
                </c:pt>
                <c:pt idx="20">
                  <c:v>3. grup 5. sıçan</c:v>
                </c:pt>
                <c:pt idx="21">
                  <c:v>3. grup 6. sıçan</c:v>
                </c:pt>
                <c:pt idx="22">
                  <c:v>3. grup 7. sıçan</c:v>
                </c:pt>
                <c:pt idx="23">
                  <c:v>3. grup 8. sıçan</c:v>
                </c:pt>
                <c:pt idx="24">
                  <c:v>4. grup 1. sıçan</c:v>
                </c:pt>
                <c:pt idx="25">
                  <c:v>4. grup 2. sıçan</c:v>
                </c:pt>
                <c:pt idx="26">
                  <c:v>4. grup 3. sıçan</c:v>
                </c:pt>
                <c:pt idx="27">
                  <c:v>4. grup 4. sıçan</c:v>
                </c:pt>
                <c:pt idx="28">
                  <c:v>4. grup 5. sıçan</c:v>
                </c:pt>
                <c:pt idx="29">
                  <c:v>4. grup 6. sıçan</c:v>
                </c:pt>
                <c:pt idx="30">
                  <c:v>4. grup 7. sıçan</c:v>
                </c:pt>
                <c:pt idx="31">
                  <c:v>4. grup 8. sıçan</c:v>
                </c:pt>
                <c:pt idx="32">
                  <c:v>5. grup 1. sıçan</c:v>
                </c:pt>
                <c:pt idx="33">
                  <c:v>5. grup 2. sıçan</c:v>
                </c:pt>
                <c:pt idx="34">
                  <c:v>5. grup 3. sıçan</c:v>
                </c:pt>
                <c:pt idx="35">
                  <c:v>5. grup 4. sıçan</c:v>
                </c:pt>
                <c:pt idx="36">
                  <c:v>5. grup 5. sıçan</c:v>
                </c:pt>
                <c:pt idx="37">
                  <c:v>5. grup 6. sıçan</c:v>
                </c:pt>
                <c:pt idx="38">
                  <c:v>5. grup 7. sıçan</c:v>
                </c:pt>
                <c:pt idx="39">
                  <c:v>5. grup 8. sıçan</c:v>
                </c:pt>
              </c:strCache>
            </c:strRef>
          </c:cat>
          <c:val>
            <c:numRef>
              <c:f>'Rat Sonuç'!$G$2:$G$42</c:f>
              <c:numCache>
                <c:formatCode>General</c:formatCode>
                <c:ptCount val="41"/>
                <c:pt idx="0">
                  <c:v>2.4189305673904222</c:v>
                </c:pt>
                <c:pt idx="1">
                  <c:v>1.9834728440462241</c:v>
                </c:pt>
                <c:pt idx="2">
                  <c:v>1.9460007693184254</c:v>
                </c:pt>
                <c:pt idx="3">
                  <c:v>2.0204200060738806</c:v>
                </c:pt>
                <c:pt idx="4">
                  <c:v>0.57639995995238547</c:v>
                </c:pt>
                <c:pt idx="5">
                  <c:v>4.2800248586436558</c:v>
                </c:pt>
                <c:pt idx="6">
                  <c:v>4.0087440775694342E-3</c:v>
                </c:pt>
                <c:pt idx="7">
                  <c:v>5.3602754310736165</c:v>
                </c:pt>
                <c:pt idx="8">
                  <c:v>1.5551087383786453</c:v>
                </c:pt>
                <c:pt idx="9">
                  <c:v>2.945319445131414</c:v>
                </c:pt>
                <c:pt idx="10">
                  <c:v>3.7133033443318109</c:v>
                </c:pt>
                <c:pt idx="11">
                  <c:v>1.4112962303305456</c:v>
                </c:pt>
                <c:pt idx="12">
                  <c:v>5.3313726682888598</c:v>
                </c:pt>
                <c:pt idx="13">
                  <c:v>9.7705118829954483</c:v>
                </c:pt>
                <c:pt idx="14">
                  <c:v>17.359195899909636</c:v>
                </c:pt>
                <c:pt idx="15">
                  <c:v>6.8890120839437738</c:v>
                </c:pt>
                <c:pt idx="16">
                  <c:v>3.2186481867903565</c:v>
                </c:pt>
                <c:pt idx="17">
                  <c:v>4.8346290332980262</c:v>
                </c:pt>
                <c:pt idx="18">
                  <c:v>5.3596376680713558</c:v>
                </c:pt>
                <c:pt idx="19">
                  <c:v>4.6516331293875481</c:v>
                </c:pt>
                <c:pt idx="20">
                  <c:v>8.1490315341817752</c:v>
                </c:pt>
                <c:pt idx="21">
                  <c:v>6.295786595887769</c:v>
                </c:pt>
                <c:pt idx="22">
                  <c:v>5.4578145296866838</c:v>
                </c:pt>
                <c:pt idx="23">
                  <c:v>8.9004326683657791</c:v>
                </c:pt>
                <c:pt idx="24">
                  <c:v>6.2212327201668716</c:v>
                </c:pt>
                <c:pt idx="25">
                  <c:v>4.0352211654604533</c:v>
                </c:pt>
                <c:pt idx="26">
                  <c:v>4.1101536263204093</c:v>
                </c:pt>
                <c:pt idx="27">
                  <c:v>11.391447942451068</c:v>
                </c:pt>
                <c:pt idx="28">
                  <c:v>5.8740158457295788</c:v>
                </c:pt>
                <c:pt idx="29">
                  <c:v>4.7559642111321034</c:v>
                </c:pt>
                <c:pt idx="30">
                  <c:v>7.1620386164258427</c:v>
                </c:pt>
                <c:pt idx="31">
                  <c:v>4.8539417790508734</c:v>
                </c:pt>
                <c:pt idx="32">
                  <c:v>5.87677338006801</c:v>
                </c:pt>
                <c:pt idx="33">
                  <c:v>5.3887435327653055</c:v>
                </c:pt>
                <c:pt idx="34">
                  <c:v>3.8564856029962784</c:v>
                </c:pt>
                <c:pt idx="35">
                  <c:v>3.1524724647906943</c:v>
                </c:pt>
                <c:pt idx="36">
                  <c:v>0.98188324833476837</c:v>
                </c:pt>
                <c:pt idx="37">
                  <c:v>5.6781043395150164</c:v>
                </c:pt>
                <c:pt idx="38">
                  <c:v>1.535520531990118</c:v>
                </c:pt>
                <c:pt idx="39">
                  <c:v>5.3024575016787683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F-4B3B-9EC9-87C1F37D2118}"/>
            </c:ext>
          </c:extLst>
        </c:ser>
        <c:ser>
          <c:idx val="1"/>
          <c:order val="1"/>
          <c:tx>
            <c:strRef>
              <c:f>'Rat Sonuç'!$L$1</c:f>
              <c:strCache>
                <c:ptCount val="1"/>
                <c:pt idx="0">
                  <c:v>BMAL FC (2^-ΔΔCT)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 Sonuç'!$C$2:$C$42</c:f>
              <c:strCache>
                <c:ptCount val="40"/>
                <c:pt idx="0">
                  <c:v>1. grup 1. sıçan</c:v>
                </c:pt>
                <c:pt idx="1">
                  <c:v>1. grup 2. sıçan</c:v>
                </c:pt>
                <c:pt idx="2">
                  <c:v>1. grup 3. sıçan</c:v>
                </c:pt>
                <c:pt idx="3">
                  <c:v>1. grup 4. sıçan</c:v>
                </c:pt>
                <c:pt idx="4">
                  <c:v>1. grup 5. sıçan</c:v>
                </c:pt>
                <c:pt idx="5">
                  <c:v>1. grup 6. sıçan</c:v>
                </c:pt>
                <c:pt idx="6">
                  <c:v>1. grup 7. sıçan</c:v>
                </c:pt>
                <c:pt idx="7">
                  <c:v>1. grup 8. sıçan</c:v>
                </c:pt>
                <c:pt idx="8">
                  <c:v>2. grup 1. sıçan</c:v>
                </c:pt>
                <c:pt idx="9">
                  <c:v>2. grup 2. sıçan</c:v>
                </c:pt>
                <c:pt idx="10">
                  <c:v>2. grup 3. sıçan</c:v>
                </c:pt>
                <c:pt idx="11">
                  <c:v>2. grup 4. sıçan</c:v>
                </c:pt>
                <c:pt idx="12">
                  <c:v>2. grup 5. sıçan</c:v>
                </c:pt>
                <c:pt idx="13">
                  <c:v>2. grup 6. sıçan</c:v>
                </c:pt>
                <c:pt idx="14">
                  <c:v>2. grup 7. sıçan</c:v>
                </c:pt>
                <c:pt idx="15">
                  <c:v>2. grup 8. sıçan</c:v>
                </c:pt>
                <c:pt idx="16">
                  <c:v>3. grup 1. sıçan</c:v>
                </c:pt>
                <c:pt idx="17">
                  <c:v>3. grup 2. sıçan</c:v>
                </c:pt>
                <c:pt idx="18">
                  <c:v>3. grup 3. sıçan</c:v>
                </c:pt>
                <c:pt idx="19">
                  <c:v>3. grup 4. sıçan</c:v>
                </c:pt>
                <c:pt idx="20">
                  <c:v>3. grup 5. sıçan</c:v>
                </c:pt>
                <c:pt idx="21">
                  <c:v>3. grup 6. sıçan</c:v>
                </c:pt>
                <c:pt idx="22">
                  <c:v>3. grup 7. sıçan</c:v>
                </c:pt>
                <c:pt idx="23">
                  <c:v>3. grup 8. sıçan</c:v>
                </c:pt>
                <c:pt idx="24">
                  <c:v>4. grup 1. sıçan</c:v>
                </c:pt>
                <c:pt idx="25">
                  <c:v>4. grup 2. sıçan</c:v>
                </c:pt>
                <c:pt idx="26">
                  <c:v>4. grup 3. sıçan</c:v>
                </c:pt>
                <c:pt idx="27">
                  <c:v>4. grup 4. sıçan</c:v>
                </c:pt>
                <c:pt idx="28">
                  <c:v>4. grup 5. sıçan</c:v>
                </c:pt>
                <c:pt idx="29">
                  <c:v>4. grup 6. sıçan</c:v>
                </c:pt>
                <c:pt idx="30">
                  <c:v>4. grup 7. sıçan</c:v>
                </c:pt>
                <c:pt idx="31">
                  <c:v>4. grup 8. sıçan</c:v>
                </c:pt>
                <c:pt idx="32">
                  <c:v>5. grup 1. sıçan</c:v>
                </c:pt>
                <c:pt idx="33">
                  <c:v>5. grup 2. sıçan</c:v>
                </c:pt>
                <c:pt idx="34">
                  <c:v>5. grup 3. sıçan</c:v>
                </c:pt>
                <c:pt idx="35">
                  <c:v>5. grup 4. sıçan</c:v>
                </c:pt>
                <c:pt idx="36">
                  <c:v>5. grup 5. sıçan</c:v>
                </c:pt>
                <c:pt idx="37">
                  <c:v>5. grup 6. sıçan</c:v>
                </c:pt>
                <c:pt idx="38">
                  <c:v>5. grup 7. sıçan</c:v>
                </c:pt>
                <c:pt idx="39">
                  <c:v>5. grup 8. sıçan</c:v>
                </c:pt>
              </c:strCache>
            </c:strRef>
          </c:cat>
          <c:val>
            <c:numRef>
              <c:f>'Rat Sonuç'!$L$2:$L$42</c:f>
              <c:numCache>
                <c:formatCode>General</c:formatCode>
                <c:ptCount val="41"/>
                <c:pt idx="0">
                  <c:v>4.4461761815610625</c:v>
                </c:pt>
                <c:pt idx="1">
                  <c:v>4.3523852416163722</c:v>
                </c:pt>
                <c:pt idx="2">
                  <c:v>1.6303947268968773</c:v>
                </c:pt>
                <c:pt idx="3">
                  <c:v>6.3632200089985727</c:v>
                </c:pt>
                <c:pt idx="4">
                  <c:v>0.32249352724878327</c:v>
                </c:pt>
                <c:pt idx="5">
                  <c:v>4.5809093135820387</c:v>
                </c:pt>
                <c:pt idx="6">
                  <c:v>7.0252893924241313E-4</c:v>
                </c:pt>
                <c:pt idx="7">
                  <c:v>4.7993164464473974</c:v>
                </c:pt>
                <c:pt idx="8">
                  <c:v>1.1918743210423353</c:v>
                </c:pt>
                <c:pt idx="9">
                  <c:v>1.4102375253609094E-2</c:v>
                </c:pt>
                <c:pt idx="10">
                  <c:v>2.199850541499099</c:v>
                </c:pt>
                <c:pt idx="11">
                  <c:v>1.4211400733265147</c:v>
                </c:pt>
                <c:pt idx="12">
                  <c:v>3.3847863876073809</c:v>
                </c:pt>
                <c:pt idx="13">
                  <c:v>26.053004243899647</c:v>
                </c:pt>
                <c:pt idx="14">
                  <c:v>8.9448636694041213</c:v>
                </c:pt>
                <c:pt idx="15">
                  <c:v>2.5326183568684604</c:v>
                </c:pt>
                <c:pt idx="16">
                  <c:v>1.1838231380120265</c:v>
                </c:pt>
                <c:pt idx="17">
                  <c:v>3.1527412889169493</c:v>
                </c:pt>
                <c:pt idx="18">
                  <c:v>0.90709737726886364</c:v>
                </c:pt>
                <c:pt idx="19">
                  <c:v>0.85048097021405467</c:v>
                </c:pt>
                <c:pt idx="20">
                  <c:v>12.864537130590731</c:v>
                </c:pt>
                <c:pt idx="21">
                  <c:v>3.0835187879551134</c:v>
                </c:pt>
                <c:pt idx="22">
                  <c:v>3.9545511267302511</c:v>
                </c:pt>
                <c:pt idx="23">
                  <c:v>4.5055358081771484</c:v>
                </c:pt>
                <c:pt idx="24">
                  <c:v>1.8517182898274485</c:v>
                </c:pt>
                <c:pt idx="25">
                  <c:v>3.6761360366486615</c:v>
                </c:pt>
                <c:pt idx="26">
                  <c:v>0.83395917614849613</c:v>
                </c:pt>
                <c:pt idx="27">
                  <c:v>2.261088289110039</c:v>
                </c:pt>
                <c:pt idx="28">
                  <c:v>1.6032939673560298</c:v>
                </c:pt>
                <c:pt idx="29">
                  <c:v>0.65785899498978473</c:v>
                </c:pt>
                <c:pt idx="30">
                  <c:v>1.6579327520732279</c:v>
                </c:pt>
                <c:pt idx="31">
                  <c:v>1.1537459994754025</c:v>
                </c:pt>
                <c:pt idx="32">
                  <c:v>0.99915761258598412</c:v>
                </c:pt>
                <c:pt idx="33">
                  <c:v>2.1153249836154218</c:v>
                </c:pt>
                <c:pt idx="34">
                  <c:v>2.6892737964875142</c:v>
                </c:pt>
                <c:pt idx="35">
                  <c:v>0.75871368456867183</c:v>
                </c:pt>
                <c:pt idx="36">
                  <c:v>2.5647611242241601</c:v>
                </c:pt>
                <c:pt idx="37">
                  <c:v>0.58004638884647897</c:v>
                </c:pt>
                <c:pt idx="38">
                  <c:v>1.3258090491581489E-2</c:v>
                </c:pt>
                <c:pt idx="39">
                  <c:v>2.7007823488796823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F-4B3B-9EC9-87C1F37D2118}"/>
            </c:ext>
          </c:extLst>
        </c:ser>
        <c:ser>
          <c:idx val="2"/>
          <c:order val="2"/>
          <c:tx>
            <c:strRef>
              <c:f>'Rat Sonuç'!$Q$1</c:f>
              <c:strCache>
                <c:ptCount val="1"/>
                <c:pt idx="0">
                  <c:v>REV FC (2^-ΔΔCT)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 Sonuç'!$C$2:$C$42</c:f>
              <c:strCache>
                <c:ptCount val="40"/>
                <c:pt idx="0">
                  <c:v>1. grup 1. sıçan</c:v>
                </c:pt>
                <c:pt idx="1">
                  <c:v>1. grup 2. sıçan</c:v>
                </c:pt>
                <c:pt idx="2">
                  <c:v>1. grup 3. sıçan</c:v>
                </c:pt>
                <c:pt idx="3">
                  <c:v>1. grup 4. sıçan</c:v>
                </c:pt>
                <c:pt idx="4">
                  <c:v>1. grup 5. sıçan</c:v>
                </c:pt>
                <c:pt idx="5">
                  <c:v>1. grup 6. sıçan</c:v>
                </c:pt>
                <c:pt idx="6">
                  <c:v>1. grup 7. sıçan</c:v>
                </c:pt>
                <c:pt idx="7">
                  <c:v>1. grup 8. sıçan</c:v>
                </c:pt>
                <c:pt idx="8">
                  <c:v>2. grup 1. sıçan</c:v>
                </c:pt>
                <c:pt idx="9">
                  <c:v>2. grup 2. sıçan</c:v>
                </c:pt>
                <c:pt idx="10">
                  <c:v>2. grup 3. sıçan</c:v>
                </c:pt>
                <c:pt idx="11">
                  <c:v>2. grup 4. sıçan</c:v>
                </c:pt>
                <c:pt idx="12">
                  <c:v>2. grup 5. sıçan</c:v>
                </c:pt>
                <c:pt idx="13">
                  <c:v>2. grup 6. sıçan</c:v>
                </c:pt>
                <c:pt idx="14">
                  <c:v>2. grup 7. sıçan</c:v>
                </c:pt>
                <c:pt idx="15">
                  <c:v>2. grup 8. sıçan</c:v>
                </c:pt>
                <c:pt idx="16">
                  <c:v>3. grup 1. sıçan</c:v>
                </c:pt>
                <c:pt idx="17">
                  <c:v>3. grup 2. sıçan</c:v>
                </c:pt>
                <c:pt idx="18">
                  <c:v>3. grup 3. sıçan</c:v>
                </c:pt>
                <c:pt idx="19">
                  <c:v>3. grup 4. sıçan</c:v>
                </c:pt>
                <c:pt idx="20">
                  <c:v>3. grup 5. sıçan</c:v>
                </c:pt>
                <c:pt idx="21">
                  <c:v>3. grup 6. sıçan</c:v>
                </c:pt>
                <c:pt idx="22">
                  <c:v>3. grup 7. sıçan</c:v>
                </c:pt>
                <c:pt idx="23">
                  <c:v>3. grup 8. sıçan</c:v>
                </c:pt>
                <c:pt idx="24">
                  <c:v>4. grup 1. sıçan</c:v>
                </c:pt>
                <c:pt idx="25">
                  <c:v>4. grup 2. sıçan</c:v>
                </c:pt>
                <c:pt idx="26">
                  <c:v>4. grup 3. sıçan</c:v>
                </c:pt>
                <c:pt idx="27">
                  <c:v>4. grup 4. sıçan</c:v>
                </c:pt>
                <c:pt idx="28">
                  <c:v>4. grup 5. sıçan</c:v>
                </c:pt>
                <c:pt idx="29">
                  <c:v>4. grup 6. sıçan</c:v>
                </c:pt>
                <c:pt idx="30">
                  <c:v>4. grup 7. sıçan</c:v>
                </c:pt>
                <c:pt idx="31">
                  <c:v>4. grup 8. sıçan</c:v>
                </c:pt>
                <c:pt idx="32">
                  <c:v>5. grup 1. sıçan</c:v>
                </c:pt>
                <c:pt idx="33">
                  <c:v>5. grup 2. sıçan</c:v>
                </c:pt>
                <c:pt idx="34">
                  <c:v>5. grup 3. sıçan</c:v>
                </c:pt>
                <c:pt idx="35">
                  <c:v>5. grup 4. sıçan</c:v>
                </c:pt>
                <c:pt idx="36">
                  <c:v>5. grup 5. sıçan</c:v>
                </c:pt>
                <c:pt idx="37">
                  <c:v>5. grup 6. sıçan</c:v>
                </c:pt>
                <c:pt idx="38">
                  <c:v>5. grup 7. sıçan</c:v>
                </c:pt>
                <c:pt idx="39">
                  <c:v>5. grup 8. sıçan</c:v>
                </c:pt>
              </c:strCache>
            </c:strRef>
          </c:cat>
          <c:val>
            <c:numRef>
              <c:f>'Rat Sonuç'!$Q$2:$Q$42</c:f>
              <c:numCache>
                <c:formatCode>General</c:formatCode>
                <c:ptCount val="41"/>
                <c:pt idx="0">
                  <c:v>1.182832014705812</c:v>
                </c:pt>
                <c:pt idx="1">
                  <c:v>0.55607423547112611</c:v>
                </c:pt>
                <c:pt idx="2">
                  <c:v>2.8107141835710814</c:v>
                </c:pt>
                <c:pt idx="3">
                  <c:v>0.35057229896579245</c:v>
                </c:pt>
                <c:pt idx="4">
                  <c:v>0.21475705842957102</c:v>
                </c:pt>
                <c:pt idx="5">
                  <c:v>2.4423524837889938</c:v>
                </c:pt>
                <c:pt idx="6">
                  <c:v>0.42804420496221873</c:v>
                </c:pt>
                <c:pt idx="7">
                  <c:v>6.8723530691347277</c:v>
                </c:pt>
                <c:pt idx="8">
                  <c:v>0.3063102496738378</c:v>
                </c:pt>
                <c:pt idx="9">
                  <c:v>3.163047982180557</c:v>
                </c:pt>
                <c:pt idx="10">
                  <c:v>1.0360657153321786</c:v>
                </c:pt>
                <c:pt idx="11">
                  <c:v>0.80760269194784351</c:v>
                </c:pt>
                <c:pt idx="12">
                  <c:v>17.497396334869787</c:v>
                </c:pt>
                <c:pt idx="13">
                  <c:v>7.2161636253854544</c:v>
                </c:pt>
                <c:pt idx="14">
                  <c:v>9.0574330082528771</c:v>
                </c:pt>
                <c:pt idx="15">
                  <c:v>1.6713040041947096</c:v>
                </c:pt>
                <c:pt idx="16">
                  <c:v>22.921709669438503</c:v>
                </c:pt>
                <c:pt idx="17">
                  <c:v>0.9189176044768258</c:v>
                </c:pt>
                <c:pt idx="18">
                  <c:v>5.2632733766296411</c:v>
                </c:pt>
                <c:pt idx="19">
                  <c:v>0.40645984836574539</c:v>
                </c:pt>
                <c:pt idx="20">
                  <c:v>4.4417326839900397</c:v>
                </c:pt>
                <c:pt idx="21">
                  <c:v>4.7234250135241735</c:v>
                </c:pt>
                <c:pt idx="22">
                  <c:v>9.7672273958935687</c:v>
                </c:pt>
                <c:pt idx="23">
                  <c:v>3.2360553376003018</c:v>
                </c:pt>
                <c:pt idx="24">
                  <c:v>1.2177180782917068</c:v>
                </c:pt>
                <c:pt idx="25">
                  <c:v>2.4223234280532102</c:v>
                </c:pt>
                <c:pt idx="26">
                  <c:v>6.0687641719243928</c:v>
                </c:pt>
                <c:pt idx="27">
                  <c:v>11.95878149886801</c:v>
                </c:pt>
                <c:pt idx="28">
                  <c:v>23.017871430607265</c:v>
                </c:pt>
                <c:pt idx="29">
                  <c:v>3.2794150657815697</c:v>
                </c:pt>
                <c:pt idx="30">
                  <c:v>13.114747045193413</c:v>
                </c:pt>
                <c:pt idx="31">
                  <c:v>2.3225799881217628</c:v>
                </c:pt>
                <c:pt idx="32">
                  <c:v>2.5745448754158842</c:v>
                </c:pt>
                <c:pt idx="33">
                  <c:v>10.044144841285116</c:v>
                </c:pt>
                <c:pt idx="34">
                  <c:v>5.4585014107831844</c:v>
                </c:pt>
                <c:pt idx="35">
                  <c:v>1.4044581146354467</c:v>
                </c:pt>
                <c:pt idx="36">
                  <c:v>8.9943165066489019</c:v>
                </c:pt>
                <c:pt idx="37">
                  <c:v>11.361542624286148</c:v>
                </c:pt>
                <c:pt idx="38">
                  <c:v>24.137527623187317</c:v>
                </c:pt>
                <c:pt idx="39">
                  <c:v>45.800684918721188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F-4B3B-9EC9-87C1F37D2118}"/>
            </c:ext>
          </c:extLst>
        </c:ser>
        <c:ser>
          <c:idx val="3"/>
          <c:order val="3"/>
          <c:tx>
            <c:strRef>
              <c:f>'Rat Sonuç'!$V$1</c:f>
              <c:strCache>
                <c:ptCount val="1"/>
                <c:pt idx="0">
                  <c:v>PER FC (2^-ΔΔCT)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 Sonuç'!$C$2:$C$42</c:f>
              <c:strCache>
                <c:ptCount val="40"/>
                <c:pt idx="0">
                  <c:v>1. grup 1. sıçan</c:v>
                </c:pt>
                <c:pt idx="1">
                  <c:v>1. grup 2. sıçan</c:v>
                </c:pt>
                <c:pt idx="2">
                  <c:v>1. grup 3. sıçan</c:v>
                </c:pt>
                <c:pt idx="3">
                  <c:v>1. grup 4. sıçan</c:v>
                </c:pt>
                <c:pt idx="4">
                  <c:v>1. grup 5. sıçan</c:v>
                </c:pt>
                <c:pt idx="5">
                  <c:v>1. grup 6. sıçan</c:v>
                </c:pt>
                <c:pt idx="6">
                  <c:v>1. grup 7. sıçan</c:v>
                </c:pt>
                <c:pt idx="7">
                  <c:v>1. grup 8. sıçan</c:v>
                </c:pt>
                <c:pt idx="8">
                  <c:v>2. grup 1. sıçan</c:v>
                </c:pt>
                <c:pt idx="9">
                  <c:v>2. grup 2. sıçan</c:v>
                </c:pt>
                <c:pt idx="10">
                  <c:v>2. grup 3. sıçan</c:v>
                </c:pt>
                <c:pt idx="11">
                  <c:v>2. grup 4. sıçan</c:v>
                </c:pt>
                <c:pt idx="12">
                  <c:v>2. grup 5. sıçan</c:v>
                </c:pt>
                <c:pt idx="13">
                  <c:v>2. grup 6. sıçan</c:v>
                </c:pt>
                <c:pt idx="14">
                  <c:v>2. grup 7. sıçan</c:v>
                </c:pt>
                <c:pt idx="15">
                  <c:v>2. grup 8. sıçan</c:v>
                </c:pt>
                <c:pt idx="16">
                  <c:v>3. grup 1. sıçan</c:v>
                </c:pt>
                <c:pt idx="17">
                  <c:v>3. grup 2. sıçan</c:v>
                </c:pt>
                <c:pt idx="18">
                  <c:v>3. grup 3. sıçan</c:v>
                </c:pt>
                <c:pt idx="19">
                  <c:v>3. grup 4. sıçan</c:v>
                </c:pt>
                <c:pt idx="20">
                  <c:v>3. grup 5. sıçan</c:v>
                </c:pt>
                <c:pt idx="21">
                  <c:v>3. grup 6. sıçan</c:v>
                </c:pt>
                <c:pt idx="22">
                  <c:v>3. grup 7. sıçan</c:v>
                </c:pt>
                <c:pt idx="23">
                  <c:v>3. grup 8. sıçan</c:v>
                </c:pt>
                <c:pt idx="24">
                  <c:v>4. grup 1. sıçan</c:v>
                </c:pt>
                <c:pt idx="25">
                  <c:v>4. grup 2. sıçan</c:v>
                </c:pt>
                <c:pt idx="26">
                  <c:v>4. grup 3. sıçan</c:v>
                </c:pt>
                <c:pt idx="27">
                  <c:v>4. grup 4. sıçan</c:v>
                </c:pt>
                <c:pt idx="28">
                  <c:v>4. grup 5. sıçan</c:v>
                </c:pt>
                <c:pt idx="29">
                  <c:v>4. grup 6. sıçan</c:v>
                </c:pt>
                <c:pt idx="30">
                  <c:v>4. grup 7. sıçan</c:v>
                </c:pt>
                <c:pt idx="31">
                  <c:v>4. grup 8. sıçan</c:v>
                </c:pt>
                <c:pt idx="32">
                  <c:v>5. grup 1. sıçan</c:v>
                </c:pt>
                <c:pt idx="33">
                  <c:v>5. grup 2. sıçan</c:v>
                </c:pt>
                <c:pt idx="34">
                  <c:v>5. grup 3. sıçan</c:v>
                </c:pt>
                <c:pt idx="35">
                  <c:v>5. grup 4. sıçan</c:v>
                </c:pt>
                <c:pt idx="36">
                  <c:v>5. grup 5. sıçan</c:v>
                </c:pt>
                <c:pt idx="37">
                  <c:v>5. grup 6. sıçan</c:v>
                </c:pt>
                <c:pt idx="38">
                  <c:v>5. grup 7. sıçan</c:v>
                </c:pt>
                <c:pt idx="39">
                  <c:v>5. grup 8. sıçan</c:v>
                </c:pt>
              </c:strCache>
            </c:strRef>
          </c:cat>
          <c:val>
            <c:numRef>
              <c:f>'Rat Sonuç'!$V$2:$V$42</c:f>
              <c:numCache>
                <c:formatCode>General</c:formatCode>
                <c:ptCount val="41"/>
                <c:pt idx="0">
                  <c:v>1.0037757563140526</c:v>
                </c:pt>
                <c:pt idx="1">
                  <c:v>2.1563939294333814</c:v>
                </c:pt>
                <c:pt idx="2">
                  <c:v>1.2019526100647322</c:v>
                </c:pt>
                <c:pt idx="3">
                  <c:v>2.1384936453269225</c:v>
                </c:pt>
                <c:pt idx="4">
                  <c:v>0.36537629529694826</c:v>
                </c:pt>
                <c:pt idx="5">
                  <c:v>2.0334771495060289</c:v>
                </c:pt>
                <c:pt idx="6">
                  <c:v>3.2543276859080442E-2</c:v>
                </c:pt>
                <c:pt idx="7">
                  <c:v>7.433595802199723</c:v>
                </c:pt>
                <c:pt idx="8">
                  <c:v>0.80997039416571204</c:v>
                </c:pt>
                <c:pt idx="9">
                  <c:v>7.3621544513176564</c:v>
                </c:pt>
                <c:pt idx="10">
                  <c:v>1.1731044970637694</c:v>
                </c:pt>
                <c:pt idx="11">
                  <c:v>0.1892458368612043</c:v>
                </c:pt>
                <c:pt idx="12">
                  <c:v>2.7103865238849072</c:v>
                </c:pt>
                <c:pt idx="13">
                  <c:v>1.5681019411106316</c:v>
                </c:pt>
                <c:pt idx="14">
                  <c:v>8.8224784495202719</c:v>
                </c:pt>
                <c:pt idx="15">
                  <c:v>14.4505845602308</c:v>
                </c:pt>
                <c:pt idx="16">
                  <c:v>2.92964228731958</c:v>
                </c:pt>
                <c:pt idx="17">
                  <c:v>2.5889327281036576</c:v>
                </c:pt>
                <c:pt idx="18">
                  <c:v>3.2696497922447056</c:v>
                </c:pt>
                <c:pt idx="19">
                  <c:v>1.463458991294774</c:v>
                </c:pt>
                <c:pt idx="20">
                  <c:v>1.7549919577128237</c:v>
                </c:pt>
                <c:pt idx="21">
                  <c:v>3.9364143573930885</c:v>
                </c:pt>
                <c:pt idx="22">
                  <c:v>1.4742346749126405</c:v>
                </c:pt>
                <c:pt idx="23">
                  <c:v>2.9309800092644882</c:v>
                </c:pt>
                <c:pt idx="24">
                  <c:v>1.5088353659028724</c:v>
                </c:pt>
                <c:pt idx="25">
                  <c:v>1.9957964163664546</c:v>
                </c:pt>
                <c:pt idx="26">
                  <c:v>3.6199446326543936</c:v>
                </c:pt>
                <c:pt idx="27">
                  <c:v>6.7213222482339354</c:v>
                </c:pt>
                <c:pt idx="28">
                  <c:v>2.1952470553468451</c:v>
                </c:pt>
                <c:pt idx="29">
                  <c:v>3.9333138589389529</c:v>
                </c:pt>
                <c:pt idx="30">
                  <c:v>2.7574981968672256</c:v>
                </c:pt>
                <c:pt idx="31">
                  <c:v>2.7081514481998075</c:v>
                </c:pt>
                <c:pt idx="32">
                  <c:v>7.6728431934726036</c:v>
                </c:pt>
                <c:pt idx="33">
                  <c:v>1.2505504680506891</c:v>
                </c:pt>
                <c:pt idx="34">
                  <c:v>2.5779996273682757</c:v>
                </c:pt>
                <c:pt idx="35">
                  <c:v>10.214581881760948</c:v>
                </c:pt>
                <c:pt idx="36">
                  <c:v>1.7461510300846907</c:v>
                </c:pt>
                <c:pt idx="37">
                  <c:v>6.5612481879423399</c:v>
                </c:pt>
                <c:pt idx="38">
                  <c:v>1.3209197062611755</c:v>
                </c:pt>
                <c:pt idx="39">
                  <c:v>1.1027346928236317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F-4B3B-9EC9-87C1F37D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49696"/>
        <c:axId val="1699545536"/>
      </c:barChart>
      <c:catAx>
        <c:axId val="16995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9545536"/>
        <c:crosses val="autoZero"/>
        <c:auto val="1"/>
        <c:lblAlgn val="ctr"/>
        <c:lblOffset val="100"/>
        <c:noMultiLvlLbl val="0"/>
      </c:catAx>
      <c:valAx>
        <c:axId val="1699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995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36023</xdr:colOff>
      <xdr:row>1</xdr:row>
      <xdr:rowOff>0</xdr:rowOff>
    </xdr:from>
    <xdr:to>
      <xdr:col>45</xdr:col>
      <xdr:colOff>0</xdr:colOff>
      <xdr:row>21</xdr:row>
      <xdr:rowOff>202276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7"/>
  <sheetViews>
    <sheetView tabSelected="1" zoomScale="40" zoomScaleNormal="40" workbookViewId="0">
      <selection activeCell="J61" sqref="J61"/>
    </sheetView>
  </sheetViews>
  <sheetFormatPr defaultRowHeight="14.5" x14ac:dyDescent="0.35"/>
  <cols>
    <col min="1" max="26" width="15.6328125" customWidth="1"/>
  </cols>
  <sheetData>
    <row r="1" spans="1:26" s="19" customFormat="1" ht="16" thickBot="1" x14ac:dyDescent="0.4">
      <c r="A1" s="20" t="s">
        <v>70</v>
      </c>
      <c r="B1" s="20" t="s">
        <v>69</v>
      </c>
      <c r="C1" s="20" t="s">
        <v>0</v>
      </c>
      <c r="D1" s="21" t="s">
        <v>41</v>
      </c>
      <c r="E1" s="21" t="s">
        <v>42</v>
      </c>
      <c r="F1" s="22" t="s">
        <v>43</v>
      </c>
      <c r="G1" s="22" t="s">
        <v>44</v>
      </c>
      <c r="H1" s="22" t="s">
        <v>57</v>
      </c>
      <c r="I1" s="23" t="s">
        <v>45</v>
      </c>
      <c r="J1" s="23" t="s">
        <v>46</v>
      </c>
      <c r="K1" s="24" t="s">
        <v>47</v>
      </c>
      <c r="L1" s="24" t="s">
        <v>64</v>
      </c>
      <c r="M1" s="24" t="s">
        <v>63</v>
      </c>
      <c r="N1" s="25" t="s">
        <v>48</v>
      </c>
      <c r="O1" s="25" t="s">
        <v>49</v>
      </c>
      <c r="P1" s="26" t="s">
        <v>50</v>
      </c>
      <c r="Q1" s="26" t="s">
        <v>65</v>
      </c>
      <c r="R1" s="26" t="s">
        <v>66</v>
      </c>
      <c r="S1" s="27" t="s">
        <v>51</v>
      </c>
      <c r="T1" s="27" t="s">
        <v>52</v>
      </c>
      <c r="U1" s="28" t="s">
        <v>53</v>
      </c>
      <c r="V1" s="28" t="s">
        <v>67</v>
      </c>
      <c r="W1" s="28" t="s">
        <v>68</v>
      </c>
      <c r="X1" s="29" t="s">
        <v>54</v>
      </c>
      <c r="Y1" s="29" t="s">
        <v>55</v>
      </c>
      <c r="Z1" s="30" t="s">
        <v>56</v>
      </c>
    </row>
    <row r="2" spans="1:26" ht="17.5" thickBot="1" x14ac:dyDescent="0.45">
      <c r="A2" s="31">
        <v>1</v>
      </c>
      <c r="B2" s="70" t="s">
        <v>58</v>
      </c>
      <c r="C2" s="32" t="s">
        <v>1</v>
      </c>
      <c r="D2" s="33">
        <v>22.722110748291016</v>
      </c>
      <c r="E2" s="33">
        <v>23.115299224853516</v>
      </c>
      <c r="F2" s="33">
        <f t="shared" ref="F2:F12" si="0">AVERAGE(D2:E2)</f>
        <v>22.918704986572266</v>
      </c>
      <c r="G2" s="34">
        <f>2^-((F2-Z2)-AVERAGE(($F$2-$Z$2),($F$3-$Z$3),($F$4-$Z$4),($F$5-$Z$5),($F$6-$Z$6),($F$7-$Z$7),($F$8-$Z$8),($F$9-$Z$9)))</f>
        <v>2.4189305673904222</v>
      </c>
      <c r="H2" s="34">
        <f>LOG(G2,2)</f>
        <v>1.2743693590164187</v>
      </c>
      <c r="I2" s="35">
        <v>21.572900772094727</v>
      </c>
      <c r="J2" s="35">
        <v>20.814559936523438</v>
      </c>
      <c r="K2" s="35">
        <f t="shared" ref="K2:K12" si="1">AVERAGE(I2:J2)</f>
        <v>21.193730354309082</v>
      </c>
      <c r="L2" s="36">
        <f>2^-((K2-Z2)-AVERAGE(($K$2-$Z$2),($K$3-$Z$3),($K$4-$Z$4),($K$5-$Z$5),($K$6-$Z$6),($K$7-$Z$7),($K$8-$Z$8),($K$9-$Z$9)))</f>
        <v>4.4461761815610625</v>
      </c>
      <c r="M2" s="36">
        <f>LOG(L2,2)</f>
        <v>2.1525651168823243</v>
      </c>
      <c r="N2" s="37">
        <v>26.326211929321289</v>
      </c>
      <c r="O2" s="37">
        <v>26.882266998291016</v>
      </c>
      <c r="P2" s="37">
        <f t="shared" ref="P2:P12" si="2">AVERAGE(N2:O2)</f>
        <v>26.604239463806152</v>
      </c>
      <c r="Q2" s="38">
        <f>2^-((P2-Z2)-AVERAGE(($P$2-$Z$2),($P$3-$Z$3),($P$4-$Z$4),($P$5-$Z$5),($P$6-$Z$6),($P$7-$Z$7),($P$8-$Z$8),($P$9-$Z$9)))</f>
        <v>1.182832014705812</v>
      </c>
      <c r="R2" s="38">
        <f>LOG(Q2,2)</f>
        <v>0.24224519729614249</v>
      </c>
      <c r="S2" s="39">
        <v>24.478460311889648</v>
      </c>
      <c r="T2" s="39">
        <v>24.647798538208008</v>
      </c>
      <c r="U2" s="39">
        <f t="shared" ref="U2:U12" si="3">AVERAGE(S2:T2)</f>
        <v>24.563129425048828</v>
      </c>
      <c r="V2" s="39">
        <f>2^-((U2-Z2)-AVERAGE(($U$2-$Z$2),($U$3-$Z$3),($U$4-$Z$4),($U$5-$Z$5),($U$6-$Z$6),($U$7-$Z$7),($U$8-$Z$8),($U$9-$Z$9)))</f>
        <v>1.0037757563140526</v>
      </c>
      <c r="W2" s="69">
        <f>LOG(V2,2)</f>
        <v>5.4370069503786866E-3</v>
      </c>
      <c r="X2" s="40">
        <v>20.888145446777344</v>
      </c>
      <c r="Y2" s="40">
        <v>20.967708587646484</v>
      </c>
      <c r="Z2" s="41">
        <f>AVERAGE(X2:Y2)</f>
        <v>20.927927017211914</v>
      </c>
    </row>
    <row r="3" spans="1:26" ht="17.5" thickBot="1" x14ac:dyDescent="0.45">
      <c r="A3" s="42">
        <v>2</v>
      </c>
      <c r="B3" s="70" t="s">
        <v>58</v>
      </c>
      <c r="C3" s="2" t="s">
        <v>10</v>
      </c>
      <c r="D3" s="7">
        <v>24.244916915893555</v>
      </c>
      <c r="E3" s="7">
        <v>24.303228378295898</v>
      </c>
      <c r="F3" s="7">
        <f t="shared" si="0"/>
        <v>24.274072647094727</v>
      </c>
      <c r="G3" s="3">
        <f t="shared" ref="G3:G41" si="4">2^-((F3-Z3)-AVERAGE(($F$2-$Z$2),($F$3-$Z$3),($F$4-$Z$4),($F$5-$Z$5),($F$6-$Z$6),($F$7-$Z$7),($F$8-$Z$8),($F$9-$Z$9)))</f>
        <v>1.9834728440462241</v>
      </c>
      <c r="H3" s="34">
        <f t="shared" ref="H3:H41" si="5">LOG(G3,2)</f>
        <v>0.98802864551544189</v>
      </c>
      <c r="I3" s="8">
        <v>22.413938522338867</v>
      </c>
      <c r="J3" s="8">
        <v>22.173093795776367</v>
      </c>
      <c r="K3" s="8">
        <f t="shared" si="1"/>
        <v>22.293516159057617</v>
      </c>
      <c r="L3" s="4">
        <f>2^-((K3-Z3)-AVERAGE(($K$2-$Z$2),($K$3-$Z$3),($K$4-$Z$4),($K$5-$Z$5),($K$6-$Z$6),($K$7-$Z$7),($K$8-$Z$8),($K$9-$Z$9)))</f>
        <v>4.3523852416163722</v>
      </c>
      <c r="M3" s="36">
        <f t="shared" ref="M3:M41" si="6">LOG(L3,2)</f>
        <v>2.1218062591552735</v>
      </c>
      <c r="N3" s="9">
        <v>28.559690475463867</v>
      </c>
      <c r="O3" s="9">
        <v>28.964633941650391</v>
      </c>
      <c r="P3" s="9">
        <f t="shared" si="2"/>
        <v>28.762162208557129</v>
      </c>
      <c r="Q3" s="5">
        <f t="shared" ref="Q3:Q41" si="7">2^-((P3-Z3)-AVERAGE(($P$2-$Z$2),($P$3-$Z$3),($P$4-$Z$4),($P$5-$Z$5),($P$6-$Z$6),($P$7-$Z$7),($P$8-$Z$8),($P$9-$Z$9)))</f>
        <v>0.55607423547112611</v>
      </c>
      <c r="R3" s="38">
        <f t="shared" ref="R3:R41" si="8">LOG(Q3,2)</f>
        <v>-0.84665060043334972</v>
      </c>
      <c r="S3" s="10">
        <v>24.544729232788086</v>
      </c>
      <c r="T3" s="10">
        <v>24.513216018676758</v>
      </c>
      <c r="U3" s="10">
        <f t="shared" si="3"/>
        <v>24.528972625732422</v>
      </c>
      <c r="V3" s="6">
        <f t="shared" ref="V3:V7" si="9">2^-((U3-Z3)-AVERAGE(($U$2-$Z$2),($U$3-$Z$3),($U$4-$Z$4),($U$5-$Z$5),($U$6-$Z$6),($U$7-$Z$7),($U$8-$Z$8),($U$9-$Z$9)))</f>
        <v>2.1563939294333814</v>
      </c>
      <c r="W3" s="69">
        <f t="shared" ref="W3:W41" si="10">LOG(V3,2)</f>
        <v>1.1086207532882693</v>
      </c>
      <c r="X3" s="43">
        <v>21.742073059082031</v>
      </c>
      <c r="Y3" s="43">
        <v>22.251834869384766</v>
      </c>
      <c r="Z3" s="44">
        <f t="shared" ref="Z3:Z41" si="11">AVERAGE(X3:Y3)</f>
        <v>21.996953964233398</v>
      </c>
    </row>
    <row r="4" spans="1:26" ht="17.5" thickBot="1" x14ac:dyDescent="0.45">
      <c r="A4" s="42">
        <v>3</v>
      </c>
      <c r="B4" s="70" t="s">
        <v>58</v>
      </c>
      <c r="C4" s="2" t="s">
        <v>11</v>
      </c>
      <c r="D4" s="7">
        <v>22.131818771362305</v>
      </c>
      <c r="E4" s="12">
        <v>21.838251113891602</v>
      </c>
      <c r="F4" s="12">
        <f t="shared" si="0"/>
        <v>21.985034942626953</v>
      </c>
      <c r="G4" s="13">
        <f t="shared" si="4"/>
        <v>1.9460007693184254</v>
      </c>
      <c r="H4" s="34">
        <f t="shared" si="5"/>
        <v>0.96051228046417247</v>
      </c>
      <c r="I4" s="11">
        <v>21.029949188232422</v>
      </c>
      <c r="J4" s="11">
        <v>21.757144927978516</v>
      </c>
      <c r="K4" s="11">
        <f t="shared" si="1"/>
        <v>21.393547058105469</v>
      </c>
      <c r="L4" s="14">
        <f t="shared" ref="L4:L41" si="12">2^-((K4-Z4)-AVERAGE(($K$2-$Z$2),($K$3-$Z$3),($K$4-$Z$4),($K$5-$Z$5),($K$6-$Z$6),($K$7-$Z$7),($K$8-$Z$8),($K$9-$Z$9)))</f>
        <v>1.6303947268968773</v>
      </c>
      <c r="M4" s="36">
        <f t="shared" si="6"/>
        <v>0.70522129058837901</v>
      </c>
      <c r="N4" s="15">
        <v>23.684701919555664</v>
      </c>
      <c r="O4" s="15">
        <v>24.531339645385742</v>
      </c>
      <c r="P4" s="15">
        <f t="shared" si="2"/>
        <v>24.108020782470703</v>
      </c>
      <c r="Q4" s="16">
        <f t="shared" si="7"/>
        <v>2.8107141835710814</v>
      </c>
      <c r="R4" s="38">
        <f t="shared" si="8"/>
        <v>1.4909367561340332</v>
      </c>
      <c r="S4" s="17">
        <v>22.792871475219727</v>
      </c>
      <c r="T4" s="17">
        <v>23.318447113037109</v>
      </c>
      <c r="U4" s="17">
        <f t="shared" si="3"/>
        <v>23.055659294128418</v>
      </c>
      <c r="V4" s="18">
        <f t="shared" si="9"/>
        <v>1.2019526100647322</v>
      </c>
      <c r="W4" s="69">
        <f t="shared" si="10"/>
        <v>0.26538001537323025</v>
      </c>
      <c r="X4" s="43">
        <v>19.600955963134766</v>
      </c>
      <c r="Y4" s="43">
        <v>19.759843826293945</v>
      </c>
      <c r="Z4" s="44">
        <f t="shared" si="11"/>
        <v>19.680399894714355</v>
      </c>
    </row>
    <row r="5" spans="1:26" ht="17.5" thickBot="1" x14ac:dyDescent="0.45">
      <c r="A5" s="42">
        <v>4</v>
      </c>
      <c r="B5" s="70" t="s">
        <v>58</v>
      </c>
      <c r="C5" s="2" t="s">
        <v>12</v>
      </c>
      <c r="D5" s="7">
        <v>25.183597564697266</v>
      </c>
      <c r="E5" s="12">
        <v>25.126605987548828</v>
      </c>
      <c r="F5" s="12">
        <f t="shared" si="0"/>
        <v>25.155101776123047</v>
      </c>
      <c r="G5" s="13">
        <f t="shared" si="4"/>
        <v>2.0204200060738806</v>
      </c>
      <c r="H5" s="34">
        <f t="shared" si="5"/>
        <v>1.0146552324295044</v>
      </c>
      <c r="I5" s="11">
        <v>22.307455062866211</v>
      </c>
      <c r="J5" s="11">
        <v>22.998987197875977</v>
      </c>
      <c r="K5" s="11">
        <f t="shared" si="1"/>
        <v>22.653221130371094</v>
      </c>
      <c r="L5" s="14">
        <f t="shared" si="12"/>
        <v>6.3632200089985727</v>
      </c>
      <c r="M5" s="36">
        <f t="shared" si="6"/>
        <v>2.6697570037841798</v>
      </c>
      <c r="N5" s="15">
        <v>30.298679351806641</v>
      </c>
      <c r="O5" s="15">
        <v>30.372087478637695</v>
      </c>
      <c r="P5" s="15">
        <f t="shared" si="2"/>
        <v>30.335383415222168</v>
      </c>
      <c r="Q5" s="16">
        <f t="shared" si="7"/>
        <v>0.35057229896579245</v>
      </c>
      <c r="R5" s="38">
        <f t="shared" si="8"/>
        <v>-1.5122160911560059</v>
      </c>
      <c r="S5" s="17">
        <v>25.154916763305664</v>
      </c>
      <c r="T5" s="17">
        <v>25.742391586303711</v>
      </c>
      <c r="U5" s="17">
        <f t="shared" si="3"/>
        <v>25.448654174804688</v>
      </c>
      <c r="V5" s="18">
        <f t="shared" si="9"/>
        <v>2.1384936453269225</v>
      </c>
      <c r="W5" s="69">
        <f t="shared" si="10"/>
        <v>1.0965949201583867</v>
      </c>
      <c r="X5" s="43">
        <v>22.801883697509766</v>
      </c>
      <c r="Y5" s="43">
        <v>23.007335662841797</v>
      </c>
      <c r="Z5" s="44">
        <f t="shared" si="11"/>
        <v>22.904609680175781</v>
      </c>
    </row>
    <row r="6" spans="1:26" ht="17.5" thickBot="1" x14ac:dyDescent="0.45">
      <c r="A6" s="42">
        <v>5</v>
      </c>
      <c r="B6" s="70" t="s">
        <v>58</v>
      </c>
      <c r="C6" s="2" t="s">
        <v>13</v>
      </c>
      <c r="D6" s="7">
        <v>23.139814376831055</v>
      </c>
      <c r="E6" s="12">
        <v>22.940990447998047</v>
      </c>
      <c r="F6" s="12">
        <f t="shared" si="0"/>
        <v>23.040402412414551</v>
      </c>
      <c r="G6" s="13">
        <f t="shared" si="4"/>
        <v>0.57639995995238547</v>
      </c>
      <c r="H6" s="34">
        <f t="shared" si="5"/>
        <v>-0.79485785961151123</v>
      </c>
      <c r="I6" s="11">
        <v>23.905698776245117</v>
      </c>
      <c r="J6" s="11">
        <v>22.157148361206055</v>
      </c>
      <c r="K6" s="11">
        <f t="shared" si="1"/>
        <v>23.031423568725586</v>
      </c>
      <c r="L6" s="14">
        <f t="shared" si="12"/>
        <v>0.32249352724878327</v>
      </c>
      <c r="M6" s="36">
        <f t="shared" si="6"/>
        <v>-1.6326578903198239</v>
      </c>
      <c r="N6" s="15">
        <v>28.11909294128418</v>
      </c>
      <c r="O6" s="15">
        <v>26.11726188659668</v>
      </c>
      <c r="P6" s="15">
        <f t="shared" si="2"/>
        <v>27.11817741394043</v>
      </c>
      <c r="Q6" s="16">
        <f t="shared" si="7"/>
        <v>0.21475705842957102</v>
      </c>
      <c r="R6" s="38">
        <f t="shared" si="8"/>
        <v>-2.2192225456237793</v>
      </c>
      <c r="S6" s="17">
        <v>24.354038238525391</v>
      </c>
      <c r="T6" s="17">
        <v>23.793125152587891</v>
      </c>
      <c r="U6" s="17">
        <f t="shared" si="3"/>
        <v>24.073581695556641</v>
      </c>
      <c r="V6" s="18">
        <f t="shared" si="9"/>
        <v>0.36537629529694826</v>
      </c>
      <c r="W6" s="69">
        <f t="shared" si="10"/>
        <v>-1.4525450563430782</v>
      </c>
      <c r="X6" s="43">
        <v>18.965400695800781</v>
      </c>
      <c r="Y6" s="43">
        <v>18.995393753051758</v>
      </c>
      <c r="Z6" s="44">
        <f t="shared" si="11"/>
        <v>18.98039722442627</v>
      </c>
    </row>
    <row r="7" spans="1:26" ht="17.5" thickBot="1" x14ac:dyDescent="0.45">
      <c r="A7" s="42">
        <v>6</v>
      </c>
      <c r="B7" s="70" t="s">
        <v>58</v>
      </c>
      <c r="C7" s="2" t="s">
        <v>14</v>
      </c>
      <c r="D7" s="7">
        <v>22.274131774902344</v>
      </c>
      <c r="E7" s="12">
        <v>22.617456436157227</v>
      </c>
      <c r="F7" s="12">
        <f t="shared" si="0"/>
        <v>22.445794105529785</v>
      </c>
      <c r="G7" s="13">
        <f t="shared" si="4"/>
        <v>4.2800248586436558</v>
      </c>
      <c r="H7" s="34">
        <f t="shared" si="5"/>
        <v>2.0976191759109497</v>
      </c>
      <c r="I7" s="11">
        <v>21.570220947265625</v>
      </c>
      <c r="J7" s="11">
        <v>21.431779861450195</v>
      </c>
      <c r="K7" s="11">
        <f t="shared" si="1"/>
        <v>21.50100040435791</v>
      </c>
      <c r="L7" s="14">
        <f t="shared" si="12"/>
        <v>4.5809093135820387</v>
      </c>
      <c r="M7" s="36">
        <f t="shared" si="6"/>
        <v>2.195634002685547</v>
      </c>
      <c r="N7" s="15">
        <v>25.634679794311523</v>
      </c>
      <c r="O7" s="15">
        <v>26.182424545288086</v>
      </c>
      <c r="P7" s="15">
        <f t="shared" si="2"/>
        <v>25.908552169799805</v>
      </c>
      <c r="Q7" s="16">
        <f t="shared" si="7"/>
        <v>2.4423524837889938</v>
      </c>
      <c r="R7" s="38">
        <f t="shared" si="8"/>
        <v>1.288271427154541</v>
      </c>
      <c r="S7" s="17">
        <v>24.249860763549805</v>
      </c>
      <c r="T7" s="17">
        <v>23.54005241394043</v>
      </c>
      <c r="U7" s="17">
        <f t="shared" si="3"/>
        <v>23.894956588745117</v>
      </c>
      <c r="V7" s="18">
        <f t="shared" si="9"/>
        <v>2.0334771495060289</v>
      </c>
      <c r="W7" s="69">
        <f t="shared" si="10"/>
        <v>1.0239487791061403</v>
      </c>
      <c r="X7" s="43">
        <v>21.142099380493164</v>
      </c>
      <c r="Y7" s="43">
        <v>21.414432525634766</v>
      </c>
      <c r="Z7" s="44">
        <f t="shared" si="11"/>
        <v>21.278265953063965</v>
      </c>
    </row>
    <row r="8" spans="1:26" ht="17.5" thickBot="1" x14ac:dyDescent="0.45">
      <c r="A8" s="42">
        <v>7</v>
      </c>
      <c r="B8" s="70" t="s">
        <v>58</v>
      </c>
      <c r="C8" s="2" t="s">
        <v>15</v>
      </c>
      <c r="D8" s="7">
        <v>32.415370941162109</v>
      </c>
      <c r="E8" s="12">
        <v>31.673145294189453</v>
      </c>
      <c r="F8" s="12">
        <f t="shared" si="0"/>
        <v>32.044258117675781</v>
      </c>
      <c r="G8" s="13">
        <f t="shared" si="4"/>
        <v>4.0087440775694342E-3</v>
      </c>
      <c r="H8" s="34">
        <f t="shared" si="5"/>
        <v>-7.9626339673995981</v>
      </c>
      <c r="I8" s="11">
        <v>33.14</v>
      </c>
      <c r="J8" s="11">
        <v>34.28</v>
      </c>
      <c r="K8" s="11">
        <f t="shared" si="1"/>
        <v>33.71</v>
      </c>
      <c r="L8" s="14">
        <f t="shared" si="12"/>
        <v>7.0252893924241313E-4</v>
      </c>
      <c r="M8" s="36">
        <f t="shared" si="6"/>
        <v>-10.475154724121094</v>
      </c>
      <c r="N8" s="15">
        <v>27.972522735595703</v>
      </c>
      <c r="O8" s="15">
        <v>27.945882797241211</v>
      </c>
      <c r="P8" s="15">
        <f t="shared" si="2"/>
        <v>27.959202766418457</v>
      </c>
      <c r="Q8" s="16">
        <f t="shared" si="7"/>
        <v>0.42804420496221873</v>
      </c>
      <c r="R8" s="38">
        <f t="shared" si="8"/>
        <v>-1.2241683006286621</v>
      </c>
      <c r="S8" s="17">
        <v>29.09</v>
      </c>
      <c r="T8" s="17">
        <v>29.707225799560547</v>
      </c>
      <c r="U8" s="17">
        <f t="shared" si="3"/>
        <v>29.398612899780275</v>
      </c>
      <c r="V8" s="18">
        <f>2^-((U8-Z8)-AVERAGE(($U$2-$Z$2),($U$3-$Z$3),($U$4-$Z$4),($U$5-$Z$5),($U$6-$Z$6),($U$7-$Z$7),($U$8-$Z$8),($U$9-$Z$9)))</f>
        <v>3.2543276859080442E-2</v>
      </c>
      <c r="W8" s="69">
        <f t="shared" si="10"/>
        <v>-4.9414966630935684</v>
      </c>
      <c r="X8" s="43">
        <v>20.756732940673828</v>
      </c>
      <c r="Y8" s="43">
        <v>20.876220703125</v>
      </c>
      <c r="Z8" s="44">
        <f t="shared" si="11"/>
        <v>20.816476821899414</v>
      </c>
    </row>
    <row r="9" spans="1:26" ht="17.5" thickBot="1" x14ac:dyDescent="0.45">
      <c r="A9" s="45">
        <v>8</v>
      </c>
      <c r="B9" s="70" t="s">
        <v>58</v>
      </c>
      <c r="C9" s="46" t="s">
        <v>16</v>
      </c>
      <c r="D9" s="47">
        <v>24.879230499267578</v>
      </c>
      <c r="E9" s="48">
        <v>24.990257263183594</v>
      </c>
      <c r="F9" s="48">
        <f t="shared" si="0"/>
        <v>24.934743881225586</v>
      </c>
      <c r="G9" s="49">
        <f t="shared" si="4"/>
        <v>5.3602754310736165</v>
      </c>
      <c r="H9" s="34">
        <f t="shared" si="5"/>
        <v>2.4223071336746216</v>
      </c>
      <c r="I9" s="50">
        <v>23.716999053955078</v>
      </c>
      <c r="J9" s="50">
        <v>24.777887344360352</v>
      </c>
      <c r="K9" s="50">
        <f t="shared" si="1"/>
        <v>24.247443199157715</v>
      </c>
      <c r="L9" s="51">
        <f t="shared" si="12"/>
        <v>4.7993164464473974</v>
      </c>
      <c r="M9" s="36">
        <f t="shared" si="6"/>
        <v>2.262828941345215</v>
      </c>
      <c r="N9" s="52">
        <v>25.620090484619141</v>
      </c>
      <c r="O9" s="52">
        <v>28.839223861694336</v>
      </c>
      <c r="P9" s="52">
        <f t="shared" si="2"/>
        <v>27.229657173156738</v>
      </c>
      <c r="Q9" s="53">
        <f t="shared" si="7"/>
        <v>6.8723530691347277</v>
      </c>
      <c r="R9" s="38">
        <f t="shared" si="8"/>
        <v>2.7808041572570801</v>
      </c>
      <c r="S9" s="54">
        <v>24.703779220581055</v>
      </c>
      <c r="T9" s="54">
        <v>24.973186492919922</v>
      </c>
      <c r="U9" s="54">
        <f t="shared" si="3"/>
        <v>24.838482856750488</v>
      </c>
      <c r="V9" s="55">
        <f t="shared" ref="V9:V41" si="13">2^-((U9-Z9)-AVERAGE(($U$2-$Z$2),($U$3-$Z$3),($U$4-$Z$4),($U$5-$Z$5),($U$6-$Z$6),($U$7-$Z$7),($U$8-$Z$8),($U$9-$Z$9)))</f>
        <v>7.433595802199723</v>
      </c>
      <c r="W9" s="69">
        <f t="shared" si="10"/>
        <v>2.8940602445602419</v>
      </c>
      <c r="X9" s="56">
        <v>23.786445617675781</v>
      </c>
      <c r="Y9" s="56">
        <v>24.397361755371094</v>
      </c>
      <c r="Z9" s="57">
        <f t="shared" si="11"/>
        <v>24.091903686523438</v>
      </c>
    </row>
    <row r="10" spans="1:26" ht="17.5" thickBot="1" x14ac:dyDescent="0.45">
      <c r="A10" s="31">
        <v>9</v>
      </c>
      <c r="B10" s="70" t="s">
        <v>59</v>
      </c>
      <c r="C10" s="32" t="s">
        <v>6</v>
      </c>
      <c r="D10" s="33">
        <v>25.393993377685547</v>
      </c>
      <c r="E10" s="58">
        <v>25.470302581787109</v>
      </c>
      <c r="F10" s="58">
        <f t="shared" si="0"/>
        <v>25.432147979736328</v>
      </c>
      <c r="G10" s="59">
        <f t="shared" si="4"/>
        <v>1.5551087383786453</v>
      </c>
      <c r="H10" s="34">
        <f t="shared" si="5"/>
        <v>0.63701546192169189</v>
      </c>
      <c r="I10" s="60">
        <v>23.918962478637695</v>
      </c>
      <c r="J10" s="60">
        <v>26.019342422485352</v>
      </c>
      <c r="K10" s="60">
        <f t="shared" si="1"/>
        <v>24.969152450561523</v>
      </c>
      <c r="L10" s="61">
        <f t="shared" si="12"/>
        <v>1.1918743210423353</v>
      </c>
      <c r="M10" s="36">
        <f t="shared" si="6"/>
        <v>0.2532321166992188</v>
      </c>
      <c r="N10" s="62">
        <v>30.570892333984375</v>
      </c>
      <c r="O10" s="62">
        <v>30.288124084472656</v>
      </c>
      <c r="P10" s="62">
        <f t="shared" si="2"/>
        <v>30.429508209228516</v>
      </c>
      <c r="Q10" s="63">
        <f t="shared" si="7"/>
        <v>0.3063102496738378</v>
      </c>
      <c r="R10" s="38">
        <f t="shared" si="8"/>
        <v>-1.7069344520568848</v>
      </c>
      <c r="S10" s="64">
        <v>26.466724395751953</v>
      </c>
      <c r="T10" s="64">
        <v>27.030704498291016</v>
      </c>
      <c r="U10" s="64">
        <f t="shared" si="3"/>
        <v>26.748714447021484</v>
      </c>
      <c r="V10" s="65">
        <f t="shared" si="13"/>
        <v>0.80997039416571204</v>
      </c>
      <c r="W10" s="69">
        <f t="shared" si="10"/>
        <v>-0.30405891895294163</v>
      </c>
      <c r="X10" s="40">
        <v>22.521865844726563</v>
      </c>
      <c r="Y10" s="40">
        <v>23.086166381835938</v>
      </c>
      <c r="Z10" s="41">
        <f t="shared" si="11"/>
        <v>22.80401611328125</v>
      </c>
    </row>
    <row r="11" spans="1:26" ht="17.5" thickBot="1" x14ac:dyDescent="0.45">
      <c r="A11" s="42">
        <v>10</v>
      </c>
      <c r="B11" s="70" t="s">
        <v>59</v>
      </c>
      <c r="C11" s="2" t="s">
        <v>2</v>
      </c>
      <c r="D11" s="7">
        <v>28.146697998046875</v>
      </c>
      <c r="E11" s="12">
        <v>27.752264022827148</v>
      </c>
      <c r="F11" s="12">
        <f t="shared" si="0"/>
        <v>27.949481010437012</v>
      </c>
      <c r="G11" s="13">
        <f t="shared" si="4"/>
        <v>2.945319445131414</v>
      </c>
      <c r="H11" s="34">
        <f t="shared" si="5"/>
        <v>1.5584241151809692</v>
      </c>
      <c r="I11" s="11">
        <v>33.799999999999997</v>
      </c>
      <c r="J11" s="11">
        <v>35.818088531494141</v>
      </c>
      <c r="K11" s="11">
        <f t="shared" si="1"/>
        <v>34.809044265747069</v>
      </c>
      <c r="L11" s="14">
        <f t="shared" si="12"/>
        <v>1.4102375253609094E-2</v>
      </c>
      <c r="M11" s="36">
        <f t="shared" si="6"/>
        <v>-6.1479180145263657</v>
      </c>
      <c r="N11" s="15">
        <v>29.52</v>
      </c>
      <c r="O11" s="15">
        <v>31.48</v>
      </c>
      <c r="P11" s="15">
        <f t="shared" si="2"/>
        <v>30.5</v>
      </c>
      <c r="Q11" s="16">
        <f t="shared" si="7"/>
        <v>3.163047982180557</v>
      </c>
      <c r="R11" s="38">
        <f t="shared" si="8"/>
        <v>1.661315441131592</v>
      </c>
      <c r="S11" s="17">
        <v>26.611135482788086</v>
      </c>
      <c r="T11" s="17">
        <v>27.395402908325195</v>
      </c>
      <c r="U11" s="17">
        <f t="shared" si="3"/>
        <v>27.003269195556641</v>
      </c>
      <c r="V11" s="18">
        <f t="shared" si="13"/>
        <v>7.3621544513176564</v>
      </c>
      <c r="W11" s="69">
        <f t="shared" si="10"/>
        <v>2.880128016471863</v>
      </c>
      <c r="X11" s="43">
        <v>26.19523811340332</v>
      </c>
      <c r="Y11" s="43">
        <v>26.290277481079102</v>
      </c>
      <c r="Z11" s="44">
        <f t="shared" si="11"/>
        <v>26.242757797241211</v>
      </c>
    </row>
    <row r="12" spans="1:26" ht="17.5" thickBot="1" x14ac:dyDescent="0.45">
      <c r="A12" s="42">
        <v>11</v>
      </c>
      <c r="B12" s="70" t="s">
        <v>59</v>
      </c>
      <c r="C12" s="2" t="s">
        <v>17</v>
      </c>
      <c r="D12" s="7">
        <v>24.789710998535156</v>
      </c>
      <c r="E12" s="12">
        <v>24.716352462768555</v>
      </c>
      <c r="F12" s="12">
        <f t="shared" si="0"/>
        <v>24.753031730651855</v>
      </c>
      <c r="G12" s="13">
        <f t="shared" si="4"/>
        <v>3.7133033443318109</v>
      </c>
      <c r="H12" s="34">
        <f t="shared" si="5"/>
        <v>1.8927031755447388</v>
      </c>
      <c r="I12" s="11">
        <v>24.685600280761719</v>
      </c>
      <c r="J12" s="11">
        <v>24.637500762939453</v>
      </c>
      <c r="K12" s="11">
        <f t="shared" si="1"/>
        <v>24.661550521850586</v>
      </c>
      <c r="L12" s="14">
        <f t="shared" si="12"/>
        <v>2.199850541499099</v>
      </c>
      <c r="M12" s="36">
        <f t="shared" si="6"/>
        <v>1.1374055099487306</v>
      </c>
      <c r="N12" s="15">
        <v>28.76917839050293</v>
      </c>
      <c r="O12" s="15">
        <v>29.72688102722168</v>
      </c>
      <c r="P12" s="15">
        <f t="shared" si="2"/>
        <v>29.248029708862305</v>
      </c>
      <c r="Q12" s="16">
        <f t="shared" si="7"/>
        <v>1.0360657153321786</v>
      </c>
      <c r="R12" s="38">
        <f t="shared" si="8"/>
        <v>5.1115512847900266E-2</v>
      </c>
      <c r="S12" s="17">
        <v>27.264556884765625</v>
      </c>
      <c r="T12" s="17">
        <v>26.317234039306641</v>
      </c>
      <c r="U12" s="17">
        <f t="shared" si="3"/>
        <v>26.790895462036133</v>
      </c>
      <c r="V12" s="18">
        <f t="shared" si="13"/>
        <v>1.1731044970637694</v>
      </c>
      <c r="W12" s="69">
        <f t="shared" si="10"/>
        <v>0.23033153057098407</v>
      </c>
      <c r="X12" s="43">
        <v>22.937360763549805</v>
      </c>
      <c r="Y12" s="43">
        <v>23.823814392089844</v>
      </c>
      <c r="Z12" s="44">
        <f t="shared" si="11"/>
        <v>23.380587577819824</v>
      </c>
    </row>
    <row r="13" spans="1:26" ht="17.5" thickBot="1" x14ac:dyDescent="0.45">
      <c r="A13" s="42">
        <v>12</v>
      </c>
      <c r="B13" s="70" t="s">
        <v>59</v>
      </c>
      <c r="C13" s="2" t="s">
        <v>18</v>
      </c>
      <c r="D13" s="7">
        <v>29.901882171630859</v>
      </c>
      <c r="E13" s="12">
        <v>30.731731414794922</v>
      </c>
      <c r="F13" s="12">
        <f t="shared" ref="F13:F41" si="14">AVERAGE(D13:E13)</f>
        <v>30.316806793212891</v>
      </c>
      <c r="G13" s="13">
        <f t="shared" si="4"/>
        <v>1.4112962303305456</v>
      </c>
      <c r="H13" s="34">
        <f t="shared" si="5"/>
        <v>0.49702084064483648</v>
      </c>
      <c r="I13" s="11">
        <v>30.13</v>
      </c>
      <c r="J13" s="11">
        <v>28.79</v>
      </c>
      <c r="K13" s="11">
        <f t="shared" ref="K13:K41" si="15">AVERAGE(I13:J13)</f>
        <v>29.46</v>
      </c>
      <c r="L13" s="14">
        <f t="shared" si="12"/>
        <v>1.4211400733265147</v>
      </c>
      <c r="M13" s="36">
        <f t="shared" si="6"/>
        <v>0.50704875946044836</v>
      </c>
      <c r="N13" s="15">
        <v>34.541793823242188</v>
      </c>
      <c r="O13" s="15">
        <v>33.009246826171875</v>
      </c>
      <c r="P13" s="15">
        <f t="shared" ref="P13:P41" si="16">AVERAGE(N13:O13)</f>
        <v>33.775520324707031</v>
      </c>
      <c r="Q13" s="16">
        <f t="shared" si="7"/>
        <v>0.80760269194784351</v>
      </c>
      <c r="R13" s="38">
        <f t="shared" si="8"/>
        <v>-0.30828237533569341</v>
      </c>
      <c r="S13" s="17">
        <v>33.362728118896484</v>
      </c>
      <c r="T13" s="17">
        <v>33.819244384765597</v>
      </c>
      <c r="U13" s="17">
        <f t="shared" ref="U13:U41" si="17">AVERAGE(S13:T13)</f>
        <v>33.59098625183104</v>
      </c>
      <c r="V13" s="18">
        <f t="shared" si="13"/>
        <v>0.1892458368612043</v>
      </c>
      <c r="W13" s="69">
        <f t="shared" si="10"/>
        <v>-2.4016665315627908</v>
      </c>
      <c r="X13" s="43">
        <v>27.400531768798828</v>
      </c>
      <c r="Y13" s="43">
        <v>27.696828842163086</v>
      </c>
      <c r="Z13" s="44">
        <f t="shared" si="11"/>
        <v>27.548680305480957</v>
      </c>
    </row>
    <row r="14" spans="1:26" ht="17.5" thickBot="1" x14ac:dyDescent="0.45">
      <c r="A14" s="42">
        <v>13</v>
      </c>
      <c r="B14" s="70" t="s">
        <v>59</v>
      </c>
      <c r="C14" s="2" t="s">
        <v>19</v>
      </c>
      <c r="D14" s="7">
        <v>26.737918853759766</v>
      </c>
      <c r="E14" s="12">
        <v>26.924383163452148</v>
      </c>
      <c r="F14" s="12">
        <f t="shared" si="14"/>
        <v>26.831151008605957</v>
      </c>
      <c r="G14" s="13">
        <f t="shared" si="4"/>
        <v>5.3313726682888598</v>
      </c>
      <c r="H14" s="34">
        <f t="shared" si="5"/>
        <v>2.4145070314407349</v>
      </c>
      <c r="I14" s="11">
        <v>26.089626312255859</v>
      </c>
      <c r="J14" s="11">
        <v>27.19000244140625</v>
      </c>
      <c r="K14" s="11">
        <f t="shared" si="15"/>
        <v>26.639814376831055</v>
      </c>
      <c r="L14" s="14">
        <f t="shared" si="12"/>
        <v>3.3847863876073809</v>
      </c>
      <c r="M14" s="36">
        <f t="shared" si="6"/>
        <v>1.7590647888183595</v>
      </c>
      <c r="N14" s="15">
        <v>28.07</v>
      </c>
      <c r="O14" s="15">
        <v>27.47</v>
      </c>
      <c r="P14" s="15">
        <f t="shared" si="16"/>
        <v>27.77</v>
      </c>
      <c r="Q14" s="16">
        <f t="shared" si="7"/>
        <v>17.497396334869787</v>
      </c>
      <c r="R14" s="38">
        <f t="shared" si="8"/>
        <v>4.1290683555603032</v>
      </c>
      <c r="S14" s="17">
        <v>27.570642471313477</v>
      </c>
      <c r="T14" s="17">
        <v>28.794660568237305</v>
      </c>
      <c r="U14" s="17">
        <f t="shared" si="17"/>
        <v>28.182651519775391</v>
      </c>
      <c r="V14" s="18">
        <f t="shared" si="13"/>
        <v>2.7103865238849072</v>
      </c>
      <c r="W14" s="69">
        <f t="shared" si="10"/>
        <v>1.4384986066818239</v>
      </c>
      <c r="X14" s="43">
        <v>25.91180419921875</v>
      </c>
      <c r="Y14" s="43">
        <v>26.049217224121094</v>
      </c>
      <c r="Z14" s="44">
        <f t="shared" si="11"/>
        <v>25.980510711669922</v>
      </c>
    </row>
    <row r="15" spans="1:26" ht="17.5" thickBot="1" x14ac:dyDescent="0.45">
      <c r="A15" s="42">
        <v>14</v>
      </c>
      <c r="B15" s="70" t="s">
        <v>59</v>
      </c>
      <c r="C15" s="2" t="s">
        <v>20</v>
      </c>
      <c r="D15" s="7">
        <v>22.073373794555664</v>
      </c>
      <c r="E15" s="12">
        <v>21.960453033447266</v>
      </c>
      <c r="F15" s="12">
        <f t="shared" si="14"/>
        <v>22.016913414001465</v>
      </c>
      <c r="G15" s="13">
        <f t="shared" si="4"/>
        <v>9.7705118829954483</v>
      </c>
      <c r="H15" s="34">
        <f t="shared" si="5"/>
        <v>3.2884341478347778</v>
      </c>
      <c r="I15" s="11">
        <v>19.06878662109375</v>
      </c>
      <c r="J15" s="11">
        <v>20.441595077514648</v>
      </c>
      <c r="K15" s="11">
        <f t="shared" si="15"/>
        <v>19.755190849304199</v>
      </c>
      <c r="L15" s="14">
        <f t="shared" si="12"/>
        <v>26.053004243899647</v>
      </c>
      <c r="M15" s="36">
        <f t="shared" si="6"/>
        <v>4.7033778381347657</v>
      </c>
      <c r="N15" s="15">
        <v>25.213876724243164</v>
      </c>
      <c r="O15" s="15">
        <v>25.001174926757813</v>
      </c>
      <c r="P15" s="15">
        <f t="shared" si="16"/>
        <v>25.107525825500488</v>
      </c>
      <c r="Q15" s="16">
        <f t="shared" si="7"/>
        <v>7.2161636253854544</v>
      </c>
      <c r="R15" s="38">
        <f t="shared" si="8"/>
        <v>2.8512320518493652</v>
      </c>
      <c r="S15" s="17">
        <v>25.141483306884766</v>
      </c>
      <c r="T15" s="17">
        <v>24.922157287597656</v>
      </c>
      <c r="U15" s="17">
        <f t="shared" si="17"/>
        <v>25.031820297241211</v>
      </c>
      <c r="V15" s="18">
        <f t="shared" si="13"/>
        <v>1.5681019411106316</v>
      </c>
      <c r="W15" s="69">
        <f t="shared" si="10"/>
        <v>0.64901935100555441</v>
      </c>
      <c r="X15" s="43">
        <v>22.004192352294922</v>
      </c>
      <c r="Y15" s="43">
        <v>22.076208114624023</v>
      </c>
      <c r="Z15" s="44">
        <f t="shared" si="11"/>
        <v>22.040200233459473</v>
      </c>
    </row>
    <row r="16" spans="1:26" ht="17.5" thickBot="1" x14ac:dyDescent="0.45">
      <c r="A16" s="42">
        <v>15</v>
      </c>
      <c r="B16" s="70" t="s">
        <v>59</v>
      </c>
      <c r="C16" s="2" t="s">
        <v>21</v>
      </c>
      <c r="D16" s="7">
        <v>21.736547470092773</v>
      </c>
      <c r="E16" s="12">
        <v>21.479579925537109</v>
      </c>
      <c r="F16" s="12">
        <f t="shared" si="14"/>
        <v>21.608063697814941</v>
      </c>
      <c r="G16" s="13">
        <f t="shared" si="4"/>
        <v>17.359195899909636</v>
      </c>
      <c r="H16" s="34">
        <f t="shared" si="5"/>
        <v>4.1176282167434692</v>
      </c>
      <c r="I16" s="11">
        <v>21.916358947753906</v>
      </c>
      <c r="J16" s="11">
        <v>21.51934814453125</v>
      </c>
      <c r="K16" s="11">
        <f t="shared" si="15"/>
        <v>21.717853546142578</v>
      </c>
      <c r="L16" s="14">
        <f t="shared" si="12"/>
        <v>8.9448636694041213</v>
      </c>
      <c r="M16" s="36">
        <f t="shared" si="6"/>
        <v>3.1610594940185548</v>
      </c>
      <c r="N16" s="15">
        <v>25.1</v>
      </c>
      <c r="O16" s="15">
        <v>25.3</v>
      </c>
      <c r="P16" s="15">
        <f t="shared" si="16"/>
        <v>25.200000000000003</v>
      </c>
      <c r="Q16" s="16">
        <f t="shared" si="7"/>
        <v>9.0574330082528771</v>
      </c>
      <c r="R16" s="38">
        <f t="shared" si="8"/>
        <v>3.1791022300720186</v>
      </c>
      <c r="S16" s="17">
        <v>22.13</v>
      </c>
      <c r="T16" s="17">
        <v>23.79</v>
      </c>
      <c r="U16" s="17">
        <f t="shared" si="17"/>
        <v>22.96</v>
      </c>
      <c r="V16" s="18">
        <f t="shared" si="13"/>
        <v>8.8224784495202719</v>
      </c>
      <c r="W16" s="69">
        <f t="shared" si="10"/>
        <v>3.141184000968932</v>
      </c>
      <c r="X16" s="43">
        <v>22.408332824707031</v>
      </c>
      <c r="Y16" s="43">
        <v>22.51275634765625</v>
      </c>
      <c r="Z16" s="44">
        <f t="shared" si="11"/>
        <v>22.460544586181641</v>
      </c>
    </row>
    <row r="17" spans="1:26" ht="17.5" thickBot="1" x14ac:dyDescent="0.45">
      <c r="A17" s="45">
        <v>16</v>
      </c>
      <c r="B17" s="70" t="s">
        <v>59</v>
      </c>
      <c r="C17" s="46" t="s">
        <v>22</v>
      </c>
      <c r="D17" s="47">
        <v>26.502080917358398</v>
      </c>
      <c r="E17" s="48">
        <v>26.374452590942383</v>
      </c>
      <c r="F17" s="48">
        <f t="shared" si="14"/>
        <v>26.438266754150391</v>
      </c>
      <c r="G17" s="49">
        <f t="shared" si="4"/>
        <v>6.8890120839437738</v>
      </c>
      <c r="H17" s="34">
        <f t="shared" si="5"/>
        <v>2.7842971086502075</v>
      </c>
      <c r="I17" s="50">
        <v>26.633039474487305</v>
      </c>
      <c r="J17" s="50">
        <v>27.437271118164063</v>
      </c>
      <c r="K17" s="50">
        <f t="shared" si="15"/>
        <v>27.035155296325684</v>
      </c>
      <c r="L17" s="51">
        <f t="shared" si="12"/>
        <v>2.5326183568684604</v>
      </c>
      <c r="M17" s="36">
        <f t="shared" si="6"/>
        <v>1.340629692077637</v>
      </c>
      <c r="N17" s="52">
        <v>30.81</v>
      </c>
      <c r="O17" s="52">
        <v>31.46</v>
      </c>
      <c r="P17" s="52">
        <f t="shared" si="16"/>
        <v>31.134999999999998</v>
      </c>
      <c r="Q17" s="53">
        <f t="shared" si="7"/>
        <v>1.6713040041947096</v>
      </c>
      <c r="R17" s="38">
        <f t="shared" si="8"/>
        <v>0.74097417831421108</v>
      </c>
      <c r="S17" s="54">
        <v>26.03</v>
      </c>
      <c r="T17" s="54">
        <v>25.46</v>
      </c>
      <c r="U17" s="54">
        <f t="shared" si="17"/>
        <v>25.745000000000001</v>
      </c>
      <c r="V17" s="55">
        <f t="shared" si="13"/>
        <v>14.4505845602308</v>
      </c>
      <c r="W17" s="69">
        <f t="shared" si="10"/>
        <v>3.8530559492111198</v>
      </c>
      <c r="X17" s="56">
        <v>25.886478424072266</v>
      </c>
      <c r="Y17" s="56">
        <v>26.028354644775391</v>
      </c>
      <c r="Z17" s="57">
        <f t="shared" si="11"/>
        <v>25.957416534423828</v>
      </c>
    </row>
    <row r="18" spans="1:26" ht="17.5" thickBot="1" x14ac:dyDescent="0.45">
      <c r="A18" s="31">
        <v>17</v>
      </c>
      <c r="B18" s="70" t="s">
        <v>60</v>
      </c>
      <c r="C18" s="32" t="s">
        <v>7</v>
      </c>
      <c r="D18" s="33">
        <v>30.095375061035156</v>
      </c>
      <c r="E18" s="58">
        <v>29.582180023193359</v>
      </c>
      <c r="F18" s="58">
        <f t="shared" si="14"/>
        <v>29.838777542114258</v>
      </c>
      <c r="G18" s="59">
        <f t="shared" si="4"/>
        <v>3.2186481867903565</v>
      </c>
      <c r="H18" s="34">
        <f t="shared" si="5"/>
        <v>1.6864548921585081</v>
      </c>
      <c r="I18" s="60">
        <v>30.89</v>
      </c>
      <c r="J18" s="60">
        <v>29.98</v>
      </c>
      <c r="K18" s="60">
        <f t="shared" si="15"/>
        <v>30.435000000000002</v>
      </c>
      <c r="L18" s="61">
        <f t="shared" si="12"/>
        <v>1.1838231380120265</v>
      </c>
      <c r="M18" s="36">
        <f t="shared" si="6"/>
        <v>0.24345355987548611</v>
      </c>
      <c r="N18" s="62">
        <v>31.16</v>
      </c>
      <c r="O18" s="62">
        <v>28.16</v>
      </c>
      <c r="P18" s="62">
        <f t="shared" si="16"/>
        <v>29.66</v>
      </c>
      <c r="Q18" s="63">
        <f t="shared" si="7"/>
        <v>22.921709669438503</v>
      </c>
      <c r="R18" s="38">
        <f t="shared" si="8"/>
        <v>4.5186427497863768</v>
      </c>
      <c r="S18" s="64">
        <v>29.83</v>
      </c>
      <c r="T18" s="64">
        <v>30.87</v>
      </c>
      <c r="U18" s="64">
        <f t="shared" si="17"/>
        <v>30.35</v>
      </c>
      <c r="V18" s="65">
        <f t="shared" si="13"/>
        <v>2.92964228731958</v>
      </c>
      <c r="W18" s="69">
        <f t="shared" si="10"/>
        <v>1.5507245206832874</v>
      </c>
      <c r="X18" s="40">
        <v>28.149152755737305</v>
      </c>
      <c r="Y18" s="40">
        <v>28.371017456054688</v>
      </c>
      <c r="Z18" s="41">
        <f t="shared" si="11"/>
        <v>28.260085105895996</v>
      </c>
    </row>
    <row r="19" spans="1:26" ht="17.5" thickBot="1" x14ac:dyDescent="0.45">
      <c r="A19" s="42">
        <v>18</v>
      </c>
      <c r="B19" s="70" t="s">
        <v>60</v>
      </c>
      <c r="C19" s="2" t="s">
        <v>23</v>
      </c>
      <c r="D19" s="7">
        <v>26.902837753295898</v>
      </c>
      <c r="E19" s="12">
        <v>26.650627136230469</v>
      </c>
      <c r="F19" s="12">
        <f t="shared" si="14"/>
        <v>26.776732444763184</v>
      </c>
      <c r="G19" s="13">
        <f t="shared" si="4"/>
        <v>4.8346290332980262</v>
      </c>
      <c r="H19" s="34">
        <f t="shared" si="5"/>
        <v>2.2734051942825317</v>
      </c>
      <c r="I19" s="11">
        <v>26.465755462646484</v>
      </c>
      <c r="J19" s="11">
        <v>26.627748489379883</v>
      </c>
      <c r="K19" s="11">
        <f t="shared" si="15"/>
        <v>26.546751976013184</v>
      </c>
      <c r="L19" s="14">
        <f t="shared" si="12"/>
        <v>3.1527412889169493</v>
      </c>
      <c r="M19" s="36">
        <f t="shared" si="6"/>
        <v>1.6566067886352538</v>
      </c>
      <c r="N19" s="15">
        <v>31.448341369628906</v>
      </c>
      <c r="O19" s="15">
        <v>32.202739715576172</v>
      </c>
      <c r="P19" s="15">
        <f t="shared" si="16"/>
        <v>31.825540542602539</v>
      </c>
      <c r="Q19" s="16">
        <f t="shared" si="7"/>
        <v>0.9189176044768258</v>
      </c>
      <c r="R19" s="38">
        <f t="shared" si="8"/>
        <v>-0.12199258804321289</v>
      </c>
      <c r="S19" s="17">
        <v>27.643033981323242</v>
      </c>
      <c r="T19" s="17">
        <v>28.463510513305664</v>
      </c>
      <c r="U19" s="17">
        <f t="shared" si="17"/>
        <v>28.053272247314453</v>
      </c>
      <c r="V19" s="18">
        <f t="shared" si="13"/>
        <v>2.5889327281036576</v>
      </c>
      <c r="W19" s="69">
        <f t="shared" si="10"/>
        <v>1.3723574781417849</v>
      </c>
      <c r="X19" s="43">
        <v>25.605695724487305</v>
      </c>
      <c r="Y19" s="43">
        <v>25.964284896850586</v>
      </c>
      <c r="Z19" s="44">
        <f t="shared" si="11"/>
        <v>25.784990310668945</v>
      </c>
    </row>
    <row r="20" spans="1:26" ht="17.5" thickBot="1" x14ac:dyDescent="0.45">
      <c r="A20" s="42">
        <v>19</v>
      </c>
      <c r="B20" s="70" t="s">
        <v>60</v>
      </c>
      <c r="C20" s="2" t="s">
        <v>3</v>
      </c>
      <c r="D20" s="7">
        <v>22.923267364501953</v>
      </c>
      <c r="E20" s="12">
        <v>23.076215744018555</v>
      </c>
      <c r="F20" s="12">
        <f t="shared" si="14"/>
        <v>22.999741554260254</v>
      </c>
      <c r="G20" s="13">
        <f t="shared" si="4"/>
        <v>5.3596376680713558</v>
      </c>
      <c r="H20" s="34">
        <f t="shared" si="5"/>
        <v>2.4221354722976685</v>
      </c>
      <c r="I20" s="11">
        <v>24.027666091918945</v>
      </c>
      <c r="J20" s="11">
        <v>25.403871536254883</v>
      </c>
      <c r="K20" s="11">
        <f t="shared" si="15"/>
        <v>24.715768814086914</v>
      </c>
      <c r="L20" s="14">
        <f t="shared" si="12"/>
        <v>0.90709737726886364</v>
      </c>
      <c r="M20" s="36">
        <f t="shared" si="6"/>
        <v>-0.14067066192626954</v>
      </c>
      <c r="N20" s="15">
        <v>25.585559844970703</v>
      </c>
      <c r="O20" s="15">
        <v>25.773094177246094</v>
      </c>
      <c r="P20" s="15">
        <f t="shared" si="16"/>
        <v>25.679327011108398</v>
      </c>
      <c r="Q20" s="16">
        <f t="shared" si="7"/>
        <v>5.2632733766296411</v>
      </c>
      <c r="R20" s="38">
        <f t="shared" si="8"/>
        <v>2.3959603309631348</v>
      </c>
      <c r="S20" s="17">
        <v>23.825691223144531</v>
      </c>
      <c r="T20" s="17">
        <v>24.350774765014648</v>
      </c>
      <c r="U20" s="17">
        <f t="shared" si="17"/>
        <v>24.08823299407959</v>
      </c>
      <c r="V20" s="18">
        <f t="shared" si="13"/>
        <v>3.2696497922447056</v>
      </c>
      <c r="W20" s="69">
        <f t="shared" si="10"/>
        <v>1.7091361188888552</v>
      </c>
      <c r="X20" s="43">
        <v>21.976949691772461</v>
      </c>
      <c r="Y20" s="43">
        <v>22.336509704589844</v>
      </c>
      <c r="Z20" s="44">
        <f t="shared" si="11"/>
        <v>22.156729698181152</v>
      </c>
    </row>
    <row r="21" spans="1:26" ht="17.5" thickBot="1" x14ac:dyDescent="0.45">
      <c r="A21" s="42">
        <v>20</v>
      </c>
      <c r="B21" s="70" t="s">
        <v>60</v>
      </c>
      <c r="C21" s="2" t="s">
        <v>24</v>
      </c>
      <c r="D21" s="7">
        <v>26.840017318725586</v>
      </c>
      <c r="E21" s="12">
        <v>26.790088653564453</v>
      </c>
      <c r="F21" s="12">
        <f t="shared" si="14"/>
        <v>26.81505298614502</v>
      </c>
      <c r="G21" s="13">
        <f t="shared" si="4"/>
        <v>4.6516331293875481</v>
      </c>
      <c r="H21" s="34">
        <f t="shared" si="5"/>
        <v>2.2177373170852661</v>
      </c>
      <c r="I21" s="11">
        <v>29.069456100463867</v>
      </c>
      <c r="J21" s="11">
        <v>27.769865036010742</v>
      </c>
      <c r="K21" s="11">
        <f t="shared" si="15"/>
        <v>28.419660568237305</v>
      </c>
      <c r="L21" s="14">
        <f t="shared" si="12"/>
        <v>0.85048097021405467</v>
      </c>
      <c r="M21" s="36">
        <f t="shared" si="6"/>
        <v>-0.23364913940429669</v>
      </c>
      <c r="N21" s="15">
        <v>32.037845611572266</v>
      </c>
      <c r="O21" s="15">
        <v>33.932186126708984</v>
      </c>
      <c r="P21" s="15">
        <f t="shared" si="16"/>
        <v>32.985015869140625</v>
      </c>
      <c r="Q21" s="16">
        <f t="shared" si="7"/>
        <v>0.40645984836574539</v>
      </c>
      <c r="R21" s="38">
        <f t="shared" si="8"/>
        <v>-1.2988152503967285</v>
      </c>
      <c r="S21" s="17">
        <v>29.106552124023398</v>
      </c>
      <c r="T21" s="17">
        <v>28.611248016357422</v>
      </c>
      <c r="U21" s="17">
        <f t="shared" si="17"/>
        <v>28.858900070190408</v>
      </c>
      <c r="V21" s="18">
        <f t="shared" si="13"/>
        <v>1.463458991294774</v>
      </c>
      <c r="W21" s="69">
        <f t="shared" si="10"/>
        <v>0.54938231945039995</v>
      </c>
      <c r="X21" s="43">
        <v>25.610345840454102</v>
      </c>
      <c r="Y21" s="43">
        <v>25.92494010925293</v>
      </c>
      <c r="Z21" s="44">
        <f t="shared" si="11"/>
        <v>25.767642974853516</v>
      </c>
    </row>
    <row r="22" spans="1:26" ht="17.5" thickBot="1" x14ac:dyDescent="0.45">
      <c r="A22" s="42">
        <v>21</v>
      </c>
      <c r="B22" s="70" t="s">
        <v>60</v>
      </c>
      <c r="C22" s="2" t="s">
        <v>25</v>
      </c>
      <c r="D22" s="7">
        <v>23.881025314331055</v>
      </c>
      <c r="E22" s="12">
        <v>24.058797836303711</v>
      </c>
      <c r="F22" s="12">
        <f t="shared" si="14"/>
        <v>23.969911575317383</v>
      </c>
      <c r="G22" s="13">
        <f t="shared" si="4"/>
        <v>8.1490315341817752</v>
      </c>
      <c r="H22" s="34">
        <f t="shared" si="5"/>
        <v>3.0266286134719849</v>
      </c>
      <c r="I22" s="11">
        <v>22.362144470214844</v>
      </c>
      <c r="J22" s="11">
        <v>22.566722869873047</v>
      </c>
      <c r="K22" s="11">
        <f t="shared" si="15"/>
        <v>22.464433670043945</v>
      </c>
      <c r="L22" s="14">
        <f t="shared" si="12"/>
        <v>12.864537130590731</v>
      </c>
      <c r="M22" s="36">
        <f t="shared" si="6"/>
        <v>3.6853276443481446</v>
      </c>
      <c r="N22" s="15">
        <v>27.045284271240234</v>
      </c>
      <c r="O22" s="15">
        <v>27.952371597290039</v>
      </c>
      <c r="P22" s="15">
        <f t="shared" si="16"/>
        <v>27.498827934265137</v>
      </c>
      <c r="Q22" s="16">
        <f t="shared" si="7"/>
        <v>4.4417326839900397</v>
      </c>
      <c r="R22" s="38">
        <f t="shared" si="8"/>
        <v>2.1511225700378418</v>
      </c>
      <c r="S22" s="17">
        <v>25.70848274230957</v>
      </c>
      <c r="T22" s="17">
        <v>27.412652969360352</v>
      </c>
      <c r="U22" s="17">
        <f t="shared" si="17"/>
        <v>26.560567855834961</v>
      </c>
      <c r="V22" s="18">
        <f t="shared" si="13"/>
        <v>1.7549919577128237</v>
      </c>
      <c r="W22" s="69">
        <f t="shared" si="10"/>
        <v>0.81146441936492941</v>
      </c>
      <c r="X22" s="43">
        <v>23.583927154541016</v>
      </c>
      <c r="Y22" s="43">
        <v>23.87885856628418</v>
      </c>
      <c r="Z22" s="44">
        <f t="shared" si="11"/>
        <v>23.731392860412598</v>
      </c>
    </row>
    <row r="23" spans="1:26" ht="17.5" thickBot="1" x14ac:dyDescent="0.45">
      <c r="A23" s="42">
        <v>22</v>
      </c>
      <c r="B23" s="70" t="s">
        <v>60</v>
      </c>
      <c r="C23" s="2" t="s">
        <v>26</v>
      </c>
      <c r="D23" s="7">
        <v>27.464630126953125</v>
      </c>
      <c r="E23" s="12">
        <v>27.429376602172852</v>
      </c>
      <c r="F23" s="12">
        <f t="shared" si="14"/>
        <v>27.447003364562988</v>
      </c>
      <c r="G23" s="13">
        <f t="shared" si="4"/>
        <v>6.295786595887769</v>
      </c>
      <c r="H23" s="34">
        <f t="shared" si="5"/>
        <v>2.6543866395950317</v>
      </c>
      <c r="I23" s="11">
        <v>26.853021621704102</v>
      </c>
      <c r="J23" s="11">
        <v>28.407045364379883</v>
      </c>
      <c r="K23" s="11">
        <f t="shared" si="15"/>
        <v>27.630033493041992</v>
      </c>
      <c r="L23" s="14">
        <f t="shared" si="12"/>
        <v>3.0835187879551134</v>
      </c>
      <c r="M23" s="36">
        <f t="shared" si="6"/>
        <v>1.6245776367187501</v>
      </c>
      <c r="N23" s="15">
        <v>30.123622894287109</v>
      </c>
      <c r="O23" s="15">
        <v>30.90631103515625</v>
      </c>
      <c r="P23" s="15">
        <f t="shared" si="16"/>
        <v>30.51496696472168</v>
      </c>
      <c r="Q23" s="16">
        <f t="shared" si="7"/>
        <v>4.7234250135241735</v>
      </c>
      <c r="R23" s="38">
        <f t="shared" si="8"/>
        <v>2.2398333549499512</v>
      </c>
      <c r="S23" s="17">
        <v>27.41</v>
      </c>
      <c r="T23" s="17">
        <v>29.59</v>
      </c>
      <c r="U23" s="17">
        <f t="shared" si="17"/>
        <v>28.5</v>
      </c>
      <c r="V23" s="18">
        <f t="shared" si="13"/>
        <v>3.9364143573930885</v>
      </c>
      <c r="W23" s="69">
        <f t="shared" si="10"/>
        <v>1.9768820905685427</v>
      </c>
      <c r="X23" s="43">
        <v>26.792388916015625</v>
      </c>
      <c r="Y23" s="43">
        <v>26.880096435546875</v>
      </c>
      <c r="Z23" s="44">
        <f t="shared" si="11"/>
        <v>26.83624267578125</v>
      </c>
    </row>
    <row r="24" spans="1:26" ht="17.5" thickBot="1" x14ac:dyDescent="0.45">
      <c r="A24" s="42">
        <v>23</v>
      </c>
      <c r="B24" s="70" t="s">
        <v>60</v>
      </c>
      <c r="C24" s="2" t="s">
        <v>27</v>
      </c>
      <c r="D24" s="7">
        <v>24.101100921630859</v>
      </c>
      <c r="E24" s="12">
        <v>24.238500595092773</v>
      </c>
      <c r="F24" s="12">
        <f t="shared" si="14"/>
        <v>24.169800758361816</v>
      </c>
      <c r="G24" s="13">
        <f t="shared" si="4"/>
        <v>5.4578145296866838</v>
      </c>
      <c r="H24" s="34">
        <f t="shared" si="5"/>
        <v>2.4483233690261841</v>
      </c>
      <c r="I24" s="11">
        <v>24.207273483276367</v>
      </c>
      <c r="J24" s="11">
        <v>23.368389129638672</v>
      </c>
      <c r="K24" s="11">
        <f t="shared" si="15"/>
        <v>23.78783130645752</v>
      </c>
      <c r="L24" s="14">
        <f t="shared" si="12"/>
        <v>3.9545511267302511</v>
      </c>
      <c r="M24" s="36">
        <f t="shared" si="6"/>
        <v>1.9835139465332032</v>
      </c>
      <c r="N24" s="15">
        <v>26.146928787231445</v>
      </c>
      <c r="O24" s="15">
        <v>25.820241928100586</v>
      </c>
      <c r="P24" s="15">
        <f t="shared" si="16"/>
        <v>25.983585357666016</v>
      </c>
      <c r="Q24" s="16">
        <f t="shared" si="7"/>
        <v>9.7672273958935687</v>
      </c>
      <c r="R24" s="38">
        <f t="shared" si="8"/>
        <v>3.2879490852355957</v>
      </c>
      <c r="S24" s="17">
        <v>26.894025802612305</v>
      </c>
      <c r="T24" s="17">
        <v>25.973274230957031</v>
      </c>
      <c r="U24" s="17">
        <f t="shared" si="17"/>
        <v>26.433650016784668</v>
      </c>
      <c r="V24" s="18">
        <f t="shared" si="13"/>
        <v>1.4742346749126405</v>
      </c>
      <c r="W24" s="69">
        <f t="shared" si="10"/>
        <v>0.55996619701385519</v>
      </c>
      <c r="X24" s="43">
        <v>23.465063095092773</v>
      </c>
      <c r="Y24" s="43">
        <v>23.240890502929688</v>
      </c>
      <c r="Z24" s="44">
        <f t="shared" si="11"/>
        <v>23.35297679901123</v>
      </c>
    </row>
    <row r="25" spans="1:26" ht="17.5" thickBot="1" x14ac:dyDescent="0.45">
      <c r="A25" s="45">
        <v>24</v>
      </c>
      <c r="B25" s="70" t="s">
        <v>60</v>
      </c>
      <c r="C25" s="46" t="s">
        <v>28</v>
      </c>
      <c r="D25" s="47">
        <v>25.861011505126953</v>
      </c>
      <c r="E25" s="48">
        <v>25.533599853515625</v>
      </c>
      <c r="F25" s="48">
        <f t="shared" si="14"/>
        <v>25.697305679321289</v>
      </c>
      <c r="G25" s="49">
        <f t="shared" si="4"/>
        <v>8.9004326683657791</v>
      </c>
      <c r="H25" s="34">
        <f t="shared" si="5"/>
        <v>3.153875470161438</v>
      </c>
      <c r="I25" s="50">
        <v>25.902797698974609</v>
      </c>
      <c r="J25" s="50">
        <v>25.762609481811523</v>
      </c>
      <c r="K25" s="50">
        <f t="shared" si="15"/>
        <v>25.832703590393066</v>
      </c>
      <c r="L25" s="51">
        <f t="shared" si="12"/>
        <v>4.5055358081771484</v>
      </c>
      <c r="M25" s="36">
        <f t="shared" si="6"/>
        <v>2.1716986846923829</v>
      </c>
      <c r="N25" s="52">
        <v>29.706716537475586</v>
      </c>
      <c r="O25" s="52">
        <v>29.913993835449219</v>
      </c>
      <c r="P25" s="52">
        <f t="shared" si="16"/>
        <v>29.810355186462402</v>
      </c>
      <c r="Q25" s="53">
        <f t="shared" si="7"/>
        <v>3.2360553376003018</v>
      </c>
      <c r="R25" s="38">
        <f t="shared" si="8"/>
        <v>1.6942362785339355</v>
      </c>
      <c r="S25" s="54">
        <v>27.341209411621094</v>
      </c>
      <c r="T25" s="54">
        <v>28.009370803833008</v>
      </c>
      <c r="U25" s="54">
        <f t="shared" si="17"/>
        <v>27.675290107727051</v>
      </c>
      <c r="V25" s="55">
        <f t="shared" si="13"/>
        <v>2.9309800092644882</v>
      </c>
      <c r="W25" s="69">
        <f t="shared" si="10"/>
        <v>1.5513831281661989</v>
      </c>
      <c r="X25" s="56">
        <v>25.654911041259766</v>
      </c>
      <c r="Y25" s="56">
        <v>25.517156600952148</v>
      </c>
      <c r="Z25" s="57">
        <f t="shared" si="11"/>
        <v>25.586033821105957</v>
      </c>
    </row>
    <row r="26" spans="1:26" ht="17.5" thickBot="1" x14ac:dyDescent="0.45">
      <c r="A26" s="31">
        <v>25</v>
      </c>
      <c r="B26" s="70" t="s">
        <v>61</v>
      </c>
      <c r="C26" s="32" t="s">
        <v>8</v>
      </c>
      <c r="D26" s="33">
        <v>26.166677474975586</v>
      </c>
      <c r="E26" s="58">
        <v>26.168233871459961</v>
      </c>
      <c r="F26" s="58">
        <f t="shared" si="14"/>
        <v>26.167455673217773</v>
      </c>
      <c r="G26" s="59">
        <f t="shared" si="4"/>
        <v>6.2212327201668716</v>
      </c>
      <c r="H26" s="34">
        <f t="shared" si="5"/>
        <v>2.6372004747390747</v>
      </c>
      <c r="I26" s="60">
        <v>27.397825241088867</v>
      </c>
      <c r="J26" s="60">
        <v>26.740200042724609</v>
      </c>
      <c r="K26" s="60">
        <f t="shared" si="15"/>
        <v>27.069012641906738</v>
      </c>
      <c r="L26" s="61">
        <f t="shared" si="12"/>
        <v>1.8517182898274485</v>
      </c>
      <c r="M26" s="36">
        <f t="shared" si="6"/>
        <v>0.88886463165283214</v>
      </c>
      <c r="N26" s="62">
        <v>30.63404655456543</v>
      </c>
      <c r="O26" s="62">
        <v>31.713726043701172</v>
      </c>
      <c r="P26" s="62">
        <f t="shared" si="16"/>
        <v>31.173886299133301</v>
      </c>
      <c r="Q26" s="63">
        <f t="shared" si="7"/>
        <v>1.2177180782917068</v>
      </c>
      <c r="R26" s="38">
        <f t="shared" si="8"/>
        <v>0.28418016433715809</v>
      </c>
      <c r="S26" s="64">
        <v>28.672687530517578</v>
      </c>
      <c r="T26" s="64">
        <v>28.500738143920898</v>
      </c>
      <c r="U26" s="64">
        <f t="shared" si="17"/>
        <v>28.586712837219238</v>
      </c>
      <c r="V26" s="65">
        <f t="shared" si="13"/>
        <v>1.5088353659028724</v>
      </c>
      <c r="W26" s="69">
        <f t="shared" si="10"/>
        <v>0.59343539714813254</v>
      </c>
      <c r="X26" s="40">
        <v>25.500820159912109</v>
      </c>
      <c r="Y26" s="40">
        <v>25.578197479248047</v>
      </c>
      <c r="Z26" s="41">
        <f t="shared" si="11"/>
        <v>25.539508819580078</v>
      </c>
    </row>
    <row r="27" spans="1:26" ht="17.5" thickBot="1" x14ac:dyDescent="0.45">
      <c r="A27" s="42">
        <v>26</v>
      </c>
      <c r="B27" s="70" t="s">
        <v>61</v>
      </c>
      <c r="C27" s="2" t="s">
        <v>29</v>
      </c>
      <c r="D27" s="7">
        <v>25.900983810424805</v>
      </c>
      <c r="E27" s="12">
        <v>26.247837066650391</v>
      </c>
      <c r="F27" s="12">
        <f t="shared" si="14"/>
        <v>26.074410438537598</v>
      </c>
      <c r="G27" s="13">
        <f t="shared" si="4"/>
        <v>4.0352211654604533</v>
      </c>
      <c r="H27" s="34">
        <f t="shared" si="5"/>
        <v>2.0126477479934692</v>
      </c>
      <c r="I27" s="11">
        <v>25.520317077636719</v>
      </c>
      <c r="J27" s="11">
        <v>25.203861236572266</v>
      </c>
      <c r="K27" s="11">
        <f t="shared" si="15"/>
        <v>25.362089157104492</v>
      </c>
      <c r="L27" s="14">
        <f t="shared" si="12"/>
        <v>3.6761360366486615</v>
      </c>
      <c r="M27" s="36">
        <f t="shared" si="6"/>
        <v>1.8781901550292968</v>
      </c>
      <c r="N27" s="15">
        <v>29.226047515869141</v>
      </c>
      <c r="O27" s="15">
        <v>29.702106475830078</v>
      </c>
      <c r="P27" s="15">
        <f t="shared" si="16"/>
        <v>29.464076995849609</v>
      </c>
      <c r="Q27" s="16">
        <f t="shared" si="7"/>
        <v>2.4223234280532102</v>
      </c>
      <c r="R27" s="38">
        <f t="shared" si="8"/>
        <v>1.2763915061950684</v>
      </c>
      <c r="S27" s="17">
        <v>27.492748260498047</v>
      </c>
      <c r="T27" s="17">
        <v>27.438423156738281</v>
      </c>
      <c r="U27" s="17">
        <f t="shared" si="17"/>
        <v>27.465585708618164</v>
      </c>
      <c r="V27" s="18">
        <f t="shared" si="13"/>
        <v>1.9957964163664546</v>
      </c>
      <c r="W27" s="69">
        <f t="shared" si="10"/>
        <v>0.9969645643234254</v>
      </c>
      <c r="X27" s="43">
        <v>24.697957992553711</v>
      </c>
      <c r="Y27" s="43">
        <v>24.945863723754883</v>
      </c>
      <c r="Z27" s="44">
        <f t="shared" si="11"/>
        <v>24.821910858154297</v>
      </c>
    </row>
    <row r="28" spans="1:26" ht="17.5" thickBot="1" x14ac:dyDescent="0.45">
      <c r="A28" s="42">
        <v>27</v>
      </c>
      <c r="B28" s="70" t="s">
        <v>61</v>
      </c>
      <c r="C28" s="2" t="s">
        <v>30</v>
      </c>
      <c r="D28" s="7">
        <v>22.869773864746094</v>
      </c>
      <c r="E28" s="12">
        <v>23.007089614868164</v>
      </c>
      <c r="F28" s="12">
        <f t="shared" si="14"/>
        <v>22.938431739807129</v>
      </c>
      <c r="G28" s="13">
        <f t="shared" si="4"/>
        <v>4.1101536263204093</v>
      </c>
      <c r="H28" s="34">
        <f t="shared" si="5"/>
        <v>2.0391923189163208</v>
      </c>
      <c r="I28" s="11">
        <v>23.908428192138672</v>
      </c>
      <c r="J28" s="11">
        <v>24.877164840698242</v>
      </c>
      <c r="K28" s="11">
        <f t="shared" si="15"/>
        <v>24.392796516418457</v>
      </c>
      <c r="L28" s="14">
        <f t="shared" si="12"/>
        <v>0.83395917614849613</v>
      </c>
      <c r="M28" s="36">
        <f t="shared" si="6"/>
        <v>-0.26195133209228488</v>
      </c>
      <c r="N28" s="15">
        <v>24.8782958984375</v>
      </c>
      <c r="O28" s="15">
        <v>25.180967330932617</v>
      </c>
      <c r="P28" s="15">
        <f t="shared" si="16"/>
        <v>25.029631614685059</v>
      </c>
      <c r="Q28" s="16">
        <f t="shared" si="7"/>
        <v>6.0687641719243928</v>
      </c>
      <c r="R28" s="38">
        <f t="shared" si="8"/>
        <v>2.601402759552002</v>
      </c>
      <c r="S28" s="17">
        <v>23.346530914306641</v>
      </c>
      <c r="T28" s="17">
        <v>23.64776611328125</v>
      </c>
      <c r="U28" s="17">
        <f t="shared" si="17"/>
        <v>23.497148513793945</v>
      </c>
      <c r="V28" s="18">
        <f t="shared" si="13"/>
        <v>3.6199446326543936</v>
      </c>
      <c r="W28" s="69">
        <f t="shared" si="10"/>
        <v>1.8559676313400271</v>
      </c>
      <c r="X28" s="43">
        <v>21.607719421386719</v>
      </c>
      <c r="Y28" s="43">
        <v>21.817234039306641</v>
      </c>
      <c r="Z28" s="44">
        <f t="shared" si="11"/>
        <v>21.71247673034668</v>
      </c>
    </row>
    <row r="29" spans="1:26" ht="17.5" thickBot="1" x14ac:dyDescent="0.45">
      <c r="A29" s="42">
        <v>28</v>
      </c>
      <c r="B29" s="70" t="s">
        <v>61</v>
      </c>
      <c r="C29" s="2" t="s">
        <v>4</v>
      </c>
      <c r="D29" s="7">
        <v>23.438364028930664</v>
      </c>
      <c r="E29" s="12">
        <v>23.363500595092773</v>
      </c>
      <c r="F29" s="12">
        <f t="shared" si="14"/>
        <v>23.400932312011719</v>
      </c>
      <c r="G29" s="13">
        <f t="shared" si="4"/>
        <v>11.391447942451068</v>
      </c>
      <c r="H29" s="34">
        <f t="shared" si="5"/>
        <v>3.5098792314529419</v>
      </c>
      <c r="I29" s="11">
        <v>24.980934143066406</v>
      </c>
      <c r="J29" s="11">
        <v>24.793096542358398</v>
      </c>
      <c r="K29" s="11">
        <f t="shared" si="15"/>
        <v>24.887015342712402</v>
      </c>
      <c r="L29" s="14">
        <f t="shared" si="12"/>
        <v>2.261088289110039</v>
      </c>
      <c r="M29" s="36">
        <f t="shared" si="6"/>
        <v>1.1770173263549808</v>
      </c>
      <c r="N29" s="15">
        <v>25.438985824584961</v>
      </c>
      <c r="O29" s="15">
        <v>26.529460906982422</v>
      </c>
      <c r="P29" s="15">
        <f t="shared" si="16"/>
        <v>25.984223365783691</v>
      </c>
      <c r="Q29" s="16">
        <f t="shared" si="7"/>
        <v>11.95878149886801</v>
      </c>
      <c r="R29" s="38">
        <f t="shared" si="8"/>
        <v>3.5799984931945805</v>
      </c>
      <c r="S29" s="17">
        <v>24.349130630493164</v>
      </c>
      <c r="T29" s="17">
        <v>24.725986480712891</v>
      </c>
      <c r="U29" s="17">
        <f t="shared" si="17"/>
        <v>24.537558555603027</v>
      </c>
      <c r="V29" s="18">
        <f t="shared" si="13"/>
        <v>6.7213222482339354</v>
      </c>
      <c r="W29" s="69">
        <f t="shared" si="10"/>
        <v>2.748745074272156</v>
      </c>
      <c r="X29" s="43">
        <v>23.530311584472656</v>
      </c>
      <c r="Y29" s="43">
        <v>23.761016845703125</v>
      </c>
      <c r="Z29" s="44">
        <f t="shared" si="11"/>
        <v>23.645664215087891</v>
      </c>
    </row>
    <row r="30" spans="1:26" ht="17.5" thickBot="1" x14ac:dyDescent="0.45">
      <c r="A30" s="42">
        <v>29</v>
      </c>
      <c r="B30" s="70" t="s">
        <v>61</v>
      </c>
      <c r="C30" s="2" t="s">
        <v>31</v>
      </c>
      <c r="D30" s="7">
        <v>21.67694091796875</v>
      </c>
      <c r="E30" s="12">
        <v>22.067314147949219</v>
      </c>
      <c r="F30" s="12">
        <f t="shared" si="14"/>
        <v>21.872127532958984</v>
      </c>
      <c r="G30" s="13">
        <f t="shared" si="4"/>
        <v>5.8740158457295788</v>
      </c>
      <c r="H30" s="34">
        <f t="shared" si="5"/>
        <v>2.5543471574783325</v>
      </c>
      <c r="I30" s="11">
        <v>22.606353759765625</v>
      </c>
      <c r="J30" s="11">
        <v>23.190959930419922</v>
      </c>
      <c r="K30" s="11">
        <f t="shared" si="15"/>
        <v>22.898656845092773</v>
      </c>
      <c r="L30" s="14">
        <f t="shared" si="12"/>
        <v>1.6032939673560298</v>
      </c>
      <c r="M30" s="36">
        <f t="shared" si="6"/>
        <v>0.68103897094726562</v>
      </c>
      <c r="N30" s="15">
        <v>22.050460815429688</v>
      </c>
      <c r="O30" s="15">
        <v>23.059944152832031</v>
      </c>
      <c r="P30" s="15">
        <f t="shared" si="16"/>
        <v>22.555202484130859</v>
      </c>
      <c r="Q30" s="16">
        <f t="shared" si="7"/>
        <v>23.017871430607265</v>
      </c>
      <c r="R30" s="38">
        <f t="shared" si="8"/>
        <v>4.5246825218200684</v>
      </c>
      <c r="S30" s="17">
        <v>23.554779052734375</v>
      </c>
      <c r="T30" s="17">
        <v>23.780387878417969</v>
      </c>
      <c r="U30" s="17">
        <f t="shared" si="17"/>
        <v>23.667583465576172</v>
      </c>
      <c r="V30" s="18">
        <f t="shared" si="13"/>
        <v>2.1952470553468451</v>
      </c>
      <c r="W30" s="69">
        <f t="shared" si="10"/>
        <v>1.1343833112716675</v>
      </c>
      <c r="X30" s="43">
        <v>21.059410095214844</v>
      </c>
      <c r="Y30" s="43">
        <v>21.26324462890625</v>
      </c>
      <c r="Z30" s="44">
        <f t="shared" si="11"/>
        <v>21.161327362060547</v>
      </c>
    </row>
    <row r="31" spans="1:26" ht="17.5" thickBot="1" x14ac:dyDescent="0.45">
      <c r="A31" s="42">
        <v>30</v>
      </c>
      <c r="B31" s="70" t="s">
        <v>61</v>
      </c>
      <c r="C31" s="2" t="s">
        <v>32</v>
      </c>
      <c r="D31" s="7">
        <v>24.365106582641602</v>
      </c>
      <c r="E31" s="12">
        <v>24.420249938964844</v>
      </c>
      <c r="F31" s="12">
        <f t="shared" si="14"/>
        <v>24.392678260803223</v>
      </c>
      <c r="G31" s="13">
        <f t="shared" si="4"/>
        <v>4.7559642111321034</v>
      </c>
      <c r="H31" s="34">
        <f t="shared" si="5"/>
        <v>2.2497378587722778</v>
      </c>
      <c r="I31" s="11">
        <v>25.936389923095703</v>
      </c>
      <c r="J31" s="11">
        <v>26.863183975219727</v>
      </c>
      <c r="K31" s="11">
        <f t="shared" si="15"/>
        <v>26.399786949157715</v>
      </c>
      <c r="L31" s="14">
        <f t="shared" si="12"/>
        <v>0.65785899498978473</v>
      </c>
      <c r="M31" s="36">
        <f t="shared" si="6"/>
        <v>-0.60414970397949219</v>
      </c>
      <c r="N31" s="15">
        <v>27.248882293701172</v>
      </c>
      <c r="O31" s="15">
        <v>27.9158935546875</v>
      </c>
      <c r="P31" s="15">
        <f t="shared" si="16"/>
        <v>27.582387924194336</v>
      </c>
      <c r="Q31" s="16">
        <f t="shared" si="7"/>
        <v>3.2794150657815697</v>
      </c>
      <c r="R31" s="38">
        <f t="shared" si="8"/>
        <v>1.7134385108947754</v>
      </c>
      <c r="S31" s="17">
        <v>25.264093399047852</v>
      </c>
      <c r="T31" s="17">
        <v>24.820232391357422</v>
      </c>
      <c r="U31" s="17">
        <f t="shared" si="17"/>
        <v>25.042162895202637</v>
      </c>
      <c r="V31" s="18">
        <f t="shared" si="13"/>
        <v>3.9333138589389529</v>
      </c>
      <c r="W31" s="69">
        <f t="shared" si="10"/>
        <v>1.9757453107833864</v>
      </c>
      <c r="X31" s="43">
        <v>23.413595199584961</v>
      </c>
      <c r="Y31" s="43">
        <v>23.3409423828125</v>
      </c>
      <c r="Z31" s="44">
        <f t="shared" si="11"/>
        <v>23.37726879119873</v>
      </c>
    </row>
    <row r="32" spans="1:26" ht="17.5" thickBot="1" x14ac:dyDescent="0.45">
      <c r="A32" s="42">
        <v>31</v>
      </c>
      <c r="B32" s="70" t="s">
        <v>61</v>
      </c>
      <c r="C32" s="2" t="s">
        <v>33</v>
      </c>
      <c r="D32" s="7">
        <v>23.394363403320313</v>
      </c>
      <c r="E32" s="12">
        <v>23.826198577880859</v>
      </c>
      <c r="F32" s="12">
        <f t="shared" si="14"/>
        <v>23.610280990600586</v>
      </c>
      <c r="G32" s="13">
        <f t="shared" si="4"/>
        <v>7.1620386164258427</v>
      </c>
      <c r="H32" s="34">
        <f t="shared" si="5"/>
        <v>2.8403702974319458</v>
      </c>
      <c r="I32" s="11">
        <v>24.741434097290039</v>
      </c>
      <c r="J32" s="11">
        <v>25.007539749145508</v>
      </c>
      <c r="K32" s="11">
        <f t="shared" si="15"/>
        <v>24.874486923217773</v>
      </c>
      <c r="L32" s="14">
        <f t="shared" si="12"/>
        <v>1.6579327520732279</v>
      </c>
      <c r="M32" s="36">
        <f t="shared" si="6"/>
        <v>0.72938549041748035</v>
      </c>
      <c r="N32" s="15">
        <v>24.755653381347656</v>
      </c>
      <c r="O32" s="15">
        <v>26.026233673095703</v>
      </c>
      <c r="P32" s="15">
        <f t="shared" si="16"/>
        <v>25.39094352722168</v>
      </c>
      <c r="Q32" s="16">
        <f t="shared" si="7"/>
        <v>13.114747045193413</v>
      </c>
      <c r="R32" s="38">
        <f t="shared" si="8"/>
        <v>3.7131180763244629</v>
      </c>
      <c r="S32" s="17">
        <v>25.560943603515625</v>
      </c>
      <c r="T32" s="17">
        <v>25.164623260498047</v>
      </c>
      <c r="U32" s="17">
        <f t="shared" si="17"/>
        <v>25.362783432006836</v>
      </c>
      <c r="V32" s="18">
        <f t="shared" si="13"/>
        <v>2.7574981968672256</v>
      </c>
      <c r="W32" s="69">
        <f t="shared" si="10"/>
        <v>1.4633599424362185</v>
      </c>
      <c r="X32" s="43">
        <v>23.116670608520508</v>
      </c>
      <c r="Y32" s="43">
        <v>23.254337310791016</v>
      </c>
      <c r="Z32" s="44">
        <f t="shared" si="11"/>
        <v>23.185503959655762</v>
      </c>
    </row>
    <row r="33" spans="1:26" ht="17.5" thickBot="1" x14ac:dyDescent="0.45">
      <c r="A33" s="45">
        <v>32</v>
      </c>
      <c r="B33" s="70" t="s">
        <v>61</v>
      </c>
      <c r="C33" s="46" t="s">
        <v>34</v>
      </c>
      <c r="D33" s="47">
        <v>25.321250915527344</v>
      </c>
      <c r="E33" s="48">
        <v>25.552360534667969</v>
      </c>
      <c r="F33" s="48">
        <f t="shared" si="14"/>
        <v>25.436805725097656</v>
      </c>
      <c r="G33" s="49">
        <f t="shared" si="4"/>
        <v>4.8539417790508734</v>
      </c>
      <c r="H33" s="34">
        <f t="shared" si="5"/>
        <v>2.2791568040847778</v>
      </c>
      <c r="I33" s="50">
        <v>26.332357406616211</v>
      </c>
      <c r="J33" s="50">
        <v>26.993358612060547</v>
      </c>
      <c r="K33" s="50">
        <f t="shared" si="15"/>
        <v>26.662858009338379</v>
      </c>
      <c r="L33" s="51">
        <f t="shared" si="12"/>
        <v>1.1537459994754025</v>
      </c>
      <c r="M33" s="36">
        <f t="shared" si="6"/>
        <v>0.20632564544677739</v>
      </c>
      <c r="N33" s="52">
        <v>29.356231689453125</v>
      </c>
      <c r="O33" s="52">
        <v>28.951057434082031</v>
      </c>
      <c r="P33" s="52">
        <f t="shared" si="16"/>
        <v>29.153644561767578</v>
      </c>
      <c r="Q33" s="53">
        <f t="shared" si="7"/>
        <v>2.3225799881217628</v>
      </c>
      <c r="R33" s="38">
        <f t="shared" si="8"/>
        <v>1.2157282829284668</v>
      </c>
      <c r="S33" s="54">
        <v>26.815078735351563</v>
      </c>
      <c r="T33" s="54">
        <v>26.493213653564453</v>
      </c>
      <c r="U33" s="54">
        <f t="shared" si="17"/>
        <v>26.654146194458008</v>
      </c>
      <c r="V33" s="55">
        <f t="shared" si="13"/>
        <v>2.7081514481998075</v>
      </c>
      <c r="W33" s="69">
        <f t="shared" si="10"/>
        <v>1.4373084211349489</v>
      </c>
      <c r="X33" s="56">
        <v>24.399288177490234</v>
      </c>
      <c r="Y33" s="56">
        <v>24.502342224121094</v>
      </c>
      <c r="Z33" s="57">
        <f t="shared" si="11"/>
        <v>24.450815200805664</v>
      </c>
    </row>
    <row r="34" spans="1:26" ht="17.5" thickBot="1" x14ac:dyDescent="0.45">
      <c r="A34" s="31">
        <v>33</v>
      </c>
      <c r="B34" s="70" t="s">
        <v>62</v>
      </c>
      <c r="C34" s="32" t="s">
        <v>9</v>
      </c>
      <c r="D34" s="33">
        <v>24.83256721496582</v>
      </c>
      <c r="E34" s="33">
        <v>25.122697830200195</v>
      </c>
      <c r="F34" s="33">
        <f t="shared" si="14"/>
        <v>24.977632522583008</v>
      </c>
      <c r="G34" s="59">
        <f t="shared" si="4"/>
        <v>5.87677338006801</v>
      </c>
      <c r="H34" s="34">
        <f t="shared" si="5"/>
        <v>2.555024266242981</v>
      </c>
      <c r="I34" s="60">
        <v>26.795223236083984</v>
      </c>
      <c r="J34" s="60">
        <v>26.578964233398438</v>
      </c>
      <c r="K34" s="60">
        <f t="shared" si="15"/>
        <v>26.687093734741211</v>
      </c>
      <c r="L34" s="61">
        <f t="shared" si="12"/>
        <v>0.99915761258598412</v>
      </c>
      <c r="M34" s="36">
        <f t="shared" si="6"/>
        <v>-1.2158203124999455E-3</v>
      </c>
      <c r="N34" s="62">
        <v>28.361627578735352</v>
      </c>
      <c r="O34" s="62">
        <v>29.281871795654297</v>
      </c>
      <c r="P34" s="62">
        <f t="shared" si="16"/>
        <v>28.821749687194824</v>
      </c>
      <c r="Q34" s="63">
        <f t="shared" si="7"/>
        <v>2.5745448754158842</v>
      </c>
      <c r="R34" s="38">
        <f t="shared" si="8"/>
        <v>1.3643174171447754</v>
      </c>
      <c r="S34" s="64">
        <v>24.976367950439453</v>
      </c>
      <c r="T34" s="64">
        <v>24.960407257080078</v>
      </c>
      <c r="U34" s="64">
        <f t="shared" si="17"/>
        <v>24.968387603759766</v>
      </c>
      <c r="V34" s="65">
        <f t="shared" si="13"/>
        <v>7.6728431934726036</v>
      </c>
      <c r="W34" s="69">
        <f t="shared" si="10"/>
        <v>2.9397612714767458</v>
      </c>
      <c r="X34" s="66">
        <v>24.220396041870117</v>
      </c>
      <c r="Y34" s="66">
        <v>24.31462287902832</v>
      </c>
      <c r="Z34" s="41">
        <f t="shared" si="11"/>
        <v>24.267509460449219</v>
      </c>
    </row>
    <row r="35" spans="1:26" ht="17.5" thickBot="1" x14ac:dyDescent="0.45">
      <c r="A35" s="42">
        <v>34</v>
      </c>
      <c r="B35" s="70" t="s">
        <v>62</v>
      </c>
      <c r="C35" s="2" t="s">
        <v>35</v>
      </c>
      <c r="D35" s="7">
        <v>23.937076568603516</v>
      </c>
      <c r="E35" s="7">
        <v>24.066621780395508</v>
      </c>
      <c r="F35" s="7">
        <f t="shared" si="14"/>
        <v>24.001849174499512</v>
      </c>
      <c r="G35" s="13">
        <f t="shared" si="4"/>
        <v>5.3887435327653055</v>
      </c>
      <c r="H35" s="34">
        <f t="shared" si="5"/>
        <v>2.4299489259719849</v>
      </c>
      <c r="I35" s="11">
        <v>24.675765991210938</v>
      </c>
      <c r="J35" s="11">
        <v>24.332513809204102</v>
      </c>
      <c r="K35" s="11">
        <f t="shared" si="15"/>
        <v>24.50413990020752</v>
      </c>
      <c r="L35" s="14">
        <f t="shared" si="12"/>
        <v>2.1153249836154218</v>
      </c>
      <c r="M35" s="36">
        <f t="shared" si="6"/>
        <v>1.0808793258666991</v>
      </c>
      <c r="N35" s="15">
        <v>25.165029525756836</v>
      </c>
      <c r="O35" s="15">
        <v>26.348821640014648</v>
      </c>
      <c r="P35" s="15">
        <f t="shared" si="16"/>
        <v>25.756925582885742</v>
      </c>
      <c r="Q35" s="16">
        <f t="shared" si="7"/>
        <v>10.044144841285116</v>
      </c>
      <c r="R35" s="38">
        <f t="shared" si="8"/>
        <v>3.3282828330993652</v>
      </c>
      <c r="S35" s="17">
        <v>26.299261093139648</v>
      </c>
      <c r="T35" s="17">
        <v>26.670192718505859</v>
      </c>
      <c r="U35" s="17">
        <f t="shared" si="17"/>
        <v>26.484726905822754</v>
      </c>
      <c r="V35" s="18">
        <f t="shared" si="13"/>
        <v>1.2505504680506891</v>
      </c>
      <c r="W35" s="69">
        <f t="shared" si="10"/>
        <v>0.32256328105926529</v>
      </c>
      <c r="X35" s="67">
        <v>23.147054672241211</v>
      </c>
      <c r="Y35" s="67">
        <v>23.186246871948242</v>
      </c>
      <c r="Z35" s="44">
        <f t="shared" si="11"/>
        <v>23.166650772094727</v>
      </c>
    </row>
    <row r="36" spans="1:26" ht="17.5" thickBot="1" x14ac:dyDescent="0.45">
      <c r="A36" s="42">
        <v>35</v>
      </c>
      <c r="B36" s="70" t="s">
        <v>62</v>
      </c>
      <c r="C36" s="2" t="s">
        <v>36</v>
      </c>
      <c r="D36" s="7">
        <v>26.157432556152344</v>
      </c>
      <c r="E36" s="7">
        <v>26.109447479248047</v>
      </c>
      <c r="F36" s="7">
        <f t="shared" si="14"/>
        <v>26.133440017700195</v>
      </c>
      <c r="G36" s="13">
        <f t="shared" si="4"/>
        <v>3.8564856029962784</v>
      </c>
      <c r="H36" s="34">
        <f t="shared" si="5"/>
        <v>1.9472867250442505</v>
      </c>
      <c r="I36" s="11">
        <v>26.13068962097168</v>
      </c>
      <c r="J36" s="11">
        <v>25.482772827148438</v>
      </c>
      <c r="K36" s="11">
        <f t="shared" si="15"/>
        <v>25.806731224060059</v>
      </c>
      <c r="L36" s="14">
        <f t="shared" si="12"/>
        <v>2.6892737964875142</v>
      </c>
      <c r="M36" s="36">
        <f t="shared" si="6"/>
        <v>1.4272166442871097</v>
      </c>
      <c r="N36" s="15">
        <v>28.438831329345703</v>
      </c>
      <c r="O36" s="15">
        <v>28.13243293762207</v>
      </c>
      <c r="P36" s="15">
        <f t="shared" si="16"/>
        <v>28.285632133483887</v>
      </c>
      <c r="Q36" s="16">
        <f t="shared" si="7"/>
        <v>5.4585014107831844</v>
      </c>
      <c r="R36" s="38">
        <f t="shared" si="8"/>
        <v>2.4485049247741699</v>
      </c>
      <c r="S36" s="17">
        <v>26.754550933837891</v>
      </c>
      <c r="T36" s="17">
        <v>27.425382614135742</v>
      </c>
      <c r="U36" s="17">
        <f t="shared" si="17"/>
        <v>27.089966773986816</v>
      </c>
      <c r="V36" s="18">
        <f t="shared" si="13"/>
        <v>2.5779996273682757</v>
      </c>
      <c r="W36" s="69">
        <f t="shared" si="10"/>
        <v>1.3662520551681521</v>
      </c>
      <c r="X36" s="67">
        <v>24.782905578613281</v>
      </c>
      <c r="Y36" s="67">
        <v>24.84825325012207</v>
      </c>
      <c r="Z36" s="44">
        <f t="shared" si="11"/>
        <v>24.815579414367676</v>
      </c>
    </row>
    <row r="37" spans="1:26" ht="17.5" thickBot="1" x14ac:dyDescent="0.45">
      <c r="A37" s="42">
        <v>36</v>
      </c>
      <c r="B37" s="70" t="s">
        <v>62</v>
      </c>
      <c r="C37" s="2" t="s">
        <v>37</v>
      </c>
      <c r="D37" s="7">
        <v>24.272401809692383</v>
      </c>
      <c r="E37" s="7">
        <v>25.440557479858398</v>
      </c>
      <c r="F37" s="7">
        <f t="shared" si="14"/>
        <v>24.856479644775391</v>
      </c>
      <c r="G37" s="13">
        <f t="shared" si="4"/>
        <v>3.1524724647906943</v>
      </c>
      <c r="H37" s="34">
        <f t="shared" si="5"/>
        <v>1.6564837694168091</v>
      </c>
      <c r="I37" s="11">
        <v>26.204072952270508</v>
      </c>
      <c r="J37" s="11">
        <v>25.925041198730469</v>
      </c>
      <c r="K37" s="11">
        <f t="shared" si="15"/>
        <v>26.064557075500488</v>
      </c>
      <c r="L37" s="14">
        <f t="shared" si="12"/>
        <v>0.75871368456867183</v>
      </c>
      <c r="M37" s="36">
        <f t="shared" si="6"/>
        <v>-0.3983725357055663</v>
      </c>
      <c r="N37" s="15">
        <v>29.200319290161133</v>
      </c>
      <c r="O37" s="15">
        <v>28.152400970458984</v>
      </c>
      <c r="P37" s="15">
        <f t="shared" si="16"/>
        <v>28.676360130310059</v>
      </c>
      <c r="Q37" s="16">
        <f t="shared" si="7"/>
        <v>1.4044581146354467</v>
      </c>
      <c r="R37" s="38">
        <f t="shared" si="8"/>
        <v>0.4900135993957519</v>
      </c>
      <c r="S37" s="17">
        <v>24.263774871826172</v>
      </c>
      <c r="T37" s="17">
        <v>22.808019638061523</v>
      </c>
      <c r="U37" s="17">
        <f t="shared" si="17"/>
        <v>23.535897254943848</v>
      </c>
      <c r="V37" s="18">
        <f t="shared" si="13"/>
        <v>10.214581881760948</v>
      </c>
      <c r="W37" s="69">
        <f t="shared" si="10"/>
        <v>3.3525582456588747</v>
      </c>
      <c r="X37" s="67">
        <v>23.386247634887695</v>
      </c>
      <c r="Y37" s="67">
        <v>23.109384536743164</v>
      </c>
      <c r="Z37" s="44">
        <f t="shared" si="11"/>
        <v>23.24781608581543</v>
      </c>
    </row>
    <row r="38" spans="1:26" ht="17.5" thickBot="1" x14ac:dyDescent="0.45">
      <c r="A38" s="42">
        <v>37</v>
      </c>
      <c r="B38" s="70" t="s">
        <v>62</v>
      </c>
      <c r="C38" s="2" t="s">
        <v>5</v>
      </c>
      <c r="D38" s="7">
        <v>30.225412368774414</v>
      </c>
      <c r="E38" s="7">
        <v>29.538547515869141</v>
      </c>
      <c r="F38" s="7">
        <f t="shared" si="14"/>
        <v>29.881979942321777</v>
      </c>
      <c r="G38" s="13">
        <f t="shared" si="4"/>
        <v>0.98188324833476837</v>
      </c>
      <c r="H38" s="34">
        <f t="shared" si="5"/>
        <v>-2.6376605033874415E-2</v>
      </c>
      <c r="I38" s="11">
        <v>27.74</v>
      </c>
      <c r="J38" s="11">
        <v>27.56</v>
      </c>
      <c r="K38" s="11">
        <f t="shared" si="15"/>
        <v>27.65</v>
      </c>
      <c r="L38" s="14">
        <f t="shared" si="12"/>
        <v>2.5647611242241601</v>
      </c>
      <c r="M38" s="36">
        <f t="shared" si="6"/>
        <v>1.3588244628906265</v>
      </c>
      <c r="N38" s="15">
        <v>29.49</v>
      </c>
      <c r="O38" s="15">
        <v>29.19</v>
      </c>
      <c r="P38" s="15">
        <f t="shared" si="16"/>
        <v>29.34</v>
      </c>
      <c r="Q38" s="16">
        <f t="shared" si="7"/>
        <v>8.9943165066489019</v>
      </c>
      <c r="R38" s="38">
        <f t="shared" si="8"/>
        <v>3.1690136528015138</v>
      </c>
      <c r="S38" s="17">
        <v>29.74177360534668</v>
      </c>
      <c r="T38" s="17">
        <v>29.112060546875</v>
      </c>
      <c r="U38" s="17">
        <f t="shared" si="17"/>
        <v>29.42691707611084</v>
      </c>
      <c r="V38" s="18">
        <f t="shared" si="13"/>
        <v>1.7461510300846907</v>
      </c>
      <c r="W38" s="69">
        <f t="shared" si="10"/>
        <v>0.80417834758758566</v>
      </c>
      <c r="X38" s="67">
        <v>26.70482063293457</v>
      </c>
      <c r="Y38" s="67">
        <v>26.476091384887695</v>
      </c>
      <c r="Z38" s="44">
        <f t="shared" si="11"/>
        <v>26.590456008911133</v>
      </c>
    </row>
    <row r="39" spans="1:26" ht="17.5" thickBot="1" x14ac:dyDescent="0.45">
      <c r="A39" s="42">
        <v>38</v>
      </c>
      <c r="B39" s="70" t="s">
        <v>62</v>
      </c>
      <c r="C39" s="2" t="s">
        <v>38</v>
      </c>
      <c r="D39" s="7">
        <v>24.323799133300781</v>
      </c>
      <c r="E39" s="7">
        <v>24.574115753173828</v>
      </c>
      <c r="F39" s="7">
        <f t="shared" si="14"/>
        <v>24.448957443237305</v>
      </c>
      <c r="G39" s="13">
        <f t="shared" si="4"/>
        <v>5.6781043395150164</v>
      </c>
      <c r="H39" s="34">
        <f t="shared" si="5"/>
        <v>2.5054093599319458</v>
      </c>
      <c r="I39" s="11">
        <v>26.327253341674805</v>
      </c>
      <c r="J39" s="11">
        <v>27.459442138671875</v>
      </c>
      <c r="K39" s="11">
        <f t="shared" si="15"/>
        <v>26.89334774017334</v>
      </c>
      <c r="L39" s="14">
        <f t="shared" si="12"/>
        <v>0.58004638884647897</v>
      </c>
      <c r="M39" s="36">
        <f t="shared" si="6"/>
        <v>-0.78575981140136708</v>
      </c>
      <c r="N39" s="15">
        <v>26.694158554077148</v>
      </c>
      <c r="O39" s="15">
        <v>25.509222030639648</v>
      </c>
      <c r="P39" s="15">
        <f t="shared" si="16"/>
        <v>26.101690292358398</v>
      </c>
      <c r="Q39" s="16">
        <f t="shared" si="7"/>
        <v>11.361542624286148</v>
      </c>
      <c r="R39" s="38">
        <f t="shared" si="8"/>
        <v>3.5060868263244629</v>
      </c>
      <c r="S39" s="17">
        <v>24.4967041015625</v>
      </c>
      <c r="T39" s="17">
        <v>24.735073089599609</v>
      </c>
      <c r="U39" s="17">
        <f t="shared" si="17"/>
        <v>24.615888595581055</v>
      </c>
      <c r="V39" s="18">
        <f t="shared" si="13"/>
        <v>6.5612481879423399</v>
      </c>
      <c r="W39" s="69">
        <f t="shared" si="10"/>
        <v>2.7139702939987185</v>
      </c>
      <c r="X39" s="67">
        <v>23.657537460327148</v>
      </c>
      <c r="Y39" s="67">
        <v>23.720901489257813</v>
      </c>
      <c r="Z39" s="44">
        <f t="shared" si="11"/>
        <v>23.68921947479248</v>
      </c>
    </row>
    <row r="40" spans="1:26" ht="17.5" thickBot="1" x14ac:dyDescent="0.45">
      <c r="A40" s="42">
        <v>39</v>
      </c>
      <c r="B40" s="70" t="s">
        <v>62</v>
      </c>
      <c r="C40" s="2" t="s">
        <v>39</v>
      </c>
      <c r="D40" s="7">
        <v>28.153820037841797</v>
      </c>
      <c r="E40" s="7">
        <v>28.578315734863281</v>
      </c>
      <c r="F40" s="7">
        <f t="shared" si="14"/>
        <v>28.366067886352539</v>
      </c>
      <c r="G40" s="13">
        <f t="shared" si="4"/>
        <v>1.535520531990118</v>
      </c>
      <c r="H40" s="34">
        <f t="shared" si="5"/>
        <v>0.61872780323028553</v>
      </c>
      <c r="I40" s="11">
        <v>33.93</v>
      </c>
      <c r="J40" s="11">
        <v>34.82</v>
      </c>
      <c r="K40" s="11">
        <f t="shared" si="15"/>
        <v>34.375</v>
      </c>
      <c r="L40" s="14">
        <f t="shared" si="12"/>
        <v>1.3258090491581489E-2</v>
      </c>
      <c r="M40" s="36">
        <f t="shared" si="6"/>
        <v>-6.236983184814453</v>
      </c>
      <c r="N40" s="15">
        <v>27.9</v>
      </c>
      <c r="O40" s="15">
        <v>26.19</v>
      </c>
      <c r="P40" s="15">
        <f t="shared" si="16"/>
        <v>27.045000000000002</v>
      </c>
      <c r="Q40" s="16">
        <f t="shared" si="7"/>
        <v>24.137527623187317</v>
      </c>
      <c r="R40" s="38">
        <f t="shared" si="8"/>
        <v>4.5932060050964338</v>
      </c>
      <c r="S40" s="17">
        <v>29.636316299438477</v>
      </c>
      <c r="T40" s="17">
        <v>28.281173706054688</v>
      </c>
      <c r="U40" s="17">
        <f t="shared" si="17"/>
        <v>28.958745002746582</v>
      </c>
      <c r="V40" s="18">
        <f t="shared" si="13"/>
        <v>1.3209197062611755</v>
      </c>
      <c r="W40" s="69">
        <f t="shared" si="10"/>
        <v>0.40154277324676541</v>
      </c>
      <c r="X40" s="67">
        <v>25.728235244750977</v>
      </c>
      <c r="Y40" s="67">
        <v>25.711061477661133</v>
      </c>
      <c r="Z40" s="44">
        <f t="shared" si="11"/>
        <v>25.719648361206055</v>
      </c>
    </row>
    <row r="41" spans="1:26" ht="17.5" thickBot="1" x14ac:dyDescent="0.45">
      <c r="A41" s="45">
        <v>40</v>
      </c>
      <c r="B41" s="70" t="s">
        <v>62</v>
      </c>
      <c r="C41" s="46" t="s">
        <v>40</v>
      </c>
      <c r="D41" s="47">
        <v>23.121601104736328</v>
      </c>
      <c r="E41" s="47">
        <v>22.963796615600586</v>
      </c>
      <c r="F41" s="47">
        <f t="shared" si="14"/>
        <v>23.042698860168457</v>
      </c>
      <c r="G41" s="49">
        <f t="shared" si="4"/>
        <v>5.3024575016787683</v>
      </c>
      <c r="H41" s="34">
        <f t="shared" si="5"/>
        <v>2.4066611528396606</v>
      </c>
      <c r="I41" s="50">
        <v>23.041532516479492</v>
      </c>
      <c r="J41" s="50">
        <v>23.296875</v>
      </c>
      <c r="K41" s="50">
        <f t="shared" si="15"/>
        <v>23.169203758239746</v>
      </c>
      <c r="L41" s="51">
        <f t="shared" si="12"/>
        <v>2.7007823488796823</v>
      </c>
      <c r="M41" s="36">
        <f t="shared" si="6"/>
        <v>1.4333773803710939</v>
      </c>
      <c r="N41" s="52">
        <v>22.405727386474609</v>
      </c>
      <c r="O41" s="52">
        <v>22.765218734741211</v>
      </c>
      <c r="P41" s="52">
        <f t="shared" si="16"/>
        <v>22.58547306060791</v>
      </c>
      <c r="Q41" s="53">
        <f t="shared" si="7"/>
        <v>45.800684918721188</v>
      </c>
      <c r="R41" s="38">
        <f t="shared" si="8"/>
        <v>5.5172972679138184</v>
      </c>
      <c r="S41" s="54">
        <v>25.635293960571289</v>
      </c>
      <c r="T41" s="54">
        <v>25.73223876953125</v>
      </c>
      <c r="U41" s="54">
        <f t="shared" si="17"/>
        <v>25.68376636505127</v>
      </c>
      <c r="V41" s="55">
        <f t="shared" si="13"/>
        <v>1.1027346928236317</v>
      </c>
      <c r="W41" s="69">
        <f t="shared" si="10"/>
        <v>0.1410857343673709</v>
      </c>
      <c r="X41" s="68">
        <v>22.265985488891602</v>
      </c>
      <c r="Y41" s="68">
        <v>22.102439880371094</v>
      </c>
      <c r="Z41" s="57">
        <f t="shared" si="11"/>
        <v>22.184212684631348</v>
      </c>
    </row>
    <row r="42" spans="1:26" x14ac:dyDescent="0.35">
      <c r="I42" s="1"/>
      <c r="J42" s="1"/>
      <c r="N42" s="1"/>
      <c r="O42" s="1"/>
    </row>
    <row r="57" spans="7:7" x14ac:dyDescent="0.35">
      <c r="G57" s="7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2802-791F-4F44-9EFA-0547C9B935B6}">
  <dimension ref="A1:AV6"/>
  <sheetViews>
    <sheetView workbookViewId="0">
      <selection activeCell="G23" sqref="G23"/>
    </sheetView>
  </sheetViews>
  <sheetFormatPr defaultRowHeight="14.5" x14ac:dyDescent="0.35"/>
  <sheetData>
    <row r="1" spans="1:48" x14ac:dyDescent="0.35">
      <c r="A1" t="s">
        <v>128</v>
      </c>
      <c r="B1" t="s">
        <v>127</v>
      </c>
      <c r="C1" t="s">
        <v>126</v>
      </c>
      <c r="D1" t="s">
        <v>125</v>
      </c>
      <c r="E1" t="s">
        <v>124</v>
      </c>
      <c r="F1" t="s">
        <v>123</v>
      </c>
      <c r="G1" t="s">
        <v>122</v>
      </c>
      <c r="H1" t="s">
        <v>121</v>
      </c>
      <c r="I1" t="s">
        <v>120</v>
      </c>
      <c r="J1" t="s">
        <v>119</v>
      </c>
      <c r="K1" t="s">
        <v>118</v>
      </c>
      <c r="L1" t="s">
        <v>117</v>
      </c>
      <c r="M1" t="s">
        <v>116</v>
      </c>
      <c r="N1" t="s">
        <v>115</v>
      </c>
      <c r="O1" t="s">
        <v>113</v>
      </c>
      <c r="P1" t="s">
        <v>112</v>
      </c>
      <c r="Q1" t="s">
        <v>111</v>
      </c>
      <c r="R1" t="s">
        <v>110</v>
      </c>
      <c r="S1" t="s">
        <v>109</v>
      </c>
      <c r="T1" t="s">
        <v>108</v>
      </c>
      <c r="U1" t="s">
        <v>107</v>
      </c>
      <c r="V1" t="s">
        <v>106</v>
      </c>
      <c r="W1" t="s">
        <v>105</v>
      </c>
      <c r="X1" t="s">
        <v>104</v>
      </c>
      <c r="Y1" t="s">
        <v>103</v>
      </c>
      <c r="Z1" t="s">
        <v>102</v>
      </c>
      <c r="AA1" t="s">
        <v>101</v>
      </c>
      <c r="AB1" t="s">
        <v>100</v>
      </c>
      <c r="AC1" t="s">
        <v>99</v>
      </c>
      <c r="AD1" t="s">
        <v>98</v>
      </c>
      <c r="AE1" t="s">
        <v>114</v>
      </c>
      <c r="AF1" t="s">
        <v>113</v>
      </c>
      <c r="AG1" t="s">
        <v>112</v>
      </c>
      <c r="AH1" t="s">
        <v>111</v>
      </c>
      <c r="AI1" t="s">
        <v>110</v>
      </c>
      <c r="AJ1" t="s">
        <v>109</v>
      </c>
      <c r="AK1" t="s">
        <v>108</v>
      </c>
      <c r="AL1" t="s">
        <v>107</v>
      </c>
      <c r="AM1" t="s">
        <v>106</v>
      </c>
      <c r="AN1" t="s">
        <v>105</v>
      </c>
      <c r="AO1" t="s">
        <v>104</v>
      </c>
      <c r="AP1" t="s">
        <v>103</v>
      </c>
      <c r="AQ1" t="s">
        <v>102</v>
      </c>
      <c r="AR1" t="s">
        <v>101</v>
      </c>
      <c r="AS1" t="s">
        <v>100</v>
      </c>
      <c r="AT1" t="s">
        <v>99</v>
      </c>
      <c r="AU1" t="s">
        <v>98</v>
      </c>
      <c r="AV1" t="s">
        <v>97</v>
      </c>
    </row>
    <row r="2" spans="1:48" x14ac:dyDescent="0.35">
      <c r="A2" t="s">
        <v>96</v>
      </c>
      <c r="B2" t="s">
        <v>95</v>
      </c>
      <c r="C2" s="71">
        <v>5760</v>
      </c>
      <c r="D2" t="s">
        <v>74</v>
      </c>
      <c r="E2">
        <v>86</v>
      </c>
      <c r="F2">
        <v>89</v>
      </c>
      <c r="G2">
        <v>76.7</v>
      </c>
      <c r="H2">
        <v>56.3</v>
      </c>
      <c r="I2">
        <v>-0.7</v>
      </c>
      <c r="J2">
        <v>3</v>
      </c>
      <c r="K2">
        <v>0</v>
      </c>
      <c r="L2">
        <v>0</v>
      </c>
      <c r="M2">
        <v>0</v>
      </c>
      <c r="N2" t="s">
        <v>94</v>
      </c>
      <c r="O2">
        <v>85.7</v>
      </c>
      <c r="P2">
        <v>859</v>
      </c>
      <c r="Q2">
        <v>18</v>
      </c>
      <c r="R2">
        <v>58.4</v>
      </c>
      <c r="S2">
        <v>44.4</v>
      </c>
      <c r="T2">
        <v>1</v>
      </c>
      <c r="U2">
        <v>-5</v>
      </c>
      <c r="V2">
        <v>0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-0.7</v>
      </c>
      <c r="AD2">
        <v>3</v>
      </c>
      <c r="AE2" t="s">
        <v>93</v>
      </c>
      <c r="AF2">
        <v>78.7</v>
      </c>
      <c r="AG2">
        <v>947</v>
      </c>
      <c r="AH2">
        <v>18</v>
      </c>
      <c r="AI2">
        <v>58.7</v>
      </c>
      <c r="AJ2">
        <v>44.4</v>
      </c>
      <c r="AK2">
        <v>1</v>
      </c>
      <c r="AL2">
        <v>-3.4</v>
      </c>
      <c r="AM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0</v>
      </c>
      <c r="AT2">
        <v>0</v>
      </c>
      <c r="AU2">
        <v>0</v>
      </c>
      <c r="AV2" t="s">
        <v>92</v>
      </c>
    </row>
    <row r="3" spans="1:48" x14ac:dyDescent="0.35">
      <c r="A3" t="s">
        <v>91</v>
      </c>
      <c r="B3" t="s">
        <v>90</v>
      </c>
      <c r="C3" s="71">
        <v>2611</v>
      </c>
      <c r="D3" t="s">
        <v>74</v>
      </c>
      <c r="E3">
        <v>88.7</v>
      </c>
      <c r="F3">
        <v>220</v>
      </c>
      <c r="G3">
        <v>84.6</v>
      </c>
      <c r="H3">
        <v>61.3</v>
      </c>
      <c r="I3">
        <v>0</v>
      </c>
      <c r="J3">
        <v>0</v>
      </c>
      <c r="K3">
        <v>0</v>
      </c>
      <c r="L3">
        <v>-0.6</v>
      </c>
      <c r="M3">
        <v>3</v>
      </c>
      <c r="N3" t="s">
        <v>89</v>
      </c>
      <c r="O3">
        <v>90.7</v>
      </c>
      <c r="P3" s="71">
        <v>1708</v>
      </c>
      <c r="Q3">
        <v>16</v>
      </c>
      <c r="R3">
        <v>56.6</v>
      </c>
      <c r="S3">
        <v>50</v>
      </c>
      <c r="T3">
        <v>1</v>
      </c>
      <c r="U3">
        <v>-5.0999999999999996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 t="s">
        <v>88</v>
      </c>
      <c r="AF3">
        <v>82.3</v>
      </c>
      <c r="AG3" s="71">
        <v>1927</v>
      </c>
      <c r="AH3">
        <v>16</v>
      </c>
      <c r="AI3">
        <v>57.2</v>
      </c>
      <c r="AJ3">
        <v>50</v>
      </c>
      <c r="AK3">
        <v>1</v>
      </c>
      <c r="AL3">
        <v>-3.2</v>
      </c>
      <c r="AM3">
        <v>0</v>
      </c>
      <c r="AN3">
        <v>0</v>
      </c>
      <c r="AO3">
        <v>0</v>
      </c>
      <c r="AP3">
        <v>0</v>
      </c>
      <c r="AQ3">
        <v>3</v>
      </c>
      <c r="AR3">
        <v>0</v>
      </c>
      <c r="AS3">
        <v>0</v>
      </c>
      <c r="AT3">
        <v>0</v>
      </c>
      <c r="AU3">
        <v>0</v>
      </c>
      <c r="AV3" t="s">
        <v>87</v>
      </c>
    </row>
    <row r="4" spans="1:48" x14ac:dyDescent="0.35">
      <c r="A4" t="s">
        <v>86</v>
      </c>
      <c r="B4" t="s">
        <v>85</v>
      </c>
      <c r="C4" s="71">
        <v>2991</v>
      </c>
      <c r="D4" t="s">
        <v>74</v>
      </c>
      <c r="E4">
        <v>86.6</v>
      </c>
      <c r="F4">
        <v>122</v>
      </c>
      <c r="G4">
        <v>77.5</v>
      </c>
      <c r="H4">
        <v>56.3</v>
      </c>
      <c r="I4">
        <v>-1.5</v>
      </c>
      <c r="J4">
        <v>3</v>
      </c>
      <c r="K4">
        <v>0</v>
      </c>
      <c r="L4">
        <v>-0.6</v>
      </c>
      <c r="M4">
        <v>3</v>
      </c>
      <c r="N4" t="s">
        <v>84</v>
      </c>
      <c r="O4">
        <v>81.099999999999994</v>
      </c>
      <c r="P4">
        <v>757</v>
      </c>
      <c r="Q4">
        <v>18</v>
      </c>
      <c r="R4">
        <v>56.9</v>
      </c>
      <c r="S4">
        <v>44.4</v>
      </c>
      <c r="T4">
        <v>1</v>
      </c>
      <c r="U4">
        <v>-4.4000000000000004</v>
      </c>
      <c r="V4">
        <v>-2.2999999999999998</v>
      </c>
      <c r="W4">
        <v>-1.3</v>
      </c>
      <c r="X4">
        <v>3</v>
      </c>
      <c r="Y4">
        <v>4</v>
      </c>
      <c r="Z4">
        <v>2</v>
      </c>
      <c r="AA4">
        <v>0</v>
      </c>
      <c r="AB4">
        <v>0</v>
      </c>
      <c r="AC4">
        <v>0</v>
      </c>
      <c r="AD4">
        <v>0</v>
      </c>
      <c r="AE4" t="s">
        <v>83</v>
      </c>
      <c r="AF4">
        <v>87.5</v>
      </c>
      <c r="AG4">
        <v>878</v>
      </c>
      <c r="AH4">
        <v>18</v>
      </c>
      <c r="AI4">
        <v>56.4</v>
      </c>
      <c r="AJ4">
        <v>38.9</v>
      </c>
      <c r="AK4">
        <v>1</v>
      </c>
      <c r="AL4">
        <v>-2.5</v>
      </c>
      <c r="AM4">
        <v>-1.1000000000000001</v>
      </c>
      <c r="AN4">
        <v>-0.6</v>
      </c>
      <c r="AO4">
        <v>3</v>
      </c>
      <c r="AP4">
        <v>4</v>
      </c>
      <c r="AQ4">
        <v>2</v>
      </c>
      <c r="AR4">
        <v>0</v>
      </c>
      <c r="AS4">
        <v>0</v>
      </c>
      <c r="AT4">
        <v>0</v>
      </c>
      <c r="AU4">
        <v>0</v>
      </c>
      <c r="AV4" t="s">
        <v>82</v>
      </c>
    </row>
    <row r="5" spans="1:48" x14ac:dyDescent="0.35">
      <c r="A5" t="s">
        <v>81</v>
      </c>
      <c r="B5" t="s">
        <v>80</v>
      </c>
      <c r="C5" s="71">
        <v>9638</v>
      </c>
      <c r="D5" t="s">
        <v>74</v>
      </c>
      <c r="E5">
        <v>88.1</v>
      </c>
      <c r="F5">
        <v>145</v>
      </c>
      <c r="G5">
        <v>79.8</v>
      </c>
      <c r="H5">
        <v>58.2</v>
      </c>
      <c r="I5">
        <v>-1.3</v>
      </c>
      <c r="J5">
        <v>3</v>
      </c>
      <c r="K5">
        <v>0</v>
      </c>
      <c r="L5">
        <v>-0.9</v>
      </c>
      <c r="M5">
        <v>3</v>
      </c>
      <c r="N5" t="s">
        <v>79</v>
      </c>
      <c r="O5">
        <v>87.1</v>
      </c>
      <c r="P5" s="71">
        <v>1458</v>
      </c>
      <c r="Q5">
        <v>20</v>
      </c>
      <c r="R5">
        <v>57.5</v>
      </c>
      <c r="S5">
        <v>40</v>
      </c>
      <c r="T5">
        <v>2</v>
      </c>
      <c r="U5">
        <v>-4.5</v>
      </c>
      <c r="V5">
        <v>-1</v>
      </c>
      <c r="W5">
        <v>-0.9</v>
      </c>
      <c r="X5">
        <v>3</v>
      </c>
      <c r="Y5">
        <v>3</v>
      </c>
      <c r="Z5">
        <v>2</v>
      </c>
      <c r="AA5">
        <v>0</v>
      </c>
      <c r="AB5">
        <v>0</v>
      </c>
      <c r="AC5">
        <v>0</v>
      </c>
      <c r="AD5">
        <v>0</v>
      </c>
      <c r="AE5" t="s">
        <v>78</v>
      </c>
      <c r="AF5">
        <v>85.7</v>
      </c>
      <c r="AG5" s="71">
        <v>1602</v>
      </c>
      <c r="AH5">
        <v>17</v>
      </c>
      <c r="AI5">
        <v>58.1</v>
      </c>
      <c r="AJ5">
        <v>52.9</v>
      </c>
      <c r="AK5">
        <v>1</v>
      </c>
      <c r="AL5">
        <v>-4.0999999999999996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-1</v>
      </c>
      <c r="AU5">
        <v>3</v>
      </c>
      <c r="AV5" t="s">
        <v>77</v>
      </c>
    </row>
    <row r="6" spans="1:48" x14ac:dyDescent="0.35">
      <c r="A6" t="s">
        <v>76</v>
      </c>
      <c r="B6" t="s">
        <v>75</v>
      </c>
      <c r="C6" s="71">
        <v>1293</v>
      </c>
      <c r="D6" t="s">
        <v>74</v>
      </c>
      <c r="E6">
        <v>80.099999999999994</v>
      </c>
      <c r="F6">
        <v>84</v>
      </c>
      <c r="G6">
        <v>78.3</v>
      </c>
      <c r="H6">
        <v>58.7</v>
      </c>
      <c r="I6">
        <v>0</v>
      </c>
      <c r="J6">
        <v>0</v>
      </c>
      <c r="K6">
        <v>0</v>
      </c>
      <c r="L6">
        <v>-1.4</v>
      </c>
      <c r="M6">
        <v>3</v>
      </c>
      <c r="N6" t="s">
        <v>73</v>
      </c>
      <c r="O6">
        <v>80.400000000000006</v>
      </c>
      <c r="P6" s="71">
        <v>1053</v>
      </c>
      <c r="Q6">
        <v>22</v>
      </c>
      <c r="R6">
        <v>62.6</v>
      </c>
      <c r="S6">
        <v>40.9</v>
      </c>
      <c r="T6">
        <v>2</v>
      </c>
      <c r="U6">
        <v>-3.5</v>
      </c>
      <c r="V6">
        <v>-2.1</v>
      </c>
      <c r="W6">
        <v>-0.8</v>
      </c>
      <c r="X6">
        <v>3</v>
      </c>
      <c r="Y6">
        <v>4</v>
      </c>
      <c r="Z6">
        <v>2</v>
      </c>
      <c r="AA6">
        <v>0</v>
      </c>
      <c r="AB6">
        <v>0</v>
      </c>
      <c r="AC6">
        <v>0</v>
      </c>
      <c r="AD6">
        <v>0</v>
      </c>
      <c r="AE6" t="s">
        <v>72</v>
      </c>
      <c r="AF6">
        <v>86.7</v>
      </c>
      <c r="AG6" s="71">
        <v>1136</v>
      </c>
      <c r="AH6">
        <v>18</v>
      </c>
      <c r="AI6">
        <v>62.9</v>
      </c>
      <c r="AJ6">
        <v>55.6</v>
      </c>
      <c r="AK6">
        <v>1</v>
      </c>
      <c r="AL6">
        <v>-4.2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0</v>
      </c>
      <c r="AV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Rat Sonuç</vt:lpstr>
      <vt:lpstr>GenExp Primer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Hamdi ŞAHİN</dc:creator>
  <cp:lastModifiedBy>user</cp:lastModifiedBy>
  <dcterms:created xsi:type="dcterms:W3CDTF">2021-08-06T10:23:05Z</dcterms:created>
  <dcterms:modified xsi:type="dcterms:W3CDTF">2021-09-15T19:25:51Z</dcterms:modified>
</cp:coreProperties>
</file>