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Semra Türkoğlu\2023.04.27\"/>
    </mc:Choice>
  </mc:AlternateContent>
  <xr:revisionPtr revIDLastSave="0" documentId="13_ncr:1_{86C95105-1739-434F-A430-8471DAE5BEE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MAO-1.PLATE" sheetId="1" r:id="rId1"/>
    <sheet name="TMAO-2.PLATE" sheetId="2" r:id="rId2"/>
    <sheet name="Materyal-meto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33" i="2"/>
  <c r="E33" i="2" s="1"/>
  <c r="E18" i="2"/>
  <c r="C22" i="2"/>
  <c r="E22" i="2" s="1"/>
  <c r="C21" i="2"/>
  <c r="E21" i="2" s="1"/>
  <c r="C20" i="2"/>
  <c r="E20" i="2" s="1"/>
  <c r="C19" i="2"/>
  <c r="E19" i="2" s="1"/>
  <c r="C18" i="2"/>
  <c r="C17" i="2"/>
  <c r="E17" i="2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34" i="1"/>
  <c r="E34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<sst xmlns="http://schemas.openxmlformats.org/spreadsheetml/2006/main" count="234" uniqueCount="216">
  <si>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</si>
  <si>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</si>
  <si>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</si>
  <si>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</si>
  <si>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</si>
  <si>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</si>
  <si>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</si>
  <si>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</si>
  <si>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</si>
  <si>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</si>
  <si>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</si>
  <si>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</si>
  <si>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</si>
  <si>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</si>
  <si>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result(ng/ml)</t>
  </si>
  <si>
    <t>KOVİD KONTROL-K1</t>
  </si>
  <si>
    <t>KOVİD KONTROL-K2</t>
  </si>
  <si>
    <t>KOVİD KONTROL-K3</t>
  </si>
  <si>
    <t>KOVİD KONTROL-K4</t>
  </si>
  <si>
    <t>KOVİD KONTROL-K5</t>
  </si>
  <si>
    <t>KOVİD KONTROL-K6</t>
  </si>
  <si>
    <t>KOVİD KONTROL-K7</t>
  </si>
  <si>
    <t>KOVİD KONTROL-K8</t>
  </si>
  <si>
    <t>KOVİD KONTROL-K9</t>
  </si>
  <si>
    <t>KOVİD KONTROL-K10</t>
  </si>
  <si>
    <t>KOVİD KONTROL-K11</t>
  </si>
  <si>
    <t>KOVİD KONTROL-K12</t>
  </si>
  <si>
    <t>KOVİD KONTROL-K13</t>
  </si>
  <si>
    <t>KOVİD KONTROL-K15</t>
  </si>
  <si>
    <t>KOVİD KONTROL-K16</t>
  </si>
  <si>
    <t>KOVİD KONTROL-K17</t>
  </si>
  <si>
    <t>KOVİD KONTROL-K18</t>
  </si>
  <si>
    <t>KOVİD KONTROL-K19</t>
  </si>
  <si>
    <t>KOVİD KONTROL-K20</t>
  </si>
  <si>
    <t>KOVİD HASTA-2</t>
  </si>
  <si>
    <t>KOVİD HASTA-5</t>
  </si>
  <si>
    <t>KOVİD HASTA-6</t>
  </si>
  <si>
    <t>KOVİD HASTA-7</t>
  </si>
  <si>
    <t>KOVİD HASTA-8</t>
  </si>
  <si>
    <t>KOVİD HASTA-9</t>
  </si>
  <si>
    <t>KOVİD HASTA-10</t>
  </si>
  <si>
    <t>KOVİD HASTA-11</t>
  </si>
  <si>
    <t>KOVİD HASTA-13</t>
  </si>
  <si>
    <t>KOVİD HASTA-14</t>
  </si>
  <si>
    <t>KOVİD HASTA-15</t>
  </si>
  <si>
    <t>KOVİD HASTA-16</t>
  </si>
  <si>
    <t>KOVİD HASTA-17</t>
  </si>
  <si>
    <t>KOVİD HASTA-18</t>
  </si>
  <si>
    <t>KOVİD HASTA-19</t>
  </si>
  <si>
    <t>KOVİD HASTA-20</t>
  </si>
  <si>
    <t>KOVİD HASTA-21</t>
  </si>
  <si>
    <t>KOVİD HASTA-22</t>
  </si>
  <si>
    <t>KOVİD HASTA-23</t>
  </si>
  <si>
    <t>KOVİD HASTA-33</t>
  </si>
  <si>
    <t>KOVİD HASTA-35</t>
  </si>
  <si>
    <t>KOVİD HASTA-36</t>
  </si>
  <si>
    <t>KOVİD HASTA-37</t>
  </si>
  <si>
    <t>KOVİD HASTA-38</t>
  </si>
  <si>
    <t>KOVİD HASTA-41</t>
  </si>
  <si>
    <t>KOVİD HASTA-42</t>
  </si>
  <si>
    <t>KOVİD HASTA-43</t>
  </si>
  <si>
    <t>KOVİD HASTA-44</t>
  </si>
  <si>
    <t>KOVİD HASTA-45</t>
  </si>
  <si>
    <t>KOVİD HASTA-47</t>
  </si>
  <si>
    <t>GASTRO FURKAN-KONTROL-K1</t>
  </si>
  <si>
    <t>GASTRO FURKAN-KONTROL-K2</t>
  </si>
  <si>
    <t>GASTRO FURKAN-KONTROL-K4</t>
  </si>
  <si>
    <t>GASTRO FURKAN-KONTROL-K5</t>
  </si>
  <si>
    <t>GASTRO FURKAN-KONTROL-K6</t>
  </si>
  <si>
    <t>GASTRO FURKAN-KONTROL-K7</t>
  </si>
  <si>
    <t>GASTRO FURKAN-KONTROL-K8</t>
  </si>
  <si>
    <t>GASTRO FURKAN-KONTROL-K9</t>
  </si>
  <si>
    <t>GASTRO FURKAN-KONTROL-K10</t>
  </si>
  <si>
    <t>GASTRO FURKAN-KONTROL-K11</t>
  </si>
  <si>
    <t>GASTRO FURKAN-KONTROL-K12</t>
  </si>
  <si>
    <t>GASTRO FURKAN-KONTROL-K13</t>
  </si>
  <si>
    <t>GASTRO FURKAN-KONTROL-K14</t>
  </si>
  <si>
    <t>GASTRO FURKAN-KONTROL-K15</t>
  </si>
  <si>
    <t>GASTRO FURKAN-KONTROL-K16</t>
  </si>
  <si>
    <t>GASTRO FURKAN-KONTROL-K17</t>
  </si>
  <si>
    <t>GASTRO FURKAN-KONTROL-K18</t>
  </si>
  <si>
    <t>GASTRO FURKAN-KONTROL-K20</t>
  </si>
  <si>
    <t>GASTRO FURKAN-KONTROL-K21</t>
  </si>
  <si>
    <t>GASTRO FURKAN-KONTROL-K22</t>
  </si>
  <si>
    <t>GASTRO FURKAN-KONTROL-K23</t>
  </si>
  <si>
    <t>GASTRO FURKAN-KONTROL-K24</t>
  </si>
  <si>
    <t>GASTRO FURKAN-KONTROL-K26</t>
  </si>
  <si>
    <t>GASTRO FURKAN-KONTROL-K27</t>
  </si>
  <si>
    <t>GASTRO FURKAN-KONTROL-K28</t>
  </si>
  <si>
    <t>GASTRO FURKAN-KONTROL-K30</t>
  </si>
  <si>
    <t>GASTRO FURKAN-KONTROL-K31</t>
  </si>
  <si>
    <t>GASTRO FURKAN-KONTROL-K32</t>
  </si>
  <si>
    <t>GASTRO FURKAN-KONTROL-K33</t>
  </si>
  <si>
    <t>GASTRO FURKAN-KONTROL-K34</t>
  </si>
  <si>
    <t>GASTRO FURKAN-HASTA-1</t>
  </si>
  <si>
    <t>GASTRO FURKAN-HASTA-2</t>
  </si>
  <si>
    <t>GASTRO FURKAN-HASTA-3</t>
  </si>
  <si>
    <t>GASTRO FURKAN-HASTA-4</t>
  </si>
  <si>
    <t>GASTRO FURKAN-HASTA-5</t>
  </si>
  <si>
    <t>GASTRO FURKAN-HASTA-6</t>
  </si>
  <si>
    <t>GASTRO FURKAN-HASTA-7</t>
  </si>
  <si>
    <t>GASTRO FURKAN-HASTA-8</t>
  </si>
  <si>
    <t>GASTRO FURKAN-HASTA-9</t>
  </si>
  <si>
    <t>GASTRO FURKAN-HASTA-10</t>
  </si>
  <si>
    <t>GASTRO FURKAN-HASTA-11</t>
  </si>
  <si>
    <t>GASTRO FURKAN-HASTA-12</t>
  </si>
  <si>
    <t>GASTRO FURKAN-HASTA-13</t>
  </si>
  <si>
    <t>GASTRO FURKAN-HASTA-14</t>
  </si>
  <si>
    <t>GASTRO FURKAN-HASTA-15</t>
  </si>
  <si>
    <t>GASTRO FURKAN-HASTA-16</t>
  </si>
  <si>
    <t>GASTRO FURKAN-HASTA-18</t>
  </si>
  <si>
    <t>GASTRO FURKAN-HASTA-19</t>
  </si>
  <si>
    <t>GASTRO FURKAN-HASTA-20</t>
  </si>
  <si>
    <t>GASTRO FURKAN-HASTA-21</t>
  </si>
  <si>
    <t>GASTRO FURKAN-HASTA-22</t>
  </si>
  <si>
    <t>GASTRO FURKAN-HASTA-23</t>
  </si>
  <si>
    <t>GASTRO FURKAN-HASTA-24</t>
  </si>
  <si>
    <t>GASTRO FURKAN-HASTA-25</t>
  </si>
  <si>
    <t>GASTRO FURKAN-HASTA-26</t>
  </si>
  <si>
    <t>GASTRO FURKAN-HASTA-27</t>
  </si>
  <si>
    <t>GASTRO FURKAN-HASTA-28</t>
  </si>
  <si>
    <t>GASTRO FURKAN-HASTA-29</t>
  </si>
  <si>
    <t>GASTRO FURKAN-HASTA-30</t>
  </si>
  <si>
    <t>GASTRO FURKAN-HASTA-31</t>
  </si>
  <si>
    <t>GASTRO FURKAN-HASTA-32</t>
  </si>
  <si>
    <t>GASTRO FURKAN-HASTA-33</t>
  </si>
  <si>
    <t>GASTRO FURKAN-HASTA-34</t>
  </si>
  <si>
    <t>GASTRO FURKAN-HASTA-35</t>
  </si>
  <si>
    <t>GASTRO FURKAN-HASTA-36</t>
  </si>
  <si>
    <t>GASTRO FURKAN-HASTA-37</t>
  </si>
  <si>
    <t>GASTRO FURKAN-HASTA-38</t>
  </si>
  <si>
    <t>GASTRO FURKAN-HASTA-39</t>
  </si>
  <si>
    <t>GASTRO FURKAN-HASTA-40</t>
  </si>
  <si>
    <t>GASTRO FURKAN-HASTA-41</t>
  </si>
  <si>
    <t>GASTRO FURKAN-HASTA-42</t>
  </si>
  <si>
    <t>GASTRO FURKAN-HASTA-43</t>
  </si>
  <si>
    <t>GASTRO FURKAN-HASTA-44</t>
  </si>
  <si>
    <t>GASTRO FURKAN-HASTA-45</t>
  </si>
  <si>
    <t>GASTRO FURKAN-HASTA-46</t>
  </si>
  <si>
    <t>GASTRO FURKAN-HASTA-47</t>
  </si>
  <si>
    <t>GASTRO FURKAN-HASTA-48</t>
  </si>
  <si>
    <t>GASTRO FURKAN-HASTA-49</t>
  </si>
  <si>
    <t>GASTRO FURKAN-HASTA-50</t>
  </si>
  <si>
    <t>GASTRO FURKAN-HASTA-51</t>
  </si>
  <si>
    <t>GASTRO FURKAN-HASTA-52</t>
  </si>
  <si>
    <t>GASTRO FURKAN-HASTA-53</t>
  </si>
  <si>
    <t>GASTRO FURKAN-HASTA-54</t>
  </si>
  <si>
    <t>GASTRO FURKAN-HASTA-55</t>
  </si>
  <si>
    <t>GASTRO FURKAN-HASTA-56</t>
  </si>
  <si>
    <t>GASTRO FURKAN-HASTA-57</t>
  </si>
  <si>
    <t>GASTRO FURKAN-HASTA-58</t>
  </si>
  <si>
    <t>GASTRO FURKAN-HASTA-59</t>
  </si>
  <si>
    <t>GASTRO FURKAN-HASTA-60</t>
  </si>
  <si>
    <t>GASTRO FURKAN-HASTA-61</t>
  </si>
  <si>
    <t>GASTRO FURKAN-HASTA-62</t>
  </si>
  <si>
    <t>GASTRO FURKAN-HASTA-63</t>
  </si>
  <si>
    <t>GASTRO FURKAN-HASTA-64</t>
  </si>
  <si>
    <t>GASTRO FURKAN-HASTA-65</t>
  </si>
  <si>
    <t>GASTRO FURKAN-HASTA-66</t>
  </si>
  <si>
    <t>GASTRO FURKAN-HASTA-67</t>
  </si>
  <si>
    <t>GASTRO FURKAN-HASTA-68</t>
  </si>
  <si>
    <t>GASTRO FURKAN-HASTA-69</t>
  </si>
  <si>
    <t>GASTRO FURKAN-HASTA-70</t>
  </si>
  <si>
    <t>GASTRO FURKAN-HASTA-71</t>
  </si>
  <si>
    <t>GASTRO FURKAN-HASTA-72</t>
  </si>
  <si>
    <t>GASTRO FURKAN-HASTA-73</t>
  </si>
  <si>
    <t>GASTRO FURKAN-HASTA-74</t>
  </si>
  <si>
    <t>GASTRO FURKAN-HASTA-75</t>
  </si>
  <si>
    <t>GASTRO FURKAN-HASTA-76</t>
  </si>
  <si>
    <t>GASTRO FURKAN-HASTA-77</t>
  </si>
  <si>
    <t>GASTRO FURKAN-HASTA-78</t>
  </si>
  <si>
    <t>GASTRO FURKAN-HASTA-79</t>
  </si>
  <si>
    <t>GASTRO FURKAN-HASTA-80</t>
  </si>
  <si>
    <t>GASTRO FURKAN-HASTA-81</t>
  </si>
  <si>
    <t>GASTRO FURKAN-HASTA-82</t>
  </si>
  <si>
    <t>GASTRO FURKAN-HASTA-83</t>
  </si>
  <si>
    <t>GASTRO FURKAN-HASTA-84</t>
  </si>
  <si>
    <t>GASTRO FURKAN-HASTA-85</t>
  </si>
  <si>
    <t>GASTRO FURKAN-HASTA-86</t>
  </si>
  <si>
    <t>GASTRO FURKAN-HASTA-87</t>
  </si>
  <si>
    <t>GASTRO FURKAN-HASTA-88</t>
  </si>
  <si>
    <t>GASTRO FURKAN-HASTA-89</t>
  </si>
  <si>
    <t>GASTRO FURKAN-HASTA-90</t>
  </si>
  <si>
    <t>GASTRO FURKAN-HASTA-91</t>
  </si>
  <si>
    <t>GASTRO FURKAN-HASTA-92</t>
  </si>
  <si>
    <t>GASTRO FURKAN-HASTA-93</t>
  </si>
  <si>
    <t>GASTRO FURKAN-HASTA-94</t>
  </si>
  <si>
    <t>GASTRO FURKAN-HASTA-95</t>
  </si>
  <si>
    <t>GASTRO FURKAN-HASTA-96</t>
  </si>
  <si>
    <t>GASTRO FURKAN-HASTA-97</t>
  </si>
  <si>
    <t>GASTRO FURKAN-HASTA-98</t>
  </si>
  <si>
    <t>GASTRO FURKAN-HASTA-99</t>
  </si>
  <si>
    <t>GASTRO FURKAN-HASTA-100</t>
  </si>
  <si>
    <t>GASTRO FURKAN-HASTA-101</t>
  </si>
  <si>
    <t>GASTRO FURKAN-HASTA-102</t>
  </si>
  <si>
    <t>KİT ADI</t>
  </si>
  <si>
    <t>TÜR</t>
  </si>
  <si>
    <t>MARKA</t>
  </si>
  <si>
    <t>Numune Türü</t>
  </si>
  <si>
    <t>CAT. NO</t>
  </si>
  <si>
    <t>Yöntem</t>
  </si>
  <si>
    <t>Kullanılan Cihaz</t>
  </si>
  <si>
    <t>Human</t>
  </si>
  <si>
    <t>Serum</t>
  </si>
  <si>
    <t>ELİSA</t>
  </si>
  <si>
    <t>Mıcroplate reader: BIO-TEK EL X 800-Aotu strıp washer:BIO TEK EL X 50</t>
  </si>
  <si>
    <t>Trimethylamine-N-Oxide(TMAO)</t>
  </si>
  <si>
    <t>E4733Hu</t>
  </si>
  <si>
    <t xml:space="preserve">Samples (or Standards) are added to the micro ELISA plate wells and combined with the specific antibody. </t>
  </si>
  <si>
    <t>TMAO Assay Principle</t>
  </si>
  <si>
    <t>This ELISA kit uses the Sandwich-ELISA principle. The micro ELISA plate provided in this kit has been pre-coated with an antibody specific to Human TMAO.</t>
  </si>
  <si>
    <t>Then a biotinylated detection antibody specific for Human TMAO and Avidin--Horseradish Peroxidase (HRP) conjugate are added successively to each micro plate well and incubated. Free components are washed away. The substrate solution is added to each well.</t>
  </si>
  <si>
    <t>Only those wells that contain Human TMAO, biotinylated detection antibody and Avidin-HRP conjugate will appear blue in color. The enzyme-substrate reaction is terminated by the addition of stop solution and the color turns yellow.</t>
  </si>
  <si>
    <t>The optical density (OD) is measured spectrophotometrically at a wavelength of 450 nm ± 2 nm. The OD value is proportional to the concentration of Human TMAO.</t>
  </si>
  <si>
    <t>You can calculate the concentration of Human TMAO in the samples by comparing the OD of the samples to the standard curve.</t>
  </si>
  <si>
    <t>BT-lab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</si>
</sst>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TMAO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481474190726157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'TMAO-1.PLATE'!$C$17:$C$22</c:f>
              <c:numCache>
                <c:formatCode>General</c:formatCode>
                <c:ptCount val="6"/>
                <c:pt idx="0">
                  <c:v>2.3820000000000001</c:v>
                </c:pt>
                <c:pt idx="1">
                  <c:v>1.3739999999999999</c:v>
                </c:pt>
                <c:pt idx="2">
                  <c:v>0.73599999999999999</c:v>
                </c:pt>
                <c:pt idx="3">
                  <c:v>0.33300000000000002</c:v>
                </c:pt>
                <c:pt idx="4">
                  <c:v>0.18099999999999999</c:v>
                </c:pt>
                <c:pt idx="5">
                  <c:v>0</c:v>
                </c:pt>
              </c:numCache>
            </c:numRef>
          </c:xVal>
          <c:yVal>
            <c:numRef>
              <c:f>'TMAO-1.PLATE'!$D$17:$D$22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4-45C6-81A6-D0CA96A56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4472"/>
        <c:axId val="420506440"/>
      </c:scatterChart>
      <c:valAx>
        <c:axId val="42050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506440"/>
        <c:crosses val="autoZero"/>
        <c:crossBetween val="midCat"/>
      </c:valAx>
      <c:valAx>
        <c:axId val="4205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50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TMAO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175568678915137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'TMAO-2.PLATE'!$C$17:$C$22</c:f>
              <c:numCache>
                <c:formatCode>General</c:formatCode>
                <c:ptCount val="6"/>
                <c:pt idx="0">
                  <c:v>2.6059999999999999</c:v>
                </c:pt>
                <c:pt idx="1">
                  <c:v>1.7170000000000001</c:v>
                </c:pt>
                <c:pt idx="2">
                  <c:v>0.94700000000000006</c:v>
                </c:pt>
                <c:pt idx="3">
                  <c:v>0.70200000000000007</c:v>
                </c:pt>
                <c:pt idx="4">
                  <c:v>0.28600000000000003</c:v>
                </c:pt>
                <c:pt idx="5">
                  <c:v>0</c:v>
                </c:pt>
              </c:numCache>
            </c:numRef>
          </c:xVal>
          <c:yVal>
            <c:numRef>
              <c:f>'TMAO-2.PLATE'!$D$17:$D$22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A-41FB-9AD4-F27DEAFE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83808"/>
        <c:axId val="427080856"/>
      </c:scatterChart>
      <c:valAx>
        <c:axId val="4270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7080856"/>
        <c:crosses val="autoZero"/>
        <c:crossBetween val="midCat"/>
      </c:valAx>
      <c:valAx>
        <c:axId val="4270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70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12</xdr:row>
      <xdr:rowOff>15240</xdr:rowOff>
    </xdr:from>
    <xdr:to>
      <xdr:col>13</xdr:col>
      <xdr:colOff>449580</xdr:colOff>
      <xdr:row>27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</xdr:row>
      <xdr:rowOff>30480</xdr:rowOff>
    </xdr:from>
    <xdr:to>
      <xdr:col>14</xdr:col>
      <xdr:colOff>22860</xdr:colOff>
      <xdr:row>26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1009345</xdr:colOff>
      <xdr:row>45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10054285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91440</xdr:rowOff>
    </xdr:from>
    <xdr:to>
      <xdr:col>6</xdr:col>
      <xdr:colOff>1013460</xdr:colOff>
      <xdr:row>78</xdr:row>
      <xdr:rowOff>37996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59140"/>
          <a:ext cx="10058400" cy="5981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45720</xdr:rowOff>
    </xdr:from>
    <xdr:to>
      <xdr:col>6</xdr:col>
      <xdr:colOff>1013460</xdr:colOff>
      <xdr:row>112</xdr:row>
      <xdr:rowOff>7021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48460"/>
          <a:ext cx="10058400" cy="6179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3"/>
  <sheetViews>
    <sheetView workbookViewId="0">
      <selection activeCell="P3" sqref="P3"/>
    </sheetView>
  </sheetViews>
  <sheetFormatPr defaultRowHeight="15" x14ac:dyDescent="0.25"/>
  <cols>
    <col min="1" max="1" width="32.140625" customWidth="1"/>
    <col min="2" max="2" width="13.5703125" customWidth="1"/>
    <col min="3" max="4" width="12.7109375" customWidth="1"/>
    <col min="5" max="5" width="20.140625" customWidth="1"/>
  </cols>
  <sheetData>
    <row r="2" spans="1:12" x14ac:dyDescent="0.25">
      <c r="A2" s="2">
        <v>2.44</v>
      </c>
      <c r="B2" s="6">
        <v>1.1020000000000001</v>
      </c>
      <c r="C2" s="6">
        <v>1.4510000000000001</v>
      </c>
      <c r="D2" s="6">
        <v>1.4139999999999999</v>
      </c>
      <c r="E2" s="6">
        <v>0.46100000000000002</v>
      </c>
      <c r="F2" s="6">
        <v>0.41400000000000003</v>
      </c>
      <c r="G2" s="6">
        <v>0.44700000000000001</v>
      </c>
      <c r="H2" s="6">
        <v>0.58499999999999996</v>
      </c>
      <c r="I2" s="6">
        <v>1.532</v>
      </c>
      <c r="J2" s="6">
        <v>0.85</v>
      </c>
      <c r="K2" s="6">
        <v>1.349</v>
      </c>
      <c r="L2" s="6">
        <v>0.57799999999999996</v>
      </c>
    </row>
    <row r="3" spans="1:12" x14ac:dyDescent="0.25">
      <c r="A3" s="2">
        <v>1.4319999999999999</v>
      </c>
      <c r="B3" s="6">
        <v>1.2170000000000001</v>
      </c>
      <c r="C3" s="6">
        <v>1.542</v>
      </c>
      <c r="D3" s="6">
        <v>0.94800000000000006</v>
      </c>
      <c r="E3" s="6">
        <v>0.55600000000000005</v>
      </c>
      <c r="F3" s="6">
        <v>0.56900000000000006</v>
      </c>
      <c r="G3" s="6">
        <v>0.61799999999999999</v>
      </c>
      <c r="H3" s="6">
        <v>1.262</v>
      </c>
      <c r="I3" s="6">
        <v>1.5509999999999999</v>
      </c>
      <c r="J3" s="6">
        <v>1.4119999999999999</v>
      </c>
      <c r="K3" s="6">
        <v>1.4890000000000001</v>
      </c>
      <c r="L3" s="6">
        <v>0.54400000000000004</v>
      </c>
    </row>
    <row r="4" spans="1:12" x14ac:dyDescent="0.25">
      <c r="A4" s="2">
        <v>0.79400000000000004</v>
      </c>
      <c r="B4" s="6">
        <v>1.155</v>
      </c>
      <c r="C4" s="6">
        <v>1.3460000000000001</v>
      </c>
      <c r="D4" s="6">
        <v>0.505</v>
      </c>
      <c r="E4" s="6">
        <v>0.57899999999999996</v>
      </c>
      <c r="F4" s="6">
        <v>0.55200000000000005</v>
      </c>
      <c r="G4" s="6">
        <v>1.0130000000000001</v>
      </c>
      <c r="H4" s="6">
        <v>0.79100000000000004</v>
      </c>
      <c r="I4" s="6">
        <v>1.099</v>
      </c>
      <c r="J4" s="6">
        <v>1.1759999999999999</v>
      </c>
      <c r="K4" s="6">
        <v>0.88900000000000001</v>
      </c>
      <c r="L4" s="6">
        <v>0.77</v>
      </c>
    </row>
    <row r="5" spans="1:12" x14ac:dyDescent="0.25">
      <c r="A5" s="2">
        <v>0.39100000000000001</v>
      </c>
      <c r="B5" s="6">
        <v>0.76</v>
      </c>
      <c r="C5" s="6">
        <v>0.61199999999999999</v>
      </c>
      <c r="D5" s="6">
        <v>0.66400000000000003</v>
      </c>
      <c r="E5" s="6">
        <v>0.44900000000000001</v>
      </c>
      <c r="F5" s="6">
        <v>0.53100000000000003</v>
      </c>
      <c r="G5" s="6">
        <v>0.67</v>
      </c>
      <c r="H5" s="6">
        <v>1.046</v>
      </c>
      <c r="I5" s="6">
        <v>0.91</v>
      </c>
      <c r="J5" s="6">
        <v>1.3220000000000001</v>
      </c>
      <c r="K5" s="6">
        <v>1.345</v>
      </c>
      <c r="L5" s="6">
        <v>0.49399999999999999</v>
      </c>
    </row>
    <row r="6" spans="1:12" x14ac:dyDescent="0.25">
      <c r="A6" s="2">
        <v>0.23899999999999999</v>
      </c>
      <c r="B6" s="6">
        <v>1.5050000000000001</v>
      </c>
      <c r="C6" s="6">
        <v>0.98399999999999999</v>
      </c>
      <c r="D6" s="6">
        <v>0.53900000000000003</v>
      </c>
      <c r="E6" s="6">
        <v>0.41100000000000003</v>
      </c>
      <c r="F6" s="6">
        <v>0.56400000000000006</v>
      </c>
      <c r="G6" s="6">
        <v>0.51</v>
      </c>
      <c r="H6" s="6">
        <v>0.95700000000000007</v>
      </c>
      <c r="I6" s="6">
        <v>0.97499999999999998</v>
      </c>
      <c r="J6" s="6">
        <v>1.409</v>
      </c>
      <c r="K6" s="6">
        <v>1.3840000000000001</v>
      </c>
      <c r="L6" s="6">
        <v>0.44600000000000001</v>
      </c>
    </row>
    <row r="7" spans="1:12" x14ac:dyDescent="0.25">
      <c r="A7" s="5">
        <v>5.8000000000000003E-2</v>
      </c>
      <c r="B7" s="6">
        <v>0.498</v>
      </c>
      <c r="C7" s="6">
        <v>0.89800000000000002</v>
      </c>
      <c r="D7" s="6">
        <v>0.64100000000000001</v>
      </c>
      <c r="E7" s="6">
        <v>0.504</v>
      </c>
      <c r="F7" s="6">
        <v>0.55200000000000005</v>
      </c>
      <c r="G7" s="6">
        <v>0.627</v>
      </c>
      <c r="H7" s="6">
        <v>1.33</v>
      </c>
      <c r="I7" s="6">
        <v>1.3240000000000001</v>
      </c>
      <c r="J7" s="6">
        <v>1.296</v>
      </c>
      <c r="K7" s="6">
        <v>0.85299999999999998</v>
      </c>
      <c r="L7" s="6">
        <v>0.313</v>
      </c>
    </row>
    <row r="8" spans="1:12" x14ac:dyDescent="0.25">
      <c r="A8" s="6">
        <v>0.55200000000000005</v>
      </c>
      <c r="B8" s="6">
        <v>1.1080000000000001</v>
      </c>
      <c r="C8" s="6">
        <v>0.76800000000000002</v>
      </c>
      <c r="D8" s="6">
        <v>0.57600000000000007</v>
      </c>
      <c r="E8" s="6">
        <v>0.79</v>
      </c>
      <c r="F8" s="6">
        <v>0.54500000000000004</v>
      </c>
      <c r="G8" s="6">
        <v>0.71499999999999997</v>
      </c>
      <c r="H8" s="6">
        <v>1.1890000000000001</v>
      </c>
      <c r="I8" s="6">
        <v>0.88900000000000001</v>
      </c>
      <c r="J8" s="6">
        <v>1.1579999999999999</v>
      </c>
      <c r="K8" s="6">
        <v>0.496</v>
      </c>
      <c r="L8" s="6">
        <v>0.44500000000000001</v>
      </c>
    </row>
    <row r="9" spans="1:12" x14ac:dyDescent="0.25">
      <c r="A9" s="6">
        <v>1.6040000000000001</v>
      </c>
      <c r="B9" s="6">
        <v>1.1360000000000001</v>
      </c>
      <c r="C9" s="6">
        <v>1.5840000000000001</v>
      </c>
      <c r="D9" s="6">
        <v>0.75800000000000001</v>
      </c>
      <c r="E9" s="6">
        <v>0.61</v>
      </c>
      <c r="F9" s="6">
        <v>0.46600000000000003</v>
      </c>
      <c r="G9" s="6">
        <v>1.032</v>
      </c>
      <c r="H9" s="6">
        <v>0.97799999999999998</v>
      </c>
      <c r="I9" s="6">
        <v>1.4770000000000001</v>
      </c>
      <c r="J9" s="6">
        <v>1.456</v>
      </c>
      <c r="K9" s="6">
        <v>0.46</v>
      </c>
      <c r="L9" s="6">
        <v>1.482</v>
      </c>
    </row>
    <row r="12" spans="1:12" x14ac:dyDescent="0.25">
      <c r="A12" t="s">
        <v>0</v>
      </c>
    </row>
    <row r="16" spans="1:12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1:11" x14ac:dyDescent="0.25">
      <c r="A17" t="s">
        <v>5</v>
      </c>
      <c r="B17" s="2">
        <v>2.44</v>
      </c>
      <c r="C17" s="3">
        <f>B17-B22</f>
        <v>2.3820000000000001</v>
      </c>
      <c r="D17" s="3">
        <v>32</v>
      </c>
      <c r="E17" s="4">
        <f>(1.6878*C17*C17)+(9.2717*C17)+(0.2777)</f>
        <v>31.939338327200002</v>
      </c>
    </row>
    <row r="18" spans="1:11" x14ac:dyDescent="0.25">
      <c r="A18" t="s">
        <v>6</v>
      </c>
      <c r="B18" s="2">
        <v>1.4319999999999999</v>
      </c>
      <c r="C18" s="3">
        <f>B18-B22</f>
        <v>1.3739999999999999</v>
      </c>
      <c r="D18" s="3">
        <v>16</v>
      </c>
      <c r="E18" s="4">
        <f t="shared" ref="E18:E22" si="0">(1.6878*C18*C18)+(9.2717*C18)+(0.2777)</f>
        <v>16.203372912799999</v>
      </c>
    </row>
    <row r="19" spans="1:11" x14ac:dyDescent="0.25">
      <c r="A19" t="s">
        <v>7</v>
      </c>
      <c r="B19" s="2">
        <v>0.79400000000000004</v>
      </c>
      <c r="C19" s="3">
        <f>B19-B22</f>
        <v>0.73599999999999999</v>
      </c>
      <c r="D19" s="3">
        <v>8</v>
      </c>
      <c r="E19" s="4">
        <f t="shared" si="0"/>
        <v>8.0159457087999986</v>
      </c>
    </row>
    <row r="20" spans="1:11" x14ac:dyDescent="0.25">
      <c r="A20" t="s">
        <v>8</v>
      </c>
      <c r="B20" s="2">
        <v>0.39100000000000001</v>
      </c>
      <c r="C20" s="3">
        <f>B20-B22</f>
        <v>0.33300000000000002</v>
      </c>
      <c r="D20" s="3">
        <v>4</v>
      </c>
      <c r="E20" s="4">
        <f t="shared" si="0"/>
        <v>3.5523345541999998</v>
      </c>
    </row>
    <row r="21" spans="1:11" x14ac:dyDescent="0.25">
      <c r="A21" t="s">
        <v>9</v>
      </c>
      <c r="B21" s="2">
        <v>0.23899999999999999</v>
      </c>
      <c r="C21" s="3">
        <f>B21-B22</f>
        <v>0.18099999999999999</v>
      </c>
      <c r="D21" s="3">
        <v>2</v>
      </c>
      <c r="E21" s="4">
        <f t="shared" si="0"/>
        <v>2.0111717157999998</v>
      </c>
    </row>
    <row r="22" spans="1:11" x14ac:dyDescent="0.25">
      <c r="A22" t="s">
        <v>10</v>
      </c>
      <c r="B22" s="5">
        <v>5.8000000000000003E-2</v>
      </c>
      <c r="C22" s="3">
        <f>B22-B22</f>
        <v>0</v>
      </c>
      <c r="D22" s="3">
        <v>0</v>
      </c>
      <c r="E22" s="4">
        <f t="shared" si="0"/>
        <v>0.2777</v>
      </c>
    </row>
    <row r="28" spans="1:11" x14ac:dyDescent="0.25">
      <c r="J28" s="8" t="s">
        <v>11</v>
      </c>
      <c r="K28" s="8"/>
    </row>
    <row r="33" spans="1:5" x14ac:dyDescent="0.25">
      <c r="A33" s="9" t="s">
        <v>12</v>
      </c>
      <c r="B33" s="6" t="s">
        <v>13</v>
      </c>
      <c r="C33" s="7" t="s">
        <v>10</v>
      </c>
      <c r="D33" s="3" t="s">
        <v>2</v>
      </c>
      <c r="E33" s="10" t="s">
        <v>14</v>
      </c>
    </row>
    <row r="34" spans="1:5" x14ac:dyDescent="0.25">
      <c r="A34" s="9" t="s">
        <v>15</v>
      </c>
      <c r="B34" s="6">
        <v>0.55200000000000005</v>
      </c>
      <c r="C34" s="5">
        <v>5.8000000000000003E-2</v>
      </c>
      <c r="D34" s="3">
        <f t="shared" ref="D34:D65" si="1">(B34-C34)</f>
        <v>0.49400000000000005</v>
      </c>
      <c r="E34" s="4">
        <f t="shared" ref="E34:E65" si="2">(1.6878*D34*D34)+(9.2717*D34)+(0.2777)</f>
        <v>5.2698037608000003</v>
      </c>
    </row>
    <row r="35" spans="1:5" x14ac:dyDescent="0.25">
      <c r="A35" s="9" t="s">
        <v>16</v>
      </c>
      <c r="B35" s="6">
        <v>1.6040000000000001</v>
      </c>
      <c r="C35" s="5">
        <v>5.8000000000000003E-2</v>
      </c>
      <c r="D35" s="3">
        <f t="shared" si="1"/>
        <v>1.546</v>
      </c>
      <c r="E35" s="4">
        <f t="shared" si="2"/>
        <v>18.6457859848</v>
      </c>
    </row>
    <row r="36" spans="1:5" x14ac:dyDescent="0.25">
      <c r="A36" s="9" t="s">
        <v>17</v>
      </c>
      <c r="B36" s="6">
        <v>1.1020000000000001</v>
      </c>
      <c r="C36" s="5">
        <v>5.8000000000000003E-2</v>
      </c>
      <c r="D36" s="3">
        <f t="shared" si="1"/>
        <v>1.044</v>
      </c>
      <c r="E36" s="4">
        <f t="shared" si="2"/>
        <v>11.796948780799999</v>
      </c>
    </row>
    <row r="37" spans="1:5" x14ac:dyDescent="0.25">
      <c r="A37" s="9" t="s">
        <v>18</v>
      </c>
      <c r="B37" s="6">
        <v>1.2170000000000001</v>
      </c>
      <c r="C37" s="5">
        <v>5.8000000000000003E-2</v>
      </c>
      <c r="D37" s="3">
        <f t="shared" si="1"/>
        <v>1.159</v>
      </c>
      <c r="E37" s="4">
        <f t="shared" si="2"/>
        <v>13.290789971799999</v>
      </c>
    </row>
    <row r="38" spans="1:5" x14ac:dyDescent="0.25">
      <c r="A38" s="9" t="s">
        <v>19</v>
      </c>
      <c r="B38" s="6">
        <v>1.155</v>
      </c>
      <c r="C38" s="5">
        <v>5.8000000000000003E-2</v>
      </c>
      <c r="D38" s="3">
        <f t="shared" si="1"/>
        <v>1.097</v>
      </c>
      <c r="E38" s="4">
        <f t="shared" si="2"/>
        <v>12.479868610199999</v>
      </c>
    </row>
    <row r="39" spans="1:5" x14ac:dyDescent="0.25">
      <c r="A39" s="9" t="s">
        <v>20</v>
      </c>
      <c r="B39" s="6">
        <v>0.76</v>
      </c>
      <c r="C39" s="5">
        <v>5.8000000000000003E-2</v>
      </c>
      <c r="D39" s="3">
        <f t="shared" si="1"/>
        <v>0.70199999999999996</v>
      </c>
      <c r="E39" s="4">
        <f t="shared" si="2"/>
        <v>7.6181879911999992</v>
      </c>
    </row>
    <row r="40" spans="1:5" x14ac:dyDescent="0.25">
      <c r="A40" s="9" t="s">
        <v>21</v>
      </c>
      <c r="B40" s="6">
        <v>1.5050000000000001</v>
      </c>
      <c r="C40" s="5">
        <v>5.8000000000000003E-2</v>
      </c>
      <c r="D40" s="3">
        <f t="shared" si="1"/>
        <v>1.4470000000000001</v>
      </c>
      <c r="E40" s="4">
        <f t="shared" si="2"/>
        <v>17.227780730199999</v>
      </c>
    </row>
    <row r="41" spans="1:5" x14ac:dyDescent="0.25">
      <c r="A41" s="9" t="s">
        <v>22</v>
      </c>
      <c r="B41" s="6">
        <v>0.498</v>
      </c>
      <c r="C41" s="5">
        <v>5.8000000000000003E-2</v>
      </c>
      <c r="D41" s="3">
        <f t="shared" si="1"/>
        <v>0.44</v>
      </c>
      <c r="E41" s="4">
        <f t="shared" si="2"/>
        <v>4.6840060800000005</v>
      </c>
    </row>
    <row r="42" spans="1:5" x14ac:dyDescent="0.25">
      <c r="A42" s="9" t="s">
        <v>23</v>
      </c>
      <c r="B42" s="6">
        <v>1.1080000000000001</v>
      </c>
      <c r="C42" s="5">
        <v>5.8000000000000003E-2</v>
      </c>
      <c r="D42" s="3">
        <f t="shared" si="1"/>
        <v>1.05</v>
      </c>
      <c r="E42" s="4">
        <f t="shared" si="2"/>
        <v>11.873784499999999</v>
      </c>
    </row>
    <row r="43" spans="1:5" x14ac:dyDescent="0.25">
      <c r="A43" s="9" t="s">
        <v>24</v>
      </c>
      <c r="B43" s="6">
        <v>1.1360000000000001</v>
      </c>
      <c r="C43" s="5">
        <v>5.8000000000000003E-2</v>
      </c>
      <c r="D43" s="3">
        <f t="shared" si="1"/>
        <v>1.0780000000000001</v>
      </c>
      <c r="E43" s="4">
        <f t="shared" si="2"/>
        <v>12.233957975199999</v>
      </c>
    </row>
    <row r="44" spans="1:5" x14ac:dyDescent="0.25">
      <c r="A44" s="9" t="s">
        <v>25</v>
      </c>
      <c r="B44" s="6">
        <v>1.4510000000000001</v>
      </c>
      <c r="C44" s="5">
        <v>5.8000000000000003E-2</v>
      </c>
      <c r="D44" s="3">
        <f t="shared" si="1"/>
        <v>1.393</v>
      </c>
      <c r="E44" s="4">
        <f t="shared" si="2"/>
        <v>16.468267922199999</v>
      </c>
    </row>
    <row r="45" spans="1:5" x14ac:dyDescent="0.25">
      <c r="A45" s="9" t="s">
        <v>26</v>
      </c>
      <c r="B45" s="6">
        <v>1.542</v>
      </c>
      <c r="C45" s="5">
        <v>5.8000000000000003E-2</v>
      </c>
      <c r="D45" s="3">
        <f t="shared" si="1"/>
        <v>1.484</v>
      </c>
      <c r="E45" s="4">
        <f t="shared" si="2"/>
        <v>17.7538704768</v>
      </c>
    </row>
    <row r="46" spans="1:5" x14ac:dyDescent="0.25">
      <c r="A46" s="9" t="s">
        <v>27</v>
      </c>
      <c r="B46" s="6">
        <v>1.3460000000000001</v>
      </c>
      <c r="C46" s="5">
        <v>5.8000000000000003E-2</v>
      </c>
      <c r="D46" s="3">
        <f t="shared" si="1"/>
        <v>1.288</v>
      </c>
      <c r="E46" s="4">
        <f t="shared" si="2"/>
        <v>15.019615283199999</v>
      </c>
    </row>
    <row r="47" spans="1:5" x14ac:dyDescent="0.25">
      <c r="A47" s="9" t="s">
        <v>28</v>
      </c>
      <c r="B47" s="6">
        <v>0.61199999999999999</v>
      </c>
      <c r="C47" s="5">
        <v>5.8000000000000003E-2</v>
      </c>
      <c r="D47" s="3">
        <f t="shared" si="1"/>
        <v>0.55399999999999994</v>
      </c>
      <c r="E47" s="4">
        <f t="shared" si="2"/>
        <v>5.9322346247999986</v>
      </c>
    </row>
    <row r="48" spans="1:5" x14ac:dyDescent="0.25">
      <c r="A48" s="9" t="s">
        <v>29</v>
      </c>
      <c r="B48" s="6">
        <v>0.98399999999999999</v>
      </c>
      <c r="C48" s="5">
        <v>5.8000000000000003E-2</v>
      </c>
      <c r="D48" s="3">
        <f t="shared" si="1"/>
        <v>0.92599999999999993</v>
      </c>
      <c r="E48" s="4">
        <f t="shared" si="2"/>
        <v>10.310542192799998</v>
      </c>
    </row>
    <row r="49" spans="1:5" x14ac:dyDescent="0.25">
      <c r="A49" s="9" t="s">
        <v>30</v>
      </c>
      <c r="B49" s="6">
        <v>0.89800000000000002</v>
      </c>
      <c r="C49" s="5">
        <v>5.8000000000000003E-2</v>
      </c>
      <c r="D49" s="3">
        <f t="shared" si="1"/>
        <v>0.84</v>
      </c>
      <c r="E49" s="4">
        <f t="shared" si="2"/>
        <v>9.2568396799999988</v>
      </c>
    </row>
    <row r="50" spans="1:5" x14ac:dyDescent="0.25">
      <c r="A50" s="9" t="s">
        <v>31</v>
      </c>
      <c r="B50" s="6">
        <v>0.76800000000000002</v>
      </c>
      <c r="C50" s="5">
        <v>5.8000000000000003E-2</v>
      </c>
      <c r="D50" s="3">
        <f t="shared" si="1"/>
        <v>0.71</v>
      </c>
      <c r="E50" s="4">
        <f t="shared" si="2"/>
        <v>7.7114269799999988</v>
      </c>
    </row>
    <row r="51" spans="1:5" x14ac:dyDescent="0.25">
      <c r="A51" s="9" t="s">
        <v>32</v>
      </c>
      <c r="B51" s="6">
        <v>1.5840000000000001</v>
      </c>
      <c r="C51" s="5">
        <v>5.8000000000000003E-2</v>
      </c>
      <c r="D51" s="3">
        <f t="shared" si="1"/>
        <v>1.526</v>
      </c>
      <c r="E51" s="4">
        <f t="shared" si="2"/>
        <v>18.356653552799997</v>
      </c>
    </row>
    <row r="52" spans="1:5" x14ac:dyDescent="0.25">
      <c r="A52" s="9" t="s">
        <v>33</v>
      </c>
      <c r="B52" s="6">
        <v>1.4139999999999999</v>
      </c>
      <c r="C52" s="5">
        <v>5.8000000000000003E-2</v>
      </c>
      <c r="D52" s="3">
        <f t="shared" si="1"/>
        <v>1.3559999999999999</v>
      </c>
      <c r="E52" s="4">
        <f t="shared" si="2"/>
        <v>15.953543820799997</v>
      </c>
    </row>
    <row r="53" spans="1:5" x14ac:dyDescent="0.25">
      <c r="A53" s="9" t="s">
        <v>34</v>
      </c>
      <c r="B53" s="6">
        <v>0.94800000000000006</v>
      </c>
      <c r="C53" s="5">
        <v>5.8000000000000003E-2</v>
      </c>
      <c r="D53" s="3">
        <f t="shared" si="1"/>
        <v>0.89</v>
      </c>
      <c r="E53" s="4">
        <f t="shared" si="2"/>
        <v>9.8664193799999982</v>
      </c>
    </row>
    <row r="54" spans="1:5" x14ac:dyDescent="0.25">
      <c r="A54" s="9" t="s">
        <v>35</v>
      </c>
      <c r="B54" s="6">
        <v>0.505</v>
      </c>
      <c r="C54" s="5">
        <v>5.8000000000000003E-2</v>
      </c>
      <c r="D54" s="3">
        <f t="shared" si="1"/>
        <v>0.44700000000000001</v>
      </c>
      <c r="E54" s="4">
        <f t="shared" si="2"/>
        <v>4.7593875301999997</v>
      </c>
    </row>
    <row r="55" spans="1:5" x14ac:dyDescent="0.25">
      <c r="A55" s="9" t="s">
        <v>36</v>
      </c>
      <c r="B55" s="6">
        <v>0.66400000000000003</v>
      </c>
      <c r="C55" s="5">
        <v>5.8000000000000003E-2</v>
      </c>
      <c r="D55" s="3">
        <f t="shared" si="1"/>
        <v>0.60599999999999998</v>
      </c>
      <c r="E55" s="4">
        <f t="shared" si="2"/>
        <v>6.5161711207999993</v>
      </c>
    </row>
    <row r="56" spans="1:5" x14ac:dyDescent="0.25">
      <c r="A56" s="9" t="s">
        <v>37</v>
      </c>
      <c r="B56" s="6">
        <v>0.53900000000000003</v>
      </c>
      <c r="C56" s="5">
        <v>5.8000000000000003E-2</v>
      </c>
      <c r="D56" s="3">
        <f t="shared" si="1"/>
        <v>0.48100000000000004</v>
      </c>
      <c r="E56" s="4">
        <f t="shared" si="2"/>
        <v>5.1278787958000001</v>
      </c>
    </row>
    <row r="57" spans="1:5" x14ac:dyDescent="0.25">
      <c r="A57" s="9" t="s">
        <v>38</v>
      </c>
      <c r="B57" s="6">
        <v>0.64100000000000001</v>
      </c>
      <c r="C57" s="5">
        <v>5.8000000000000003E-2</v>
      </c>
      <c r="D57" s="3">
        <f t="shared" si="1"/>
        <v>0.58299999999999996</v>
      </c>
      <c r="E57" s="4">
        <f t="shared" si="2"/>
        <v>6.256765754199999</v>
      </c>
    </row>
    <row r="58" spans="1:5" x14ac:dyDescent="0.25">
      <c r="A58" s="9" t="s">
        <v>39</v>
      </c>
      <c r="B58" s="6">
        <v>0.57600000000000007</v>
      </c>
      <c r="C58" s="5">
        <v>5.8000000000000003E-2</v>
      </c>
      <c r="D58" s="3">
        <f t="shared" si="1"/>
        <v>0.51800000000000002</v>
      </c>
      <c r="E58" s="4">
        <f t="shared" si="2"/>
        <v>5.5333178472000002</v>
      </c>
    </row>
    <row r="59" spans="1:5" x14ac:dyDescent="0.25">
      <c r="A59" s="9" t="s">
        <v>40</v>
      </c>
      <c r="B59" s="6">
        <v>0.75800000000000001</v>
      </c>
      <c r="C59" s="5">
        <v>5.8000000000000003E-2</v>
      </c>
      <c r="D59" s="3">
        <f t="shared" si="1"/>
        <v>0.7</v>
      </c>
      <c r="E59" s="4">
        <f t="shared" si="2"/>
        <v>7.5949119999999999</v>
      </c>
    </row>
    <row r="60" spans="1:5" x14ac:dyDescent="0.25">
      <c r="A60" s="9" t="s">
        <v>41</v>
      </c>
      <c r="B60" s="6">
        <v>0.46100000000000002</v>
      </c>
      <c r="C60" s="5">
        <v>5.8000000000000003E-2</v>
      </c>
      <c r="D60" s="3">
        <f t="shared" si="1"/>
        <v>0.40300000000000002</v>
      </c>
      <c r="E60" s="4">
        <f t="shared" si="2"/>
        <v>4.2883090101999999</v>
      </c>
    </row>
    <row r="61" spans="1:5" x14ac:dyDescent="0.25">
      <c r="A61" s="9" t="s">
        <v>42</v>
      </c>
      <c r="B61" s="6">
        <v>0.55600000000000005</v>
      </c>
      <c r="C61" s="5">
        <v>5.8000000000000003E-2</v>
      </c>
      <c r="D61" s="3">
        <f t="shared" si="1"/>
        <v>0.49800000000000005</v>
      </c>
      <c r="E61" s="4">
        <f t="shared" si="2"/>
        <v>5.3135877512</v>
      </c>
    </row>
    <row r="62" spans="1:5" x14ac:dyDescent="0.25">
      <c r="A62" s="9" t="s">
        <v>43</v>
      </c>
      <c r="B62" s="6">
        <v>0.57899999999999996</v>
      </c>
      <c r="C62" s="5">
        <v>5.8000000000000003E-2</v>
      </c>
      <c r="D62" s="3">
        <f t="shared" si="1"/>
        <v>0.52099999999999991</v>
      </c>
      <c r="E62" s="4">
        <f t="shared" si="2"/>
        <v>5.5663938197999991</v>
      </c>
    </row>
    <row r="63" spans="1:5" x14ac:dyDescent="0.25">
      <c r="A63" s="9" t="s">
        <v>44</v>
      </c>
      <c r="B63" s="6">
        <v>0.44900000000000001</v>
      </c>
      <c r="C63" s="5">
        <v>5.8000000000000003E-2</v>
      </c>
      <c r="D63" s="3">
        <f t="shared" si="1"/>
        <v>0.39100000000000001</v>
      </c>
      <c r="E63" s="4">
        <f t="shared" si="2"/>
        <v>4.1609672517999998</v>
      </c>
    </row>
    <row r="64" spans="1:5" x14ac:dyDescent="0.25">
      <c r="A64" s="9" t="s">
        <v>45</v>
      </c>
      <c r="B64" s="6">
        <v>0.41100000000000003</v>
      </c>
      <c r="C64" s="5">
        <v>5.8000000000000003E-2</v>
      </c>
      <c r="D64" s="3">
        <f t="shared" si="1"/>
        <v>0.35300000000000004</v>
      </c>
      <c r="E64" s="4">
        <f t="shared" si="2"/>
        <v>3.7609251701999997</v>
      </c>
    </row>
    <row r="65" spans="1:5" x14ac:dyDescent="0.25">
      <c r="A65" s="9" t="s">
        <v>46</v>
      </c>
      <c r="B65" s="6">
        <v>0.504</v>
      </c>
      <c r="C65" s="5">
        <v>5.8000000000000003E-2</v>
      </c>
      <c r="D65" s="3">
        <f t="shared" si="1"/>
        <v>0.44600000000000001</v>
      </c>
      <c r="E65" s="4">
        <f t="shared" si="2"/>
        <v>4.7486086248000001</v>
      </c>
    </row>
    <row r="66" spans="1:5" x14ac:dyDescent="0.25">
      <c r="A66" s="9" t="s">
        <v>47</v>
      </c>
      <c r="B66" s="6">
        <v>0.79</v>
      </c>
      <c r="C66" s="5">
        <v>5.8000000000000003E-2</v>
      </c>
      <c r="D66" s="3">
        <f t="shared" ref="D66:D97" si="3">(B66-C66)</f>
        <v>0.73199999999999998</v>
      </c>
      <c r="E66" s="4">
        <f t="shared" ref="E66:E97" si="4">(1.6878*D66*D66)+(9.2717*D66)+(0.2777)</f>
        <v>7.968948147199999</v>
      </c>
    </row>
    <row r="67" spans="1:5" x14ac:dyDescent="0.25">
      <c r="A67" s="9" t="s">
        <v>48</v>
      </c>
      <c r="B67" s="6">
        <v>0.61</v>
      </c>
      <c r="C67" s="5">
        <v>5.8000000000000003E-2</v>
      </c>
      <c r="D67" s="3">
        <f t="shared" si="3"/>
        <v>0.55199999999999994</v>
      </c>
      <c r="E67" s="4">
        <f t="shared" si="4"/>
        <v>5.9099578111999991</v>
      </c>
    </row>
    <row r="68" spans="1:5" x14ac:dyDescent="0.25">
      <c r="A68" s="9" t="s">
        <v>49</v>
      </c>
      <c r="B68" s="6">
        <v>0.41400000000000003</v>
      </c>
      <c r="C68" s="5">
        <v>5.8000000000000003E-2</v>
      </c>
      <c r="D68" s="3">
        <f t="shared" si="3"/>
        <v>0.35600000000000004</v>
      </c>
      <c r="E68" s="4">
        <f t="shared" si="4"/>
        <v>3.7923302207999998</v>
      </c>
    </row>
    <row r="69" spans="1:5" x14ac:dyDescent="0.25">
      <c r="A69" s="9" t="s">
        <v>50</v>
      </c>
      <c r="B69" s="6">
        <v>0.56900000000000006</v>
      </c>
      <c r="C69" s="5">
        <v>5.8000000000000003E-2</v>
      </c>
      <c r="D69" s="3">
        <f t="shared" si="3"/>
        <v>0.51100000000000001</v>
      </c>
      <c r="E69" s="4">
        <f t="shared" si="4"/>
        <v>5.4562587237999995</v>
      </c>
    </row>
    <row r="70" spans="1:5" x14ac:dyDescent="0.25">
      <c r="A70" s="9" t="s">
        <v>51</v>
      </c>
      <c r="B70" s="6">
        <v>0.55200000000000005</v>
      </c>
      <c r="C70" s="5">
        <v>5.8000000000000003E-2</v>
      </c>
      <c r="D70" s="3">
        <f t="shared" si="3"/>
        <v>0.49400000000000005</v>
      </c>
      <c r="E70" s="4">
        <f t="shared" si="4"/>
        <v>5.2698037608000003</v>
      </c>
    </row>
    <row r="71" spans="1:5" x14ac:dyDescent="0.25">
      <c r="A71" s="9" t="s">
        <v>52</v>
      </c>
      <c r="B71" s="6">
        <v>0.53100000000000003</v>
      </c>
      <c r="C71" s="5">
        <v>5.8000000000000003E-2</v>
      </c>
      <c r="D71" s="3">
        <f t="shared" si="3"/>
        <v>0.47300000000000003</v>
      </c>
      <c r="E71" s="4">
        <f t="shared" si="4"/>
        <v>5.0408239062</v>
      </c>
    </row>
    <row r="72" spans="1:5" x14ac:dyDescent="0.25">
      <c r="A72" s="9" t="s">
        <v>53</v>
      </c>
      <c r="B72" s="6">
        <v>0.56400000000000006</v>
      </c>
      <c r="C72" s="5">
        <v>5.8000000000000003E-2</v>
      </c>
      <c r="D72" s="3">
        <f t="shared" si="3"/>
        <v>0.50600000000000001</v>
      </c>
      <c r="E72" s="4">
        <f t="shared" si="4"/>
        <v>5.4013177608000005</v>
      </c>
    </row>
    <row r="73" spans="1:5" x14ac:dyDescent="0.25">
      <c r="A73" s="9" t="s">
        <v>54</v>
      </c>
      <c r="B73" s="6">
        <v>0.55200000000000005</v>
      </c>
      <c r="C73" s="5">
        <v>5.8000000000000003E-2</v>
      </c>
      <c r="D73" s="3">
        <f t="shared" si="3"/>
        <v>0.49400000000000005</v>
      </c>
      <c r="E73" s="4">
        <f t="shared" si="4"/>
        <v>5.2698037608000003</v>
      </c>
    </row>
    <row r="74" spans="1:5" x14ac:dyDescent="0.25">
      <c r="A74" s="9" t="s">
        <v>55</v>
      </c>
      <c r="B74" s="6">
        <v>0.54500000000000004</v>
      </c>
      <c r="C74" s="5">
        <v>5.8000000000000003E-2</v>
      </c>
      <c r="D74" s="3">
        <f t="shared" si="3"/>
        <v>0.48700000000000004</v>
      </c>
      <c r="E74" s="4">
        <f t="shared" si="4"/>
        <v>5.1933117382000011</v>
      </c>
    </row>
    <row r="75" spans="1:5" x14ac:dyDescent="0.25">
      <c r="A75" s="9" t="s">
        <v>56</v>
      </c>
      <c r="B75" s="6">
        <v>0.46600000000000003</v>
      </c>
      <c r="C75" s="5">
        <v>5.8000000000000003E-2</v>
      </c>
      <c r="D75" s="3">
        <f t="shared" si="3"/>
        <v>0.40800000000000003</v>
      </c>
      <c r="E75" s="4">
        <f t="shared" si="4"/>
        <v>4.3415115392000008</v>
      </c>
    </row>
    <row r="76" spans="1:5" x14ac:dyDescent="0.25">
      <c r="A76" s="9" t="s">
        <v>57</v>
      </c>
      <c r="B76" s="6">
        <v>0.44700000000000001</v>
      </c>
      <c r="C76" s="5">
        <v>5.8000000000000003E-2</v>
      </c>
      <c r="D76" s="3">
        <f t="shared" si="3"/>
        <v>0.38900000000000001</v>
      </c>
      <c r="E76" s="4">
        <f t="shared" si="4"/>
        <v>4.1397908837999999</v>
      </c>
    </row>
    <row r="77" spans="1:5" x14ac:dyDescent="0.25">
      <c r="A77" s="9" t="s">
        <v>58</v>
      </c>
      <c r="B77" s="6">
        <v>0.61799999999999999</v>
      </c>
      <c r="C77" s="5">
        <v>5.8000000000000003E-2</v>
      </c>
      <c r="D77" s="3">
        <f t="shared" si="3"/>
        <v>0.55999999999999994</v>
      </c>
      <c r="E77" s="4">
        <f t="shared" si="4"/>
        <v>5.9991460799999992</v>
      </c>
    </row>
    <row r="78" spans="1:5" x14ac:dyDescent="0.25">
      <c r="A78" s="9" t="s">
        <v>59</v>
      </c>
      <c r="B78" s="6">
        <v>1.0130000000000001</v>
      </c>
      <c r="C78" s="5">
        <v>5.8000000000000003E-2</v>
      </c>
      <c r="D78" s="3">
        <f t="shared" si="3"/>
        <v>0.95500000000000007</v>
      </c>
      <c r="E78" s="4">
        <f t="shared" si="4"/>
        <v>10.671489294999999</v>
      </c>
    </row>
    <row r="79" spans="1:5" x14ac:dyDescent="0.25">
      <c r="A79" s="9" t="s">
        <v>60</v>
      </c>
      <c r="B79" s="6">
        <v>0.67</v>
      </c>
      <c r="C79" s="5">
        <v>5.8000000000000003E-2</v>
      </c>
      <c r="D79" s="3">
        <f t="shared" si="3"/>
        <v>0.61199999999999999</v>
      </c>
      <c r="E79" s="4">
        <f t="shared" si="4"/>
        <v>6.5841357631999999</v>
      </c>
    </row>
    <row r="80" spans="1:5" x14ac:dyDescent="0.25">
      <c r="A80" s="9" t="s">
        <v>61</v>
      </c>
      <c r="B80" s="6">
        <v>0.51</v>
      </c>
      <c r="C80" s="5">
        <v>5.8000000000000003E-2</v>
      </c>
      <c r="D80" s="3">
        <f t="shared" si="3"/>
        <v>0.45200000000000001</v>
      </c>
      <c r="E80" s="4">
        <f t="shared" si="4"/>
        <v>4.8133326912000003</v>
      </c>
    </row>
    <row r="81" spans="1:5" x14ac:dyDescent="0.25">
      <c r="A81" s="9" t="s">
        <v>62</v>
      </c>
      <c r="B81" s="6">
        <v>0.627</v>
      </c>
      <c r="C81" s="5">
        <v>5.8000000000000003E-2</v>
      </c>
      <c r="D81" s="3">
        <f t="shared" si="3"/>
        <v>0.56899999999999995</v>
      </c>
      <c r="E81" s="4">
        <f t="shared" si="4"/>
        <v>6.0997411157999997</v>
      </c>
    </row>
    <row r="82" spans="1:5" x14ac:dyDescent="0.25">
      <c r="A82" s="9" t="s">
        <v>63</v>
      </c>
      <c r="B82" s="6">
        <v>0.71499999999999997</v>
      </c>
      <c r="C82" s="5">
        <v>5.8000000000000003E-2</v>
      </c>
      <c r="D82" s="3">
        <f t="shared" si="3"/>
        <v>0.65699999999999992</v>
      </c>
      <c r="E82" s="4">
        <f t="shared" si="4"/>
        <v>7.0977440821999993</v>
      </c>
    </row>
    <row r="83" spans="1:5" x14ac:dyDescent="0.25">
      <c r="A83" s="9" t="s">
        <v>64</v>
      </c>
      <c r="B83" s="6">
        <v>1.032</v>
      </c>
      <c r="C83" s="5">
        <v>5.8000000000000003E-2</v>
      </c>
      <c r="D83" s="3">
        <f t="shared" si="3"/>
        <v>0.97399999999999998</v>
      </c>
      <c r="E83" s="4">
        <f t="shared" si="4"/>
        <v>10.909511152799999</v>
      </c>
    </row>
    <row r="84" spans="1:5" x14ac:dyDescent="0.25">
      <c r="A84" s="9" t="s">
        <v>65</v>
      </c>
      <c r="B84" s="6">
        <v>0.58499999999999996</v>
      </c>
      <c r="C84" s="5">
        <v>5.8000000000000003E-2</v>
      </c>
      <c r="D84" s="3">
        <f t="shared" si="3"/>
        <v>0.52699999999999991</v>
      </c>
      <c r="E84" s="4">
        <f t="shared" si="4"/>
        <v>5.6326369061999992</v>
      </c>
    </row>
    <row r="85" spans="1:5" x14ac:dyDescent="0.25">
      <c r="A85" s="9" t="s">
        <v>66</v>
      </c>
      <c r="B85" s="6">
        <v>1.262</v>
      </c>
      <c r="C85" s="5">
        <v>5.8000000000000003E-2</v>
      </c>
      <c r="D85" s="3">
        <f t="shared" si="3"/>
        <v>1.204</v>
      </c>
      <c r="E85" s="4">
        <f t="shared" si="4"/>
        <v>13.887488684799997</v>
      </c>
    </row>
    <row r="86" spans="1:5" x14ac:dyDescent="0.25">
      <c r="A86" s="9" t="s">
        <v>67</v>
      </c>
      <c r="B86" s="6">
        <v>0.79100000000000004</v>
      </c>
      <c r="C86" s="5">
        <v>5.8000000000000003E-2</v>
      </c>
      <c r="D86" s="3">
        <f t="shared" si="3"/>
        <v>0.73299999999999998</v>
      </c>
      <c r="E86" s="4">
        <f t="shared" si="4"/>
        <v>7.9806924741999996</v>
      </c>
    </row>
    <row r="87" spans="1:5" x14ac:dyDescent="0.25">
      <c r="A87" s="9" t="s">
        <v>68</v>
      </c>
      <c r="B87" s="6">
        <v>1.046</v>
      </c>
      <c r="C87" s="5">
        <v>5.8000000000000003E-2</v>
      </c>
      <c r="D87" s="3">
        <f t="shared" si="3"/>
        <v>0.98799999999999999</v>
      </c>
      <c r="E87" s="4">
        <f t="shared" si="4"/>
        <v>11.085675443199998</v>
      </c>
    </row>
    <row r="88" spans="1:5" x14ac:dyDescent="0.25">
      <c r="A88" s="9" t="s">
        <v>69</v>
      </c>
      <c r="B88" s="6">
        <v>0.95700000000000007</v>
      </c>
      <c r="C88" s="5">
        <v>5.8000000000000003E-2</v>
      </c>
      <c r="D88" s="3">
        <f t="shared" si="3"/>
        <v>0.89900000000000002</v>
      </c>
      <c r="E88" s="4">
        <f t="shared" si="4"/>
        <v>9.977039947799998</v>
      </c>
    </row>
    <row r="89" spans="1:5" x14ac:dyDescent="0.25">
      <c r="A89" s="9" t="s">
        <v>70</v>
      </c>
      <c r="B89" s="6">
        <v>1.33</v>
      </c>
      <c r="C89" s="5">
        <v>5.8000000000000003E-2</v>
      </c>
      <c r="D89" s="3">
        <f t="shared" si="3"/>
        <v>1.272</v>
      </c>
      <c r="E89" s="4">
        <f t="shared" si="4"/>
        <v>14.802135795199998</v>
      </c>
    </row>
    <row r="90" spans="1:5" x14ac:dyDescent="0.25">
      <c r="A90" s="9" t="s">
        <v>71</v>
      </c>
      <c r="B90" s="6">
        <v>1.1890000000000001</v>
      </c>
      <c r="C90" s="5">
        <v>5.8000000000000003E-2</v>
      </c>
      <c r="D90" s="3">
        <f t="shared" si="3"/>
        <v>1.131</v>
      </c>
      <c r="E90" s="4">
        <f t="shared" si="4"/>
        <v>12.922960635799999</v>
      </c>
    </row>
    <row r="91" spans="1:5" x14ac:dyDescent="0.25">
      <c r="A91" s="9" t="s">
        <v>72</v>
      </c>
      <c r="B91" s="6">
        <v>0.97799999999999998</v>
      </c>
      <c r="C91" s="5">
        <v>5.8000000000000003E-2</v>
      </c>
      <c r="D91" s="3">
        <f t="shared" si="3"/>
        <v>0.91999999999999993</v>
      </c>
      <c r="E91" s="4">
        <f t="shared" si="4"/>
        <v>10.236217919999998</v>
      </c>
    </row>
    <row r="92" spans="1:5" x14ac:dyDescent="0.25">
      <c r="A92" s="9" t="s">
        <v>73</v>
      </c>
      <c r="B92" s="6">
        <v>1.532</v>
      </c>
      <c r="C92" s="5">
        <v>5.8000000000000003E-2</v>
      </c>
      <c r="D92" s="3">
        <f t="shared" si="3"/>
        <v>1.474</v>
      </c>
      <c r="E92" s="4">
        <f t="shared" si="4"/>
        <v>17.611228352799998</v>
      </c>
    </row>
    <row r="93" spans="1:5" x14ac:dyDescent="0.25">
      <c r="A93" s="9" t="s">
        <v>74</v>
      </c>
      <c r="B93" s="6">
        <v>1.5509999999999999</v>
      </c>
      <c r="C93" s="5">
        <v>5.8000000000000003E-2</v>
      </c>
      <c r="D93" s="3">
        <f t="shared" si="3"/>
        <v>1.4929999999999999</v>
      </c>
      <c r="E93" s="4">
        <f t="shared" si="4"/>
        <v>17.882537002199996</v>
      </c>
    </row>
    <row r="94" spans="1:5" x14ac:dyDescent="0.25">
      <c r="A94" s="9" t="s">
        <v>75</v>
      </c>
      <c r="B94" s="6">
        <v>1.099</v>
      </c>
      <c r="C94" s="5">
        <v>5.8000000000000003E-2</v>
      </c>
      <c r="D94" s="3">
        <f t="shared" si="3"/>
        <v>1.0409999999999999</v>
      </c>
      <c r="E94" s="4">
        <f t="shared" si="4"/>
        <v>11.758576491799998</v>
      </c>
    </row>
    <row r="95" spans="1:5" x14ac:dyDescent="0.25">
      <c r="A95" s="9" t="s">
        <v>76</v>
      </c>
      <c r="B95" s="6">
        <v>0.91</v>
      </c>
      <c r="C95" s="5">
        <v>5.8000000000000003E-2</v>
      </c>
      <c r="D95" s="3">
        <f t="shared" si="3"/>
        <v>0.85199999999999998</v>
      </c>
      <c r="E95" s="4">
        <f t="shared" si="4"/>
        <v>9.4023691711999984</v>
      </c>
    </row>
    <row r="96" spans="1:5" x14ac:dyDescent="0.25">
      <c r="A96" s="9" t="s">
        <v>77</v>
      </c>
      <c r="B96" s="6">
        <v>0.97499999999999998</v>
      </c>
      <c r="C96" s="5">
        <v>5.8000000000000003E-2</v>
      </c>
      <c r="D96" s="3">
        <f t="shared" si="3"/>
        <v>0.91699999999999993</v>
      </c>
      <c r="E96" s="4">
        <f t="shared" si="4"/>
        <v>10.199101354199998</v>
      </c>
    </row>
    <row r="97" spans="1:5" x14ac:dyDescent="0.25">
      <c r="A97" s="9" t="s">
        <v>78</v>
      </c>
      <c r="B97" s="6">
        <v>1.3240000000000001</v>
      </c>
      <c r="C97" s="5">
        <v>5.8000000000000003E-2</v>
      </c>
      <c r="D97" s="3">
        <f t="shared" si="3"/>
        <v>1.266</v>
      </c>
      <c r="E97" s="4">
        <f t="shared" si="4"/>
        <v>14.720803776799999</v>
      </c>
    </row>
    <row r="98" spans="1:5" x14ac:dyDescent="0.25">
      <c r="A98" s="9" t="s">
        <v>79</v>
      </c>
      <c r="B98" s="6">
        <v>0.88900000000000001</v>
      </c>
      <c r="C98" s="5">
        <v>5.8000000000000003E-2</v>
      </c>
      <c r="D98" s="3">
        <f t="shared" ref="D98:D123" si="5">(B98-C98)</f>
        <v>0.83099999999999996</v>
      </c>
      <c r="E98" s="4">
        <f t="shared" ref="E98:E123" si="6">(1.6878*D98*D98)+(9.2717*D98)+(0.2777)</f>
        <v>9.1480115557999984</v>
      </c>
    </row>
    <row r="99" spans="1:5" x14ac:dyDescent="0.25">
      <c r="A99" s="9" t="s">
        <v>80</v>
      </c>
      <c r="B99" s="6">
        <v>1.4770000000000001</v>
      </c>
      <c r="C99" s="5">
        <v>5.8000000000000003E-2</v>
      </c>
      <c r="D99" s="3">
        <f t="shared" si="5"/>
        <v>1.419</v>
      </c>
      <c r="E99" s="4">
        <f t="shared" si="6"/>
        <v>16.832730555800001</v>
      </c>
    </row>
    <row r="100" spans="1:5" x14ac:dyDescent="0.25">
      <c r="A100" s="9" t="s">
        <v>81</v>
      </c>
      <c r="B100" s="6">
        <v>0.85</v>
      </c>
      <c r="C100" s="5">
        <v>5.8000000000000003E-2</v>
      </c>
      <c r="D100" s="3">
        <f t="shared" si="5"/>
        <v>0.79199999999999993</v>
      </c>
      <c r="E100" s="4">
        <f t="shared" si="6"/>
        <v>8.6795825791999981</v>
      </c>
    </row>
    <row r="101" spans="1:5" x14ac:dyDescent="0.25">
      <c r="A101" s="9" t="s">
        <v>82</v>
      </c>
      <c r="B101" s="6">
        <v>1.4119999999999999</v>
      </c>
      <c r="C101" s="5">
        <v>5.8000000000000003E-2</v>
      </c>
      <c r="D101" s="3">
        <f t="shared" si="5"/>
        <v>1.3539999999999999</v>
      </c>
      <c r="E101" s="4">
        <f t="shared" si="6"/>
        <v>15.925852544799996</v>
      </c>
    </row>
    <row r="102" spans="1:5" x14ac:dyDescent="0.25">
      <c r="A102" s="9" t="s">
        <v>83</v>
      </c>
      <c r="B102" s="6">
        <v>1.1759999999999999</v>
      </c>
      <c r="C102" s="5">
        <v>5.8000000000000003E-2</v>
      </c>
      <c r="D102" s="3">
        <f t="shared" si="5"/>
        <v>1.1179999999999999</v>
      </c>
      <c r="E102" s="4">
        <f t="shared" si="6"/>
        <v>12.753082327199998</v>
      </c>
    </row>
    <row r="103" spans="1:5" x14ac:dyDescent="0.25">
      <c r="A103" s="9" t="s">
        <v>84</v>
      </c>
      <c r="B103" s="6">
        <v>1.3220000000000001</v>
      </c>
      <c r="C103" s="5">
        <v>5.8000000000000003E-2</v>
      </c>
      <c r="D103" s="3">
        <f t="shared" si="5"/>
        <v>1.264</v>
      </c>
      <c r="E103" s="4">
        <f t="shared" si="6"/>
        <v>14.693720108799999</v>
      </c>
    </row>
    <row r="104" spans="1:5" x14ac:dyDescent="0.25">
      <c r="A104" s="9" t="s">
        <v>85</v>
      </c>
      <c r="B104" s="6">
        <v>1.409</v>
      </c>
      <c r="C104" s="5">
        <v>5.8000000000000003E-2</v>
      </c>
      <c r="D104" s="3">
        <f t="shared" si="5"/>
        <v>1.351</v>
      </c>
      <c r="E104" s="4">
        <f t="shared" si="6"/>
        <v>15.884340947799998</v>
      </c>
    </row>
    <row r="105" spans="1:5" x14ac:dyDescent="0.25">
      <c r="A105" s="9" t="s">
        <v>86</v>
      </c>
      <c r="B105" s="6">
        <v>1.296</v>
      </c>
      <c r="C105" s="5">
        <v>5.8000000000000003E-2</v>
      </c>
      <c r="D105" s="3">
        <f t="shared" si="5"/>
        <v>1.238</v>
      </c>
      <c r="E105" s="4">
        <f t="shared" si="6"/>
        <v>14.342861143199999</v>
      </c>
    </row>
    <row r="106" spans="1:5" x14ac:dyDescent="0.25">
      <c r="A106" s="9" t="s">
        <v>87</v>
      </c>
      <c r="B106" s="6">
        <v>1.1579999999999999</v>
      </c>
      <c r="C106" s="5">
        <v>5.8000000000000003E-2</v>
      </c>
      <c r="D106" s="3">
        <f t="shared" si="5"/>
        <v>1.0999999999999999</v>
      </c>
      <c r="E106" s="4">
        <f t="shared" si="6"/>
        <v>12.518807999999996</v>
      </c>
    </row>
    <row r="107" spans="1:5" x14ac:dyDescent="0.25">
      <c r="A107" s="9" t="s">
        <v>88</v>
      </c>
      <c r="B107" s="6">
        <v>1.456</v>
      </c>
      <c r="C107" s="5">
        <v>5.8000000000000003E-2</v>
      </c>
      <c r="D107" s="3">
        <f t="shared" si="5"/>
        <v>1.3979999999999999</v>
      </c>
      <c r="E107" s="4">
        <f t="shared" si="6"/>
        <v>16.538179671199998</v>
      </c>
    </row>
    <row r="108" spans="1:5" x14ac:dyDescent="0.25">
      <c r="A108" s="9" t="s">
        <v>89</v>
      </c>
      <c r="B108" s="6">
        <v>1.349</v>
      </c>
      <c r="C108" s="5">
        <v>5.8000000000000003E-2</v>
      </c>
      <c r="D108" s="3">
        <f t="shared" si="5"/>
        <v>1.2909999999999999</v>
      </c>
      <c r="E108" s="4">
        <f t="shared" si="6"/>
        <v>15.060488891799999</v>
      </c>
    </row>
    <row r="109" spans="1:5" x14ac:dyDescent="0.25">
      <c r="A109" s="9" t="s">
        <v>90</v>
      </c>
      <c r="B109" s="6">
        <v>1.4890000000000001</v>
      </c>
      <c r="C109" s="5">
        <v>5.8000000000000003E-2</v>
      </c>
      <c r="D109" s="3">
        <f t="shared" si="5"/>
        <v>1.431</v>
      </c>
      <c r="E109" s="4">
        <f t="shared" si="6"/>
        <v>17.001713715799998</v>
      </c>
    </row>
    <row r="110" spans="1:5" x14ac:dyDescent="0.25">
      <c r="A110" s="9" t="s">
        <v>91</v>
      </c>
      <c r="B110" s="6">
        <v>0.88900000000000001</v>
      </c>
      <c r="C110" s="5">
        <v>5.8000000000000003E-2</v>
      </c>
      <c r="D110" s="3">
        <f t="shared" si="5"/>
        <v>0.83099999999999996</v>
      </c>
      <c r="E110" s="4">
        <f t="shared" si="6"/>
        <v>9.1480115557999984</v>
      </c>
    </row>
    <row r="111" spans="1:5" x14ac:dyDescent="0.25">
      <c r="A111" s="9" t="s">
        <v>92</v>
      </c>
      <c r="B111" s="6">
        <v>1.345</v>
      </c>
      <c r="C111" s="5">
        <v>5.8000000000000003E-2</v>
      </c>
      <c r="D111" s="3">
        <f t="shared" si="5"/>
        <v>1.2869999999999999</v>
      </c>
      <c r="E111" s="4">
        <f t="shared" si="6"/>
        <v>15.005997498199998</v>
      </c>
    </row>
    <row r="112" spans="1:5" x14ac:dyDescent="0.25">
      <c r="A112" s="9" t="s">
        <v>93</v>
      </c>
      <c r="B112" s="6">
        <v>1.3840000000000001</v>
      </c>
      <c r="C112" s="5">
        <v>5.8000000000000003E-2</v>
      </c>
      <c r="D112" s="3">
        <f t="shared" si="5"/>
        <v>1.3260000000000001</v>
      </c>
      <c r="E112" s="4">
        <f t="shared" si="6"/>
        <v>15.539592432799999</v>
      </c>
    </row>
    <row r="113" spans="1:5" x14ac:dyDescent="0.25">
      <c r="A113" s="9" t="s">
        <v>94</v>
      </c>
      <c r="B113" s="6">
        <v>0.85299999999999998</v>
      </c>
      <c r="C113" s="5">
        <v>5.8000000000000003E-2</v>
      </c>
      <c r="D113" s="3">
        <f t="shared" si="5"/>
        <v>0.79499999999999993</v>
      </c>
      <c r="E113" s="4">
        <f t="shared" si="6"/>
        <v>8.7154332949999969</v>
      </c>
    </row>
    <row r="114" spans="1:5" x14ac:dyDescent="0.25">
      <c r="A114" s="9" t="s">
        <v>95</v>
      </c>
      <c r="B114" s="6">
        <v>0.496</v>
      </c>
      <c r="C114" s="5">
        <v>5.8000000000000003E-2</v>
      </c>
      <c r="D114" s="3">
        <f t="shared" si="5"/>
        <v>0.438</v>
      </c>
      <c r="E114" s="4">
        <f t="shared" si="6"/>
        <v>4.6624989031999995</v>
      </c>
    </row>
    <row r="115" spans="1:5" x14ac:dyDescent="0.25">
      <c r="A115" s="9" t="s">
        <v>96</v>
      </c>
      <c r="B115" s="6">
        <v>0.46</v>
      </c>
      <c r="C115" s="5">
        <v>5.8000000000000003E-2</v>
      </c>
      <c r="D115" s="3">
        <f t="shared" si="5"/>
        <v>0.40200000000000002</v>
      </c>
      <c r="E115" s="4">
        <f t="shared" si="6"/>
        <v>4.2776786311999997</v>
      </c>
    </row>
    <row r="116" spans="1:5" x14ac:dyDescent="0.25">
      <c r="A116" s="9" t="s">
        <v>97</v>
      </c>
      <c r="B116" s="6">
        <v>0.57799999999999996</v>
      </c>
      <c r="C116" s="5">
        <v>5.8000000000000003E-2</v>
      </c>
      <c r="D116" s="3">
        <f t="shared" si="5"/>
        <v>0.51999999999999991</v>
      </c>
      <c r="E116" s="4">
        <f t="shared" si="6"/>
        <v>5.5553651199999985</v>
      </c>
    </row>
    <row r="117" spans="1:5" x14ac:dyDescent="0.25">
      <c r="A117" s="9" t="s">
        <v>98</v>
      </c>
      <c r="B117" s="6">
        <v>0.54400000000000004</v>
      </c>
      <c r="C117" s="5">
        <v>5.8000000000000003E-2</v>
      </c>
      <c r="D117" s="3">
        <f t="shared" si="5"/>
        <v>0.48600000000000004</v>
      </c>
      <c r="E117" s="4">
        <f t="shared" si="6"/>
        <v>5.1823978088000002</v>
      </c>
    </row>
    <row r="118" spans="1:5" x14ac:dyDescent="0.25">
      <c r="A118" s="9" t="s">
        <v>99</v>
      </c>
      <c r="B118" s="6">
        <v>0.77</v>
      </c>
      <c r="C118" s="5">
        <v>5.8000000000000003E-2</v>
      </c>
      <c r="D118" s="3">
        <f t="shared" si="5"/>
        <v>0.71199999999999997</v>
      </c>
      <c r="E118" s="4">
        <f t="shared" si="6"/>
        <v>7.7347704831999993</v>
      </c>
    </row>
    <row r="119" spans="1:5" x14ac:dyDescent="0.25">
      <c r="A119" s="9" t="s">
        <v>100</v>
      </c>
      <c r="B119" s="6">
        <v>0.49399999999999999</v>
      </c>
      <c r="C119" s="5">
        <v>5.8000000000000003E-2</v>
      </c>
      <c r="D119" s="3">
        <f t="shared" si="5"/>
        <v>0.436</v>
      </c>
      <c r="E119" s="4">
        <f t="shared" si="6"/>
        <v>4.6410052288000001</v>
      </c>
    </row>
    <row r="120" spans="1:5" x14ac:dyDescent="0.25">
      <c r="A120" s="9" t="s">
        <v>101</v>
      </c>
      <c r="B120" s="6">
        <v>0.44600000000000001</v>
      </c>
      <c r="C120" s="5">
        <v>5.8000000000000003E-2</v>
      </c>
      <c r="D120" s="3">
        <f t="shared" si="5"/>
        <v>0.38800000000000001</v>
      </c>
      <c r="E120" s="4">
        <f t="shared" si="6"/>
        <v>4.1292077632000002</v>
      </c>
    </row>
    <row r="121" spans="1:5" x14ac:dyDescent="0.25">
      <c r="A121" s="9" t="s">
        <v>102</v>
      </c>
      <c r="B121" s="6">
        <v>0.313</v>
      </c>
      <c r="C121" s="5">
        <v>5.8000000000000003E-2</v>
      </c>
      <c r="D121" s="3">
        <f t="shared" si="5"/>
        <v>0.255</v>
      </c>
      <c r="E121" s="4">
        <f t="shared" si="6"/>
        <v>2.7517326949999998</v>
      </c>
    </row>
    <row r="122" spans="1:5" x14ac:dyDescent="0.25">
      <c r="A122" s="9" t="s">
        <v>103</v>
      </c>
      <c r="B122" s="6">
        <v>0.44500000000000001</v>
      </c>
      <c r="C122" s="5">
        <v>5.8000000000000003E-2</v>
      </c>
      <c r="D122" s="3">
        <f t="shared" si="5"/>
        <v>0.38700000000000001</v>
      </c>
      <c r="E122" s="4">
        <f t="shared" si="6"/>
        <v>4.1186280181999999</v>
      </c>
    </row>
    <row r="123" spans="1:5" x14ac:dyDescent="0.25">
      <c r="A123" s="9" t="s">
        <v>104</v>
      </c>
      <c r="B123" s="6">
        <v>1.482</v>
      </c>
      <c r="C123" s="5">
        <v>5.8000000000000003E-2</v>
      </c>
      <c r="D123" s="3">
        <f t="shared" si="5"/>
        <v>1.4239999999999999</v>
      </c>
      <c r="E123" s="4">
        <f t="shared" si="6"/>
        <v>16.903081132799997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2"/>
  <sheetViews>
    <sheetView workbookViewId="0">
      <selection activeCell="N2" sqref="N2"/>
    </sheetView>
  </sheetViews>
  <sheetFormatPr defaultRowHeight="15" x14ac:dyDescent="0.25"/>
  <cols>
    <col min="1" max="1" width="27.140625" customWidth="1"/>
    <col min="2" max="3" width="11.42578125" customWidth="1"/>
    <col min="4" max="4" width="11.28515625" customWidth="1"/>
    <col min="5" max="5" width="21.7109375" customWidth="1"/>
  </cols>
  <sheetData>
    <row r="2" spans="1:12" x14ac:dyDescent="0.25">
      <c r="A2" s="2">
        <v>2.6989999999999998</v>
      </c>
      <c r="B2" s="6">
        <v>1.173</v>
      </c>
      <c r="C2" s="6">
        <v>0.72900000000000009</v>
      </c>
      <c r="D2" s="6">
        <v>1.3220000000000001</v>
      </c>
      <c r="E2" s="6">
        <v>1.6160000000000001</v>
      </c>
      <c r="F2" s="6">
        <v>0.76700000000000013</v>
      </c>
      <c r="G2" s="6">
        <v>0.69300000000000006</v>
      </c>
      <c r="H2" s="6">
        <v>0.64900000000000002</v>
      </c>
      <c r="I2" s="6">
        <v>0.78699999999999992</v>
      </c>
      <c r="J2" s="6">
        <v>1.617</v>
      </c>
      <c r="K2" s="6">
        <v>2.3570000000000002</v>
      </c>
      <c r="L2" s="6">
        <v>1.0720000000000001</v>
      </c>
    </row>
    <row r="3" spans="1:12" x14ac:dyDescent="0.25">
      <c r="A3" s="2">
        <v>1.81</v>
      </c>
      <c r="B3" s="6">
        <v>0.6080000000000001</v>
      </c>
      <c r="C3" s="6">
        <v>0.95799999999999996</v>
      </c>
      <c r="D3" s="6">
        <v>1.5099999999999998</v>
      </c>
      <c r="E3" s="6">
        <v>1.8450000000000002</v>
      </c>
      <c r="F3" s="6">
        <v>0.49199999999999999</v>
      </c>
      <c r="G3" s="6">
        <v>0.65599999999999992</v>
      </c>
      <c r="H3" s="6">
        <v>0.72199999999999998</v>
      </c>
      <c r="I3" s="6">
        <v>0.67399999999999993</v>
      </c>
      <c r="J3" s="6">
        <v>2.4630000000000001</v>
      </c>
      <c r="K3" s="6">
        <v>0.84699999999999998</v>
      </c>
      <c r="L3" s="6">
        <v>2.1019999999999999</v>
      </c>
    </row>
    <row r="4" spans="1:12" x14ac:dyDescent="0.25">
      <c r="A4" s="2">
        <v>1.04</v>
      </c>
      <c r="B4" s="6">
        <v>1.198</v>
      </c>
      <c r="C4" s="6">
        <v>0.93199999999999994</v>
      </c>
      <c r="D4" s="6">
        <v>1.8730000000000002</v>
      </c>
      <c r="E4" s="6">
        <v>1.6869999999999998</v>
      </c>
      <c r="F4" s="6">
        <v>0.69599999999999995</v>
      </c>
      <c r="G4" s="6">
        <v>0.61099999999999999</v>
      </c>
      <c r="H4" s="6">
        <v>1.1379999999999999</v>
      </c>
      <c r="I4" s="6">
        <v>0.79200000000000004</v>
      </c>
      <c r="J4" s="6">
        <v>2.3319999999999999</v>
      </c>
      <c r="K4" s="6">
        <v>1.7770000000000001</v>
      </c>
      <c r="L4" s="6">
        <v>0.87200000000000011</v>
      </c>
    </row>
    <row r="5" spans="1:12" x14ac:dyDescent="0.25">
      <c r="A5" s="2">
        <v>0.79500000000000004</v>
      </c>
      <c r="B5" s="6">
        <v>0.65000000000000013</v>
      </c>
      <c r="C5" s="6">
        <v>0.82800000000000007</v>
      </c>
      <c r="D5" s="6">
        <v>1.165</v>
      </c>
      <c r="E5" s="6">
        <v>1.673</v>
      </c>
      <c r="F5" s="6">
        <v>0.76800000000000002</v>
      </c>
      <c r="G5" s="6">
        <v>0.48499999999999999</v>
      </c>
      <c r="H5" s="6">
        <v>0.75</v>
      </c>
      <c r="I5" s="6">
        <v>0.6120000000000001</v>
      </c>
      <c r="J5" s="6">
        <v>1.851</v>
      </c>
      <c r="K5" s="6">
        <v>1.472</v>
      </c>
      <c r="L5" s="6">
        <v>1.6800000000000002</v>
      </c>
    </row>
    <row r="6" spans="1:12" x14ac:dyDescent="0.25">
      <c r="A6" s="2">
        <v>0.379</v>
      </c>
      <c r="B6" s="6">
        <v>0.48799999999999999</v>
      </c>
      <c r="C6" s="6">
        <v>1.262</v>
      </c>
      <c r="D6" s="6">
        <v>1.421</v>
      </c>
      <c r="E6" s="6">
        <v>1.6909999999999998</v>
      </c>
      <c r="F6" s="6">
        <v>0.28600000000000003</v>
      </c>
      <c r="G6" s="6">
        <v>0.66199999999999992</v>
      </c>
      <c r="H6" s="6">
        <v>1.278</v>
      </c>
      <c r="I6" s="6">
        <v>1.7629999999999999</v>
      </c>
      <c r="J6" s="6">
        <v>1.891</v>
      </c>
      <c r="K6" s="6">
        <v>1.2370000000000001</v>
      </c>
      <c r="L6" s="6">
        <v>0.82800000000000007</v>
      </c>
    </row>
    <row r="7" spans="1:12" x14ac:dyDescent="0.25">
      <c r="A7" s="5">
        <v>9.2999999999999999E-2</v>
      </c>
      <c r="B7" s="6">
        <v>0.50500000000000012</v>
      </c>
      <c r="C7" s="6">
        <v>0.72500000000000009</v>
      </c>
      <c r="D7" s="6">
        <v>0.85499999999999998</v>
      </c>
      <c r="E7" s="6">
        <v>0.77600000000000002</v>
      </c>
      <c r="F7" s="6">
        <v>0.64500000000000002</v>
      </c>
      <c r="G7" s="6">
        <v>0.52899999999999991</v>
      </c>
      <c r="H7" s="6">
        <v>0.49199999999999999</v>
      </c>
      <c r="I7" s="6">
        <v>0.65700000000000003</v>
      </c>
      <c r="J7" s="6">
        <v>2.343</v>
      </c>
      <c r="K7" s="6">
        <v>0.73</v>
      </c>
      <c r="L7" s="6">
        <v>0.88000000000000012</v>
      </c>
    </row>
    <row r="8" spans="1:12" x14ac:dyDescent="0.25">
      <c r="A8" s="6">
        <v>1.1500000000000001</v>
      </c>
      <c r="B8" s="6">
        <v>1.034</v>
      </c>
      <c r="C8" s="6">
        <v>0.97599999999999998</v>
      </c>
      <c r="D8" s="6">
        <v>0.746</v>
      </c>
      <c r="E8" s="6">
        <v>1.2290000000000001</v>
      </c>
      <c r="F8" s="6">
        <v>0.72500000000000009</v>
      </c>
      <c r="G8" s="6">
        <v>0.68199999999999994</v>
      </c>
      <c r="H8" s="6">
        <v>2.4170000000000003</v>
      </c>
      <c r="I8" s="6">
        <v>0.97900000000000009</v>
      </c>
      <c r="J8" s="6">
        <v>2.379</v>
      </c>
      <c r="K8" s="6">
        <v>0.5</v>
      </c>
      <c r="L8" s="6">
        <v>2.0710000000000002</v>
      </c>
    </row>
    <row r="9" spans="1:12" x14ac:dyDescent="0.25">
      <c r="A9" s="6">
        <v>1.2390000000000001</v>
      </c>
      <c r="B9" s="6">
        <v>0.81600000000000006</v>
      </c>
      <c r="C9" s="6">
        <v>1.4870000000000001</v>
      </c>
      <c r="D9" s="6">
        <v>0.57699999999999996</v>
      </c>
      <c r="E9" s="6">
        <v>1.3069999999999999</v>
      </c>
      <c r="F9" s="6">
        <v>1.1540000000000001</v>
      </c>
      <c r="G9" s="6">
        <v>0.65399999999999991</v>
      </c>
      <c r="H9" s="6">
        <v>0.72900000000000009</v>
      </c>
      <c r="I9" s="6">
        <v>1.4370000000000001</v>
      </c>
      <c r="J9" s="6">
        <v>2.1520000000000001</v>
      </c>
      <c r="K9" s="6">
        <v>0.36799999999999999</v>
      </c>
      <c r="L9" s="6">
        <v>2.423</v>
      </c>
    </row>
    <row r="16" spans="1:12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1:11" x14ac:dyDescent="0.25">
      <c r="A17" t="s">
        <v>5</v>
      </c>
      <c r="B17" s="2">
        <v>2.6989999999999998</v>
      </c>
      <c r="C17" s="3">
        <f>B17-B22</f>
        <v>2.6059999999999999</v>
      </c>
      <c r="D17" s="3">
        <v>32</v>
      </c>
      <c r="E17" s="4">
        <f>(2.9834*C17*C17)+(4.3771*C17)+(0.1936)</f>
        <v>31.861296082399999</v>
      </c>
    </row>
    <row r="18" spans="1:11" x14ac:dyDescent="0.25">
      <c r="A18" t="s">
        <v>6</v>
      </c>
      <c r="B18" s="2">
        <v>1.81</v>
      </c>
      <c r="C18" s="3">
        <f>B18-B22</f>
        <v>1.7170000000000001</v>
      </c>
      <c r="D18" s="3">
        <v>16</v>
      </c>
      <c r="E18" s="4">
        <f t="shared" ref="E18:E22" si="0">(2.9834*C18*C18)+(4.3771*C18)+(0.1936)</f>
        <v>16.504409422600002</v>
      </c>
    </row>
    <row r="19" spans="1:11" x14ac:dyDescent="0.25">
      <c r="A19" t="s">
        <v>7</v>
      </c>
      <c r="B19" s="2">
        <v>1.04</v>
      </c>
      <c r="C19" s="3">
        <f>B19-B22</f>
        <v>0.94700000000000006</v>
      </c>
      <c r="D19" s="3">
        <v>8</v>
      </c>
      <c r="E19" s="4">
        <f t="shared" si="0"/>
        <v>7.0142536706000005</v>
      </c>
    </row>
    <row r="20" spans="1:11" x14ac:dyDescent="0.25">
      <c r="A20" t="s">
        <v>8</v>
      </c>
      <c r="B20" s="2">
        <v>0.79500000000000004</v>
      </c>
      <c r="C20" s="3">
        <f>B20-B22</f>
        <v>0.70200000000000007</v>
      </c>
      <c r="D20" s="3">
        <v>4</v>
      </c>
      <c r="E20" s="4">
        <f t="shared" si="0"/>
        <v>4.7365556536000009</v>
      </c>
    </row>
    <row r="21" spans="1:11" x14ac:dyDescent="0.25">
      <c r="A21" t="s">
        <v>9</v>
      </c>
      <c r="B21" s="2">
        <v>0.379</v>
      </c>
      <c r="C21" s="3">
        <f>B21-B22</f>
        <v>0.28600000000000003</v>
      </c>
      <c r="D21" s="3">
        <v>2</v>
      </c>
      <c r="E21" s="4">
        <f t="shared" si="0"/>
        <v>1.6894807864000003</v>
      </c>
    </row>
    <row r="22" spans="1:11" x14ac:dyDescent="0.25">
      <c r="A22" t="s">
        <v>10</v>
      </c>
      <c r="B22" s="5">
        <v>9.2999999999999999E-2</v>
      </c>
      <c r="C22" s="3">
        <f>B22-B22</f>
        <v>0</v>
      </c>
      <c r="D22" s="3">
        <v>0</v>
      </c>
      <c r="E22" s="4">
        <f t="shared" si="0"/>
        <v>0.19359999999999999</v>
      </c>
    </row>
    <row r="27" spans="1:11" x14ac:dyDescent="0.25">
      <c r="J27" s="8" t="s">
        <v>11</v>
      </c>
      <c r="K27" s="8"/>
    </row>
    <row r="32" spans="1:11" x14ac:dyDescent="0.25">
      <c r="A32" s="9" t="s">
        <v>12</v>
      </c>
      <c r="B32" s="6" t="s">
        <v>13</v>
      </c>
      <c r="C32" s="7" t="s">
        <v>10</v>
      </c>
      <c r="D32" s="3" t="s">
        <v>2</v>
      </c>
      <c r="E32" s="10" t="s">
        <v>14</v>
      </c>
    </row>
    <row r="33" spans="1:5" x14ac:dyDescent="0.25">
      <c r="A33" s="9" t="s">
        <v>105</v>
      </c>
      <c r="B33" s="6">
        <v>1.1500000000000001</v>
      </c>
      <c r="C33" s="5">
        <v>9.2999999999999999E-2</v>
      </c>
      <c r="D33" s="3">
        <f t="shared" ref="D33:D64" si="1">(B33-C33)</f>
        <v>1.0570000000000002</v>
      </c>
      <c r="E33" s="4">
        <f t="shared" ref="E33:E64" si="2">(2.9834*D33*D33)+(4.3771*D33)+(0.1936)</f>
        <v>8.1533953666000016</v>
      </c>
    </row>
    <row r="34" spans="1:5" x14ac:dyDescent="0.25">
      <c r="A34" s="9" t="s">
        <v>106</v>
      </c>
      <c r="B34" s="6">
        <v>1.2390000000000001</v>
      </c>
      <c r="C34" s="5">
        <v>9.2999999999999999E-2</v>
      </c>
      <c r="D34" s="3">
        <f t="shared" si="1"/>
        <v>1.1460000000000001</v>
      </c>
      <c r="E34" s="4">
        <f t="shared" si="2"/>
        <v>9.1279035544000031</v>
      </c>
    </row>
    <row r="35" spans="1:5" x14ac:dyDescent="0.25">
      <c r="A35" s="9" t="s">
        <v>107</v>
      </c>
      <c r="B35" s="6">
        <v>1.173</v>
      </c>
      <c r="C35" s="5">
        <v>9.2999999999999999E-2</v>
      </c>
      <c r="D35" s="3">
        <f t="shared" si="1"/>
        <v>1.08</v>
      </c>
      <c r="E35" s="4">
        <f t="shared" si="2"/>
        <v>8.400705760000001</v>
      </c>
    </row>
    <row r="36" spans="1:5" x14ac:dyDescent="0.25">
      <c r="A36" s="9" t="s">
        <v>108</v>
      </c>
      <c r="B36" s="6">
        <v>0.6080000000000001</v>
      </c>
      <c r="C36" s="5">
        <v>9.2999999999999999E-2</v>
      </c>
      <c r="D36" s="3">
        <f t="shared" si="1"/>
        <v>0.51500000000000012</v>
      </c>
      <c r="E36" s="4">
        <f t="shared" si="2"/>
        <v>3.2390787650000012</v>
      </c>
    </row>
    <row r="37" spans="1:5" x14ac:dyDescent="0.25">
      <c r="A37" s="9" t="s">
        <v>109</v>
      </c>
      <c r="B37" s="6">
        <v>1.198</v>
      </c>
      <c r="C37" s="5">
        <v>9.2999999999999999E-2</v>
      </c>
      <c r="D37" s="3">
        <f t="shared" si="1"/>
        <v>1.105</v>
      </c>
      <c r="E37" s="4">
        <f t="shared" si="2"/>
        <v>8.6731014850000001</v>
      </c>
    </row>
    <row r="38" spans="1:5" x14ac:dyDescent="0.25">
      <c r="A38" s="9" t="s">
        <v>110</v>
      </c>
      <c r="B38" s="6">
        <v>0.65000000000000013</v>
      </c>
      <c r="C38" s="5">
        <v>9.2999999999999999E-2</v>
      </c>
      <c r="D38" s="3">
        <f t="shared" si="1"/>
        <v>0.55700000000000016</v>
      </c>
      <c r="E38" s="4">
        <f t="shared" si="2"/>
        <v>3.557241566600001</v>
      </c>
    </row>
    <row r="39" spans="1:5" x14ac:dyDescent="0.25">
      <c r="A39" s="9" t="s">
        <v>111</v>
      </c>
      <c r="B39" s="6">
        <v>0.48799999999999999</v>
      </c>
      <c r="C39" s="5">
        <v>9.2999999999999999E-2</v>
      </c>
      <c r="D39" s="3">
        <f t="shared" si="1"/>
        <v>0.39500000000000002</v>
      </c>
      <c r="E39" s="4">
        <f t="shared" si="2"/>
        <v>2.3880394850000002</v>
      </c>
    </row>
    <row r="40" spans="1:5" x14ac:dyDescent="0.25">
      <c r="A40" s="9" t="s">
        <v>112</v>
      </c>
      <c r="B40" s="6">
        <v>0.50500000000000012</v>
      </c>
      <c r="C40" s="5">
        <v>9.2999999999999999E-2</v>
      </c>
      <c r="D40" s="3">
        <f t="shared" si="1"/>
        <v>0.41200000000000014</v>
      </c>
      <c r="E40" s="4">
        <f t="shared" si="2"/>
        <v>2.5033794496000015</v>
      </c>
    </row>
    <row r="41" spans="1:5" x14ac:dyDescent="0.25">
      <c r="A41" s="9" t="s">
        <v>113</v>
      </c>
      <c r="B41" s="6">
        <v>1.034</v>
      </c>
      <c r="C41" s="5">
        <v>9.2999999999999999E-2</v>
      </c>
      <c r="D41" s="3">
        <f t="shared" si="1"/>
        <v>0.94100000000000006</v>
      </c>
      <c r="E41" s="4">
        <f t="shared" si="2"/>
        <v>6.954195115400001</v>
      </c>
    </row>
    <row r="42" spans="1:5" x14ac:dyDescent="0.25">
      <c r="A42" s="9" t="s">
        <v>114</v>
      </c>
      <c r="B42" s="6">
        <v>0.81600000000000006</v>
      </c>
      <c r="C42" s="5">
        <v>9.2999999999999999E-2</v>
      </c>
      <c r="D42" s="3">
        <f t="shared" si="1"/>
        <v>0.72300000000000009</v>
      </c>
      <c r="E42" s="4">
        <f t="shared" si="2"/>
        <v>4.917752998600001</v>
      </c>
    </row>
    <row r="43" spans="1:5" x14ac:dyDescent="0.25">
      <c r="A43" s="9" t="s">
        <v>115</v>
      </c>
      <c r="B43" s="6">
        <v>0.72900000000000009</v>
      </c>
      <c r="C43" s="5">
        <v>9.2999999999999999E-2</v>
      </c>
      <c r="D43" s="3">
        <f t="shared" si="1"/>
        <v>0.63600000000000012</v>
      </c>
      <c r="E43" s="4">
        <f t="shared" si="2"/>
        <v>4.1842089664000008</v>
      </c>
    </row>
    <row r="44" spans="1:5" x14ac:dyDescent="0.25">
      <c r="A44" s="9" t="s">
        <v>116</v>
      </c>
      <c r="B44" s="6">
        <v>0.95799999999999996</v>
      </c>
      <c r="C44" s="5">
        <v>9.2999999999999999E-2</v>
      </c>
      <c r="D44" s="3">
        <f t="shared" si="1"/>
        <v>0.86499999999999999</v>
      </c>
      <c r="E44" s="4">
        <f t="shared" si="2"/>
        <v>6.2120459649999997</v>
      </c>
    </row>
    <row r="45" spans="1:5" x14ac:dyDescent="0.25">
      <c r="A45" s="9" t="s">
        <v>117</v>
      </c>
      <c r="B45" s="6">
        <v>0.93199999999999994</v>
      </c>
      <c r="C45" s="5">
        <v>9.2999999999999999E-2</v>
      </c>
      <c r="D45" s="3">
        <f t="shared" si="1"/>
        <v>0.83899999999999997</v>
      </c>
      <c r="E45" s="4">
        <f t="shared" si="2"/>
        <v>5.9660648113999999</v>
      </c>
    </row>
    <row r="46" spans="1:5" x14ac:dyDescent="0.25">
      <c r="A46" s="9" t="s">
        <v>118</v>
      </c>
      <c r="B46" s="6">
        <v>0.82800000000000007</v>
      </c>
      <c r="C46" s="5">
        <v>9.2999999999999999E-2</v>
      </c>
      <c r="D46" s="3">
        <f t="shared" si="1"/>
        <v>0.7350000000000001</v>
      </c>
      <c r="E46" s="4">
        <f t="shared" si="2"/>
        <v>5.0224757650000011</v>
      </c>
    </row>
    <row r="47" spans="1:5" x14ac:dyDescent="0.25">
      <c r="A47" s="9" t="s">
        <v>119</v>
      </c>
      <c r="B47" s="6">
        <v>1.262</v>
      </c>
      <c r="C47" s="5">
        <v>9.2999999999999999E-2</v>
      </c>
      <c r="D47" s="3">
        <f t="shared" si="1"/>
        <v>1.169</v>
      </c>
      <c r="E47" s="4">
        <f t="shared" si="2"/>
        <v>9.3874279874000006</v>
      </c>
    </row>
    <row r="48" spans="1:5" x14ac:dyDescent="0.25">
      <c r="A48" s="9" t="s">
        <v>120</v>
      </c>
      <c r="B48" s="6">
        <v>0.72500000000000009</v>
      </c>
      <c r="C48" s="5">
        <v>9.2999999999999999E-2</v>
      </c>
      <c r="D48" s="3">
        <f t="shared" si="1"/>
        <v>0.63200000000000012</v>
      </c>
      <c r="E48" s="4">
        <f t="shared" si="2"/>
        <v>4.1515687616000019</v>
      </c>
    </row>
    <row r="49" spans="1:5" x14ac:dyDescent="0.25">
      <c r="A49" s="9" t="s">
        <v>121</v>
      </c>
      <c r="B49" s="6">
        <v>0.97599999999999998</v>
      </c>
      <c r="C49" s="5">
        <v>9.2999999999999999E-2</v>
      </c>
      <c r="D49" s="3">
        <f t="shared" si="1"/>
        <v>0.88300000000000001</v>
      </c>
      <c r="E49" s="4">
        <f t="shared" si="2"/>
        <v>6.3847034626000001</v>
      </c>
    </row>
    <row r="50" spans="1:5" x14ac:dyDescent="0.25">
      <c r="A50" s="9" t="s">
        <v>122</v>
      </c>
      <c r="B50" s="6">
        <v>1.4870000000000001</v>
      </c>
      <c r="C50" s="5">
        <v>9.2999999999999999E-2</v>
      </c>
      <c r="D50" s="3">
        <f t="shared" si="1"/>
        <v>1.3940000000000001</v>
      </c>
      <c r="E50" s="4">
        <f t="shared" si="2"/>
        <v>12.092727682400003</v>
      </c>
    </row>
    <row r="51" spans="1:5" x14ac:dyDescent="0.25">
      <c r="A51" s="9" t="s">
        <v>123</v>
      </c>
      <c r="B51" s="6">
        <v>1.3220000000000001</v>
      </c>
      <c r="C51" s="5">
        <v>9.2999999999999999E-2</v>
      </c>
      <c r="D51" s="3">
        <f t="shared" si="1"/>
        <v>1.2290000000000001</v>
      </c>
      <c r="E51" s="4">
        <f t="shared" si="2"/>
        <v>10.079305579400001</v>
      </c>
    </row>
    <row r="52" spans="1:5" x14ac:dyDescent="0.25">
      <c r="A52" s="9" t="s">
        <v>124</v>
      </c>
      <c r="B52" s="6">
        <v>1.5099999999999998</v>
      </c>
      <c r="C52" s="5">
        <v>9.2999999999999999E-2</v>
      </c>
      <c r="D52" s="3">
        <f t="shared" si="1"/>
        <v>1.4169999999999998</v>
      </c>
      <c r="E52" s="4">
        <f t="shared" si="2"/>
        <v>12.386286742599999</v>
      </c>
    </row>
    <row r="53" spans="1:5" x14ac:dyDescent="0.25">
      <c r="A53" s="9" t="s">
        <v>125</v>
      </c>
      <c r="B53" s="6">
        <v>1.8730000000000002</v>
      </c>
      <c r="C53" s="5">
        <v>9.2999999999999999E-2</v>
      </c>
      <c r="D53" s="3">
        <f t="shared" si="1"/>
        <v>1.7800000000000002</v>
      </c>
      <c r="E53" s="4">
        <f t="shared" si="2"/>
        <v>17.437442560000004</v>
      </c>
    </row>
    <row r="54" spans="1:5" x14ac:dyDescent="0.25">
      <c r="A54" s="9" t="s">
        <v>126</v>
      </c>
      <c r="B54" s="6">
        <v>1.165</v>
      </c>
      <c r="C54" s="5">
        <v>9.2999999999999999E-2</v>
      </c>
      <c r="D54" s="3">
        <f t="shared" si="1"/>
        <v>1.0720000000000001</v>
      </c>
      <c r="E54" s="4">
        <f t="shared" si="2"/>
        <v>8.3143267456000025</v>
      </c>
    </row>
    <row r="55" spans="1:5" x14ac:dyDescent="0.25">
      <c r="A55" s="9" t="s">
        <v>127</v>
      </c>
      <c r="B55" s="6">
        <v>1.421</v>
      </c>
      <c r="C55" s="5">
        <v>9.2999999999999999E-2</v>
      </c>
      <c r="D55" s="3">
        <f t="shared" si="1"/>
        <v>1.3280000000000001</v>
      </c>
      <c r="E55" s="4">
        <f t="shared" si="2"/>
        <v>11.267865305600001</v>
      </c>
    </row>
    <row r="56" spans="1:5" x14ac:dyDescent="0.25">
      <c r="A56" s="9" t="s">
        <v>128</v>
      </c>
      <c r="B56" s="6">
        <v>0.85499999999999998</v>
      </c>
      <c r="C56" s="5">
        <v>9.2999999999999999E-2</v>
      </c>
      <c r="D56" s="3">
        <f t="shared" si="1"/>
        <v>0.76200000000000001</v>
      </c>
      <c r="E56" s="4">
        <f t="shared" si="2"/>
        <v>5.2612435096000008</v>
      </c>
    </row>
    <row r="57" spans="1:5" x14ac:dyDescent="0.25">
      <c r="A57" s="9" t="s">
        <v>129</v>
      </c>
      <c r="B57" s="6">
        <v>0.746</v>
      </c>
      <c r="C57" s="5">
        <v>9.2999999999999999E-2</v>
      </c>
      <c r="D57" s="3">
        <f t="shared" si="1"/>
        <v>0.65300000000000002</v>
      </c>
      <c r="E57" s="4">
        <f t="shared" si="2"/>
        <v>4.3239949105999997</v>
      </c>
    </row>
    <row r="58" spans="1:5" x14ac:dyDescent="0.25">
      <c r="A58" s="9" t="s">
        <v>130</v>
      </c>
      <c r="B58" s="6">
        <v>0.57699999999999996</v>
      </c>
      <c r="C58" s="5">
        <v>9.2999999999999999E-2</v>
      </c>
      <c r="D58" s="3">
        <f t="shared" si="1"/>
        <v>0.48399999999999999</v>
      </c>
      <c r="E58" s="4">
        <f t="shared" si="2"/>
        <v>3.0109957504000002</v>
      </c>
    </row>
    <row r="59" spans="1:5" x14ac:dyDescent="0.25">
      <c r="A59" s="9" t="s">
        <v>131</v>
      </c>
      <c r="B59" s="6">
        <v>1.6160000000000001</v>
      </c>
      <c r="C59" s="5">
        <v>9.2999999999999999E-2</v>
      </c>
      <c r="D59" s="3">
        <f t="shared" si="1"/>
        <v>1.5230000000000001</v>
      </c>
      <c r="E59" s="4">
        <f t="shared" si="2"/>
        <v>13.780006118600003</v>
      </c>
    </row>
    <row r="60" spans="1:5" x14ac:dyDescent="0.25">
      <c r="A60" s="9" t="s">
        <v>132</v>
      </c>
      <c r="B60" s="6">
        <v>1.8450000000000002</v>
      </c>
      <c r="C60" s="5">
        <v>9.2999999999999999E-2</v>
      </c>
      <c r="D60" s="3">
        <f t="shared" si="1"/>
        <v>1.7520000000000002</v>
      </c>
      <c r="E60" s="4">
        <f t="shared" si="2"/>
        <v>17.019837433600003</v>
      </c>
    </row>
    <row r="61" spans="1:5" x14ac:dyDescent="0.25">
      <c r="A61" s="9" t="s">
        <v>133</v>
      </c>
      <c r="B61" s="6">
        <v>1.6869999999999998</v>
      </c>
      <c r="C61" s="5">
        <v>9.2999999999999999E-2</v>
      </c>
      <c r="D61" s="3">
        <f t="shared" si="1"/>
        <v>1.5939999999999999</v>
      </c>
      <c r="E61" s="4">
        <f t="shared" si="2"/>
        <v>14.751027522399998</v>
      </c>
    </row>
    <row r="62" spans="1:5" x14ac:dyDescent="0.25">
      <c r="A62" s="9" t="s">
        <v>134</v>
      </c>
      <c r="B62" s="6">
        <v>1.673</v>
      </c>
      <c r="C62" s="5">
        <v>9.2999999999999999E-2</v>
      </c>
      <c r="D62" s="3">
        <f t="shared" si="1"/>
        <v>1.58</v>
      </c>
      <c r="E62" s="4">
        <f t="shared" si="2"/>
        <v>14.557177760000002</v>
      </c>
    </row>
    <row r="63" spans="1:5" x14ac:dyDescent="0.25">
      <c r="A63" s="9" t="s">
        <v>135</v>
      </c>
      <c r="B63" s="6">
        <v>1.6909999999999998</v>
      </c>
      <c r="C63" s="5">
        <v>9.2999999999999999E-2</v>
      </c>
      <c r="D63" s="3">
        <f t="shared" si="1"/>
        <v>1.5979999999999999</v>
      </c>
      <c r="E63" s="4">
        <f t="shared" si="2"/>
        <v>14.806627973599998</v>
      </c>
    </row>
    <row r="64" spans="1:5" x14ac:dyDescent="0.25">
      <c r="A64" s="9" t="s">
        <v>136</v>
      </c>
      <c r="B64" s="6">
        <v>0.77600000000000002</v>
      </c>
      <c r="C64" s="5">
        <v>9.2999999999999999E-2</v>
      </c>
      <c r="D64" s="3">
        <f t="shared" si="1"/>
        <v>0.68300000000000005</v>
      </c>
      <c r="E64" s="4">
        <f t="shared" si="2"/>
        <v>4.5748825826000008</v>
      </c>
    </row>
    <row r="65" spans="1:5" x14ac:dyDescent="0.25">
      <c r="A65" s="9" t="s">
        <v>137</v>
      </c>
      <c r="B65" s="6">
        <v>1.2290000000000001</v>
      </c>
      <c r="C65" s="5">
        <v>9.2999999999999999E-2</v>
      </c>
      <c r="D65" s="3">
        <f t="shared" ref="D65:D96" si="3">(B65-C65)</f>
        <v>1.1360000000000001</v>
      </c>
      <c r="E65" s="4">
        <f t="shared" ref="E65:E96" si="4">(2.9834*D65*D65)+(4.3771*D65)+(0.1936)</f>
        <v>9.016051366400001</v>
      </c>
    </row>
    <row r="66" spans="1:5" x14ac:dyDescent="0.25">
      <c r="A66" s="9" t="s">
        <v>138</v>
      </c>
      <c r="B66" s="6">
        <v>1.3069999999999999</v>
      </c>
      <c r="C66" s="5">
        <v>9.2999999999999999E-2</v>
      </c>
      <c r="D66" s="3">
        <f t="shared" si="3"/>
        <v>1.214</v>
      </c>
      <c r="E66" s="4">
        <f t="shared" si="4"/>
        <v>9.9043223864000005</v>
      </c>
    </row>
    <row r="67" spans="1:5" x14ac:dyDescent="0.25">
      <c r="A67" s="9" t="s">
        <v>139</v>
      </c>
      <c r="B67" s="6">
        <v>0.76700000000000013</v>
      </c>
      <c r="C67" s="5">
        <v>9.2999999999999999E-2</v>
      </c>
      <c r="D67" s="3">
        <f t="shared" si="3"/>
        <v>0.67400000000000015</v>
      </c>
      <c r="E67" s="4">
        <f t="shared" si="4"/>
        <v>4.4990524184000016</v>
      </c>
    </row>
    <row r="68" spans="1:5" x14ac:dyDescent="0.25">
      <c r="A68" s="9" t="s">
        <v>140</v>
      </c>
      <c r="B68" s="6">
        <v>0.49199999999999999</v>
      </c>
      <c r="C68" s="5">
        <v>9.2999999999999999E-2</v>
      </c>
      <c r="D68" s="3">
        <f t="shared" si="3"/>
        <v>0.39900000000000002</v>
      </c>
      <c r="E68" s="4">
        <f t="shared" si="4"/>
        <v>2.4150231634000003</v>
      </c>
    </row>
    <row r="69" spans="1:5" x14ac:dyDescent="0.25">
      <c r="A69" s="9" t="s">
        <v>141</v>
      </c>
      <c r="B69" s="6">
        <v>0.69599999999999995</v>
      </c>
      <c r="C69" s="5">
        <v>9.2999999999999999E-2</v>
      </c>
      <c r="D69" s="3">
        <f t="shared" si="3"/>
        <v>0.60299999999999998</v>
      </c>
      <c r="E69" s="4">
        <f t="shared" si="4"/>
        <v>3.9177823906000002</v>
      </c>
    </row>
    <row r="70" spans="1:5" x14ac:dyDescent="0.25">
      <c r="A70" s="9" t="s">
        <v>142</v>
      </c>
      <c r="B70" s="6">
        <v>0.76800000000000002</v>
      </c>
      <c r="C70" s="5">
        <v>9.2999999999999999E-2</v>
      </c>
      <c r="D70" s="3">
        <f t="shared" si="3"/>
        <v>0.67500000000000004</v>
      </c>
      <c r="E70" s="4">
        <f t="shared" si="4"/>
        <v>4.5074541250000006</v>
      </c>
    </row>
    <row r="71" spans="1:5" x14ac:dyDescent="0.25">
      <c r="A71" s="9" t="s">
        <v>143</v>
      </c>
      <c r="B71" s="6">
        <v>0.28600000000000003</v>
      </c>
      <c r="C71" s="5">
        <v>9.2999999999999999E-2</v>
      </c>
      <c r="D71" s="3">
        <f t="shared" si="3"/>
        <v>0.19300000000000003</v>
      </c>
      <c r="E71" s="4">
        <f t="shared" si="4"/>
        <v>1.1495089666000002</v>
      </c>
    </row>
    <row r="72" spans="1:5" x14ac:dyDescent="0.25">
      <c r="A72" s="9" t="s">
        <v>144</v>
      </c>
      <c r="B72" s="6">
        <v>0.64500000000000002</v>
      </c>
      <c r="C72" s="5">
        <v>9.2999999999999999E-2</v>
      </c>
      <c r="D72" s="3">
        <f t="shared" si="3"/>
        <v>0.55200000000000005</v>
      </c>
      <c r="E72" s="4">
        <f t="shared" si="4"/>
        <v>3.5188131136000007</v>
      </c>
    </row>
    <row r="73" spans="1:5" x14ac:dyDescent="0.25">
      <c r="A73" s="9" t="s">
        <v>145</v>
      </c>
      <c r="B73" s="6">
        <v>0.72500000000000009</v>
      </c>
      <c r="C73" s="5">
        <v>9.2999999999999999E-2</v>
      </c>
      <c r="D73" s="3">
        <f t="shared" si="3"/>
        <v>0.63200000000000012</v>
      </c>
      <c r="E73" s="4">
        <f t="shared" si="4"/>
        <v>4.1515687616000019</v>
      </c>
    </row>
    <row r="74" spans="1:5" x14ac:dyDescent="0.25">
      <c r="A74" s="9" t="s">
        <v>146</v>
      </c>
      <c r="B74" s="6">
        <v>1.1540000000000001</v>
      </c>
      <c r="C74" s="5">
        <v>9.2999999999999999E-2</v>
      </c>
      <c r="D74" s="3">
        <f t="shared" si="3"/>
        <v>1.0610000000000002</v>
      </c>
      <c r="E74" s="4">
        <f t="shared" si="4"/>
        <v>8.1961791314000028</v>
      </c>
    </row>
    <row r="75" spans="1:5" x14ac:dyDescent="0.25">
      <c r="A75" s="9" t="s">
        <v>147</v>
      </c>
      <c r="B75" s="6">
        <v>0.69300000000000006</v>
      </c>
      <c r="C75" s="5">
        <v>9.2999999999999999E-2</v>
      </c>
      <c r="D75" s="3">
        <f t="shared" si="3"/>
        <v>0.60000000000000009</v>
      </c>
      <c r="E75" s="4">
        <f t="shared" si="4"/>
        <v>3.8938840000000008</v>
      </c>
    </row>
    <row r="76" spans="1:5" x14ac:dyDescent="0.25">
      <c r="A76" s="9" t="s">
        <v>148</v>
      </c>
      <c r="B76" s="6">
        <v>0.65599999999999992</v>
      </c>
      <c r="C76" s="5">
        <v>9.2999999999999999E-2</v>
      </c>
      <c r="D76" s="3">
        <f t="shared" si="3"/>
        <v>0.56299999999999994</v>
      </c>
      <c r="E76" s="4">
        <f t="shared" si="4"/>
        <v>3.6035526145999999</v>
      </c>
    </row>
    <row r="77" spans="1:5" x14ac:dyDescent="0.25">
      <c r="A77" s="9" t="s">
        <v>149</v>
      </c>
      <c r="B77" s="6">
        <v>0.61099999999999999</v>
      </c>
      <c r="C77" s="5">
        <v>9.2999999999999999E-2</v>
      </c>
      <c r="D77" s="3">
        <f t="shared" si="3"/>
        <v>0.51800000000000002</v>
      </c>
      <c r="E77" s="4">
        <f t="shared" si="4"/>
        <v>3.2614556216000006</v>
      </c>
    </row>
    <row r="78" spans="1:5" x14ac:dyDescent="0.25">
      <c r="A78" s="9" t="s">
        <v>150</v>
      </c>
      <c r="B78" s="6">
        <v>0.48499999999999999</v>
      </c>
      <c r="C78" s="5">
        <v>9.2999999999999999E-2</v>
      </c>
      <c r="D78" s="3">
        <f t="shared" si="3"/>
        <v>0.39200000000000002</v>
      </c>
      <c r="E78" s="4">
        <f t="shared" si="4"/>
        <v>2.3678643776000001</v>
      </c>
    </row>
    <row r="79" spans="1:5" x14ac:dyDescent="0.25">
      <c r="A79" s="9" t="s">
        <v>151</v>
      </c>
      <c r="B79" s="6">
        <v>0.66199999999999992</v>
      </c>
      <c r="C79" s="5">
        <v>9.2999999999999999E-2</v>
      </c>
      <c r="D79" s="3">
        <f t="shared" si="3"/>
        <v>0.56899999999999995</v>
      </c>
      <c r="E79" s="4">
        <f t="shared" si="4"/>
        <v>3.6500784674000002</v>
      </c>
    </row>
    <row r="80" spans="1:5" x14ac:dyDescent="0.25">
      <c r="A80" s="9" t="s">
        <v>152</v>
      </c>
      <c r="B80" s="6">
        <v>0.52899999999999991</v>
      </c>
      <c r="C80" s="5">
        <v>9.2999999999999999E-2</v>
      </c>
      <c r="D80" s="3">
        <f t="shared" si="3"/>
        <v>0.43599999999999994</v>
      </c>
      <c r="E80" s="4">
        <f t="shared" si="4"/>
        <v>2.6691480063999995</v>
      </c>
    </row>
    <row r="81" spans="1:5" x14ac:dyDescent="0.25">
      <c r="A81" s="9" t="s">
        <v>153</v>
      </c>
      <c r="B81" s="6">
        <v>0.68199999999999994</v>
      </c>
      <c r="C81" s="5">
        <v>9.2999999999999999E-2</v>
      </c>
      <c r="D81" s="3">
        <f t="shared" si="3"/>
        <v>0.58899999999999997</v>
      </c>
      <c r="E81" s="4">
        <f t="shared" si="4"/>
        <v>3.8067160113999998</v>
      </c>
    </row>
    <row r="82" spans="1:5" x14ac:dyDescent="0.25">
      <c r="A82" s="9" t="s">
        <v>154</v>
      </c>
      <c r="B82" s="6">
        <v>0.65399999999999991</v>
      </c>
      <c r="C82" s="5">
        <v>9.2999999999999999E-2</v>
      </c>
      <c r="D82" s="3">
        <f t="shared" si="3"/>
        <v>0.56099999999999994</v>
      </c>
      <c r="E82" s="4">
        <f t="shared" si="4"/>
        <v>3.5880917313999996</v>
      </c>
    </row>
    <row r="83" spans="1:5" x14ac:dyDescent="0.25">
      <c r="A83" s="9" t="s">
        <v>155</v>
      </c>
      <c r="B83" s="6">
        <v>0.64900000000000002</v>
      </c>
      <c r="C83" s="5">
        <v>9.2999999999999999E-2</v>
      </c>
      <c r="D83" s="3">
        <f t="shared" si="3"/>
        <v>0.55600000000000005</v>
      </c>
      <c r="E83" s="4">
        <f t="shared" si="4"/>
        <v>3.5495439424000006</v>
      </c>
    </row>
    <row r="84" spans="1:5" x14ac:dyDescent="0.25">
      <c r="A84" s="9" t="s">
        <v>156</v>
      </c>
      <c r="B84" s="6">
        <v>0.72199999999999998</v>
      </c>
      <c r="C84" s="5">
        <v>9.2999999999999999E-2</v>
      </c>
      <c r="D84" s="3">
        <f t="shared" si="3"/>
        <v>0.629</v>
      </c>
      <c r="E84" s="4">
        <f t="shared" si="4"/>
        <v>4.1271512593999997</v>
      </c>
    </row>
    <row r="85" spans="1:5" x14ac:dyDescent="0.25">
      <c r="A85" s="9" t="s">
        <v>157</v>
      </c>
      <c r="B85" s="6">
        <v>1.1379999999999999</v>
      </c>
      <c r="C85" s="5">
        <v>9.2999999999999999E-2</v>
      </c>
      <c r="D85" s="3">
        <f t="shared" si="3"/>
        <v>1.0449999999999999</v>
      </c>
      <c r="E85" s="4">
        <f t="shared" si="4"/>
        <v>8.0256168849999998</v>
      </c>
    </row>
    <row r="86" spans="1:5" x14ac:dyDescent="0.25">
      <c r="A86" s="9" t="s">
        <v>158</v>
      </c>
      <c r="B86" s="6">
        <v>0.75</v>
      </c>
      <c r="C86" s="5">
        <v>9.2999999999999999E-2</v>
      </c>
      <c r="D86" s="3">
        <f t="shared" si="3"/>
        <v>0.65700000000000003</v>
      </c>
      <c r="E86" s="4">
        <f t="shared" si="4"/>
        <v>4.3571363266000009</v>
      </c>
    </row>
    <row r="87" spans="1:5" x14ac:dyDescent="0.25">
      <c r="A87" s="9" t="s">
        <v>159</v>
      </c>
      <c r="B87" s="6">
        <v>1.278</v>
      </c>
      <c r="C87" s="5">
        <v>9.2999999999999999E-2</v>
      </c>
      <c r="D87" s="3">
        <f t="shared" si="3"/>
        <v>1.1850000000000001</v>
      </c>
      <c r="E87" s="4">
        <f t="shared" si="4"/>
        <v>9.5698283650000029</v>
      </c>
    </row>
    <row r="88" spans="1:5" x14ac:dyDescent="0.25">
      <c r="A88" s="9" t="s">
        <v>160</v>
      </c>
      <c r="B88" s="6">
        <v>0.49199999999999999</v>
      </c>
      <c r="C88" s="5">
        <v>9.2999999999999999E-2</v>
      </c>
      <c r="D88" s="3">
        <f t="shared" si="3"/>
        <v>0.39900000000000002</v>
      </c>
      <c r="E88" s="4">
        <f t="shared" si="4"/>
        <v>2.4150231634000003</v>
      </c>
    </row>
    <row r="89" spans="1:5" x14ac:dyDescent="0.25">
      <c r="A89" s="9" t="s">
        <v>161</v>
      </c>
      <c r="B89" s="6">
        <v>2.4170000000000003</v>
      </c>
      <c r="C89" s="5">
        <v>9.2999999999999999E-2</v>
      </c>
      <c r="D89" s="3">
        <f t="shared" si="3"/>
        <v>2.3240000000000003</v>
      </c>
      <c r="E89" s="4">
        <f t="shared" si="4"/>
        <v>26.479252198400005</v>
      </c>
    </row>
    <row r="90" spans="1:5" x14ac:dyDescent="0.25">
      <c r="A90" s="9" t="s">
        <v>162</v>
      </c>
      <c r="B90" s="6">
        <v>0.72900000000000009</v>
      </c>
      <c r="C90" s="5">
        <v>9.2999999999999999E-2</v>
      </c>
      <c r="D90" s="3">
        <f t="shared" si="3"/>
        <v>0.63600000000000012</v>
      </c>
      <c r="E90" s="4">
        <f t="shared" si="4"/>
        <v>4.1842089664000008</v>
      </c>
    </row>
    <row r="91" spans="1:5" x14ac:dyDescent="0.25">
      <c r="A91" s="9" t="s">
        <v>163</v>
      </c>
      <c r="B91" s="6">
        <v>0.78699999999999992</v>
      </c>
      <c r="C91" s="5">
        <v>9.2999999999999999E-2</v>
      </c>
      <c r="D91" s="3">
        <f t="shared" si="3"/>
        <v>0.69399999999999995</v>
      </c>
      <c r="E91" s="4">
        <f t="shared" si="4"/>
        <v>4.6682202424000003</v>
      </c>
    </row>
    <row r="92" spans="1:5" x14ac:dyDescent="0.25">
      <c r="A92" s="9" t="s">
        <v>164</v>
      </c>
      <c r="B92" s="6">
        <v>0.67399999999999993</v>
      </c>
      <c r="C92" s="5">
        <v>9.2999999999999999E-2</v>
      </c>
      <c r="D92" s="3">
        <f t="shared" si="3"/>
        <v>0.58099999999999996</v>
      </c>
      <c r="E92" s="4">
        <f t="shared" si="4"/>
        <v>3.7437745873999999</v>
      </c>
    </row>
    <row r="93" spans="1:5" x14ac:dyDescent="0.25">
      <c r="A93" s="9" t="s">
        <v>165</v>
      </c>
      <c r="B93" s="6">
        <v>0.79200000000000004</v>
      </c>
      <c r="C93" s="5">
        <v>9.2999999999999999E-2</v>
      </c>
      <c r="D93" s="3">
        <f t="shared" si="3"/>
        <v>0.69900000000000007</v>
      </c>
      <c r="E93" s="4">
        <f t="shared" si="4"/>
        <v>4.7108851234000007</v>
      </c>
    </row>
    <row r="94" spans="1:5" x14ac:dyDescent="0.25">
      <c r="A94" s="9" t="s">
        <v>166</v>
      </c>
      <c r="B94" s="6">
        <v>0.6120000000000001</v>
      </c>
      <c r="C94" s="5">
        <v>9.2999999999999999E-2</v>
      </c>
      <c r="D94" s="3">
        <f t="shared" si="3"/>
        <v>0.51900000000000013</v>
      </c>
      <c r="E94" s="4">
        <f t="shared" si="4"/>
        <v>3.2689265074000016</v>
      </c>
    </row>
    <row r="95" spans="1:5" x14ac:dyDescent="0.25">
      <c r="A95" s="9" t="s">
        <v>167</v>
      </c>
      <c r="B95" s="6">
        <v>1.7629999999999999</v>
      </c>
      <c r="C95" s="5">
        <v>9.2999999999999999E-2</v>
      </c>
      <c r="D95" s="3">
        <f t="shared" si="3"/>
        <v>1.67</v>
      </c>
      <c r="E95" s="4">
        <f t="shared" si="4"/>
        <v>15.823761260000001</v>
      </c>
    </row>
    <row r="96" spans="1:5" x14ac:dyDescent="0.25">
      <c r="A96" s="9" t="s">
        <v>168</v>
      </c>
      <c r="B96" s="6">
        <v>0.65700000000000003</v>
      </c>
      <c r="C96" s="5">
        <v>9.2999999999999999E-2</v>
      </c>
      <c r="D96" s="3">
        <f t="shared" si="3"/>
        <v>0.56400000000000006</v>
      </c>
      <c r="E96" s="4">
        <f t="shared" si="4"/>
        <v>3.6112920064000007</v>
      </c>
    </row>
    <row r="97" spans="1:5" x14ac:dyDescent="0.25">
      <c r="A97" s="9" t="s">
        <v>169</v>
      </c>
      <c r="B97" s="6">
        <v>0.97900000000000009</v>
      </c>
      <c r="C97" s="5">
        <v>9.2999999999999999E-2</v>
      </c>
      <c r="D97" s="3">
        <f t="shared" ref="D97:D122" si="5">(B97-C97)</f>
        <v>0.88600000000000012</v>
      </c>
      <c r="E97" s="4">
        <f t="shared" ref="E97:E122" si="6">(2.9834*D97*D97)+(4.3771*D97)+(0.1936)</f>
        <v>6.4136676664000021</v>
      </c>
    </row>
    <row r="98" spans="1:5" x14ac:dyDescent="0.25">
      <c r="A98" s="9" t="s">
        <v>170</v>
      </c>
      <c r="B98" s="6">
        <v>1.4370000000000001</v>
      </c>
      <c r="C98" s="5">
        <v>9.2999999999999999E-2</v>
      </c>
      <c r="D98" s="3">
        <f t="shared" si="5"/>
        <v>1.3440000000000001</v>
      </c>
      <c r="E98" s="4">
        <f t="shared" si="6"/>
        <v>11.465445222400003</v>
      </c>
    </row>
    <row r="99" spans="1:5" x14ac:dyDescent="0.25">
      <c r="A99" s="9" t="s">
        <v>171</v>
      </c>
      <c r="B99" s="6">
        <v>1.617</v>
      </c>
      <c r="C99" s="5">
        <v>9.2999999999999999E-2</v>
      </c>
      <c r="D99" s="3">
        <f t="shared" si="5"/>
        <v>1.524</v>
      </c>
      <c r="E99" s="4">
        <f t="shared" si="6"/>
        <v>13.793473638400002</v>
      </c>
    </row>
    <row r="100" spans="1:5" x14ac:dyDescent="0.25">
      <c r="A100" s="9" t="s">
        <v>172</v>
      </c>
      <c r="B100" s="6">
        <v>2.4630000000000001</v>
      </c>
      <c r="C100" s="5">
        <v>9.2999999999999999E-2</v>
      </c>
      <c r="D100" s="3">
        <f t="shared" si="5"/>
        <v>2.37</v>
      </c>
      <c r="E100" s="4">
        <f t="shared" si="6"/>
        <v>27.324786460000006</v>
      </c>
    </row>
    <row r="101" spans="1:5" x14ac:dyDescent="0.25">
      <c r="A101" s="9" t="s">
        <v>173</v>
      </c>
      <c r="B101" s="6">
        <v>2.3319999999999999</v>
      </c>
      <c r="C101" s="5">
        <v>9.2999999999999999E-2</v>
      </c>
      <c r="D101" s="3">
        <f t="shared" si="5"/>
        <v>2.2389999999999999</v>
      </c>
      <c r="E101" s="4">
        <f t="shared" si="6"/>
        <v>24.950072091399999</v>
      </c>
    </row>
    <row r="102" spans="1:5" x14ac:dyDescent="0.25">
      <c r="A102" s="9" t="s">
        <v>174</v>
      </c>
      <c r="B102" s="6">
        <v>1.851</v>
      </c>
      <c r="C102" s="5">
        <v>9.2999999999999999E-2</v>
      </c>
      <c r="D102" s="3">
        <f t="shared" si="5"/>
        <v>1.758</v>
      </c>
      <c r="E102" s="4">
        <f t="shared" si="6"/>
        <v>17.108930437599998</v>
      </c>
    </row>
    <row r="103" spans="1:5" x14ac:dyDescent="0.25">
      <c r="A103" s="9" t="s">
        <v>175</v>
      </c>
      <c r="B103" s="6">
        <v>1.891</v>
      </c>
      <c r="C103" s="5">
        <v>9.2999999999999999E-2</v>
      </c>
      <c r="D103" s="3">
        <f t="shared" si="5"/>
        <v>1.798</v>
      </c>
      <c r="E103" s="4">
        <f t="shared" si="6"/>
        <v>17.708373253600001</v>
      </c>
    </row>
    <row r="104" spans="1:5" x14ac:dyDescent="0.25">
      <c r="A104" s="9" t="s">
        <v>176</v>
      </c>
      <c r="B104" s="6">
        <v>2.343</v>
      </c>
      <c r="C104" s="5">
        <v>9.2999999999999999E-2</v>
      </c>
      <c r="D104" s="3">
        <f t="shared" si="5"/>
        <v>2.25</v>
      </c>
      <c r="E104" s="4">
        <f t="shared" si="6"/>
        <v>25.1455375</v>
      </c>
    </row>
    <row r="105" spans="1:5" x14ac:dyDescent="0.25">
      <c r="A105" s="9" t="s">
        <v>177</v>
      </c>
      <c r="B105" s="6">
        <v>2.379</v>
      </c>
      <c r="C105" s="5">
        <v>9.2999999999999999E-2</v>
      </c>
      <c r="D105" s="3">
        <f t="shared" si="5"/>
        <v>2.286</v>
      </c>
      <c r="E105" s="4">
        <f t="shared" si="6"/>
        <v>25.790290386400002</v>
      </c>
    </row>
    <row r="106" spans="1:5" x14ac:dyDescent="0.25">
      <c r="A106" s="9" t="s">
        <v>178</v>
      </c>
      <c r="B106" s="6">
        <v>2.1520000000000001</v>
      </c>
      <c r="C106" s="5">
        <v>9.2999999999999999E-2</v>
      </c>
      <c r="D106" s="3">
        <f t="shared" si="5"/>
        <v>2.0590000000000002</v>
      </c>
      <c r="E106" s="4">
        <f t="shared" si="6"/>
        <v>21.854116515400005</v>
      </c>
    </row>
    <row r="107" spans="1:5" x14ac:dyDescent="0.25">
      <c r="A107" s="9" t="s">
        <v>179</v>
      </c>
      <c r="B107" s="6">
        <v>2.3570000000000002</v>
      </c>
      <c r="C107" s="5">
        <v>9.2999999999999999E-2</v>
      </c>
      <c r="D107" s="3">
        <f t="shared" si="5"/>
        <v>2.2640000000000002</v>
      </c>
      <c r="E107" s="4">
        <f t="shared" si="6"/>
        <v>25.395355846400005</v>
      </c>
    </row>
    <row r="108" spans="1:5" x14ac:dyDescent="0.25">
      <c r="A108" s="9" t="s">
        <v>180</v>
      </c>
      <c r="B108" s="6">
        <v>0.84699999999999998</v>
      </c>
      <c r="C108" s="5">
        <v>9.2999999999999999E-2</v>
      </c>
      <c r="D108" s="3">
        <f t="shared" si="5"/>
        <v>0.754</v>
      </c>
      <c r="E108" s="4">
        <f t="shared" si="6"/>
        <v>5.1900440344000005</v>
      </c>
    </row>
    <row r="109" spans="1:5" x14ac:dyDescent="0.25">
      <c r="A109" s="9" t="s">
        <v>181</v>
      </c>
      <c r="B109" s="6">
        <v>1.7770000000000001</v>
      </c>
      <c r="C109" s="5">
        <v>9.2999999999999999E-2</v>
      </c>
      <c r="D109" s="3">
        <f t="shared" si="5"/>
        <v>1.6840000000000002</v>
      </c>
      <c r="E109" s="4">
        <f t="shared" si="6"/>
        <v>16.025129190400001</v>
      </c>
    </row>
    <row r="110" spans="1:5" x14ac:dyDescent="0.25">
      <c r="A110" s="9" t="s">
        <v>182</v>
      </c>
      <c r="B110" s="6">
        <v>1.472</v>
      </c>
      <c r="C110" s="5">
        <v>9.2999999999999999E-2</v>
      </c>
      <c r="D110" s="3">
        <f t="shared" si="5"/>
        <v>1.379</v>
      </c>
      <c r="E110" s="4">
        <f t="shared" si="6"/>
        <v>11.9029766594</v>
      </c>
    </row>
    <row r="111" spans="1:5" x14ac:dyDescent="0.25">
      <c r="A111" s="9" t="s">
        <v>183</v>
      </c>
      <c r="B111" s="6">
        <v>1.2370000000000001</v>
      </c>
      <c r="C111" s="5">
        <v>9.2999999999999999E-2</v>
      </c>
      <c r="D111" s="3">
        <f t="shared" si="5"/>
        <v>1.1440000000000001</v>
      </c>
      <c r="E111" s="4">
        <f t="shared" si="6"/>
        <v>9.1054853824000013</v>
      </c>
    </row>
    <row r="112" spans="1:5" x14ac:dyDescent="0.25">
      <c r="A112" s="9" t="s">
        <v>184</v>
      </c>
      <c r="B112" s="6">
        <v>0.73</v>
      </c>
      <c r="C112" s="5">
        <v>9.2999999999999999E-2</v>
      </c>
      <c r="D112" s="3">
        <f t="shared" si="5"/>
        <v>0.63700000000000001</v>
      </c>
      <c r="E112" s="4">
        <f t="shared" si="6"/>
        <v>4.1923839346000005</v>
      </c>
    </row>
    <row r="113" spans="1:5" x14ac:dyDescent="0.25">
      <c r="A113" s="9" t="s">
        <v>185</v>
      </c>
      <c r="B113" s="6">
        <v>0.5</v>
      </c>
      <c r="C113" s="5">
        <v>9.2999999999999999E-2</v>
      </c>
      <c r="D113" s="3">
        <f t="shared" si="5"/>
        <v>0.40700000000000003</v>
      </c>
      <c r="E113" s="4">
        <f t="shared" si="6"/>
        <v>2.4692769266000001</v>
      </c>
    </row>
    <row r="114" spans="1:5" x14ac:dyDescent="0.25">
      <c r="A114" s="9" t="s">
        <v>186</v>
      </c>
      <c r="B114" s="6">
        <v>0.36799999999999999</v>
      </c>
      <c r="C114" s="5">
        <v>9.2999999999999999E-2</v>
      </c>
      <c r="D114" s="3">
        <f t="shared" si="5"/>
        <v>0.27500000000000002</v>
      </c>
      <c r="E114" s="4">
        <f t="shared" si="6"/>
        <v>1.6229221250000001</v>
      </c>
    </row>
    <row r="115" spans="1:5" x14ac:dyDescent="0.25">
      <c r="A115" s="9" t="s">
        <v>187</v>
      </c>
      <c r="B115" s="6">
        <v>1.0720000000000001</v>
      </c>
      <c r="C115" s="5">
        <v>9.2999999999999999E-2</v>
      </c>
      <c r="D115" s="3">
        <f t="shared" si="5"/>
        <v>0.97900000000000009</v>
      </c>
      <c r="E115" s="4">
        <f t="shared" si="6"/>
        <v>7.3381937794000018</v>
      </c>
    </row>
    <row r="116" spans="1:5" x14ac:dyDescent="0.25">
      <c r="A116" s="9" t="s">
        <v>188</v>
      </c>
      <c r="B116" s="6">
        <v>2.1019999999999999</v>
      </c>
      <c r="C116" s="5">
        <v>9.2999999999999999E-2</v>
      </c>
      <c r="D116" s="3">
        <f t="shared" si="5"/>
        <v>2.0089999999999999</v>
      </c>
      <c r="E116" s="4">
        <f t="shared" si="6"/>
        <v>21.028437955399998</v>
      </c>
    </row>
    <row r="117" spans="1:5" x14ac:dyDescent="0.25">
      <c r="A117" s="9" t="s">
        <v>189</v>
      </c>
      <c r="B117" s="6">
        <v>0.87200000000000011</v>
      </c>
      <c r="C117" s="5">
        <v>9.2999999999999999E-2</v>
      </c>
      <c r="D117" s="3">
        <f t="shared" si="5"/>
        <v>0.77900000000000014</v>
      </c>
      <c r="E117" s="4">
        <f t="shared" si="6"/>
        <v>5.4138103394000012</v>
      </c>
    </row>
    <row r="118" spans="1:5" x14ac:dyDescent="0.25">
      <c r="A118" s="9" t="s">
        <v>190</v>
      </c>
      <c r="B118" s="6">
        <v>1.6800000000000002</v>
      </c>
      <c r="C118" s="5">
        <v>9.2999999999999999E-2</v>
      </c>
      <c r="D118" s="3">
        <f t="shared" si="5"/>
        <v>1.5870000000000002</v>
      </c>
      <c r="E118" s="4">
        <f t="shared" si="6"/>
        <v>14.653956454600003</v>
      </c>
    </row>
    <row r="119" spans="1:5" x14ac:dyDescent="0.25">
      <c r="A119" s="9" t="s">
        <v>191</v>
      </c>
      <c r="B119" s="6">
        <v>0.82800000000000007</v>
      </c>
      <c r="C119" s="5">
        <v>9.2999999999999999E-2</v>
      </c>
      <c r="D119" s="3">
        <f t="shared" si="5"/>
        <v>0.7350000000000001</v>
      </c>
      <c r="E119" s="4">
        <f t="shared" si="6"/>
        <v>5.0224757650000011</v>
      </c>
    </row>
    <row r="120" spans="1:5" x14ac:dyDescent="0.25">
      <c r="A120" s="9" t="s">
        <v>192</v>
      </c>
      <c r="B120" s="6">
        <v>0.88000000000000012</v>
      </c>
      <c r="C120" s="5">
        <v>9.2999999999999999E-2</v>
      </c>
      <c r="D120" s="3">
        <f t="shared" si="5"/>
        <v>0.78700000000000014</v>
      </c>
      <c r="E120" s="4">
        <f t="shared" si="6"/>
        <v>5.4862031746000017</v>
      </c>
    </row>
    <row r="121" spans="1:5" x14ac:dyDescent="0.25">
      <c r="A121" s="9" t="s">
        <v>193</v>
      </c>
      <c r="B121" s="6">
        <v>2.0710000000000002</v>
      </c>
      <c r="C121" s="5">
        <v>9.2999999999999999E-2</v>
      </c>
      <c r="D121" s="3">
        <f t="shared" si="5"/>
        <v>1.9780000000000002</v>
      </c>
      <c r="E121" s="4">
        <f t="shared" si="6"/>
        <v>20.524008565600003</v>
      </c>
    </row>
    <row r="122" spans="1:5" x14ac:dyDescent="0.25">
      <c r="A122" s="9" t="s">
        <v>194</v>
      </c>
      <c r="B122" s="6">
        <v>2.423</v>
      </c>
      <c r="C122" s="5">
        <v>9.2999999999999999E-2</v>
      </c>
      <c r="D122" s="3">
        <f t="shared" si="5"/>
        <v>2.33</v>
      </c>
      <c r="E122" s="4">
        <f t="shared" si="6"/>
        <v>26.588823260000002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0"/>
  <sheetViews>
    <sheetView tabSelected="1" workbookViewId="0">
      <selection activeCell="G27" sqref="G27"/>
    </sheetView>
  </sheetViews>
  <sheetFormatPr defaultRowHeight="15" x14ac:dyDescent="0.25"/>
  <cols>
    <col min="1" max="1" width="40.28515625" customWidth="1"/>
    <col min="2" max="2" width="15.7109375" customWidth="1"/>
    <col min="3" max="3" width="19.42578125" customWidth="1"/>
    <col min="4" max="4" width="18" customWidth="1"/>
    <col min="5" max="5" width="21.7109375" customWidth="1"/>
    <col min="6" max="6" width="16.7109375" customWidth="1"/>
    <col min="7" max="7" width="69" customWidth="1"/>
  </cols>
  <sheetData>
    <row r="1" spans="1:7" ht="16.5" thickTop="1" thickBot="1" x14ac:dyDescent="0.3">
      <c r="A1" s="11" t="s">
        <v>195</v>
      </c>
      <c r="B1" s="11" t="s">
        <v>196</v>
      </c>
      <c r="C1" s="11" t="s">
        <v>197</v>
      </c>
      <c r="D1" s="11" t="s">
        <v>198</v>
      </c>
      <c r="E1" s="11" t="s">
        <v>199</v>
      </c>
      <c r="F1" s="11" t="s">
        <v>200</v>
      </c>
      <c r="G1" s="11" t="s">
        <v>201</v>
      </c>
    </row>
    <row r="2" spans="1:7" ht="16.5" thickTop="1" thickBot="1" x14ac:dyDescent="0.3">
      <c r="A2" s="12" t="s">
        <v>206</v>
      </c>
      <c r="B2" s="13" t="s">
        <v>202</v>
      </c>
      <c r="C2" s="14" t="s">
        <v>215</v>
      </c>
      <c r="D2" s="14" t="s">
        <v>203</v>
      </c>
      <c r="E2" s="14" t="s">
        <v>207</v>
      </c>
      <c r="F2" s="14" t="s">
        <v>204</v>
      </c>
      <c r="G2" s="14" t="s">
        <v>205</v>
      </c>
    </row>
    <row r="3" spans="1:7" ht="15.75" thickTop="1" x14ac:dyDescent="0.25"/>
    <row r="114" spans="1:3" x14ac:dyDescent="0.25">
      <c r="A114" s="8" t="s">
        <v>209</v>
      </c>
      <c r="B114" s="8"/>
      <c r="C114" s="8"/>
    </row>
    <row r="115" spans="1:3" x14ac:dyDescent="0.25">
      <c r="A115" t="s">
        <v>210</v>
      </c>
    </row>
    <row r="116" spans="1:3" x14ac:dyDescent="0.25">
      <c r="A116" t="s">
        <v>208</v>
      </c>
    </row>
    <row r="117" spans="1:3" x14ac:dyDescent="0.25">
      <c r="A117" t="s">
        <v>211</v>
      </c>
    </row>
    <row r="118" spans="1:3" x14ac:dyDescent="0.25">
      <c r="A118" t="s">
        <v>212</v>
      </c>
    </row>
    <row r="119" spans="1:3" x14ac:dyDescent="0.25">
      <c r="A119" t="s">
        <v>213</v>
      </c>
    </row>
    <row r="120" spans="1:3" x14ac:dyDescent="0.25">
      <c r="A120" t="s">
        <v>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TMAO-1.PLATE</vt:lpstr>
      <vt:lpstr>TMAO-2.PLATE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2023-04-26T11:18:28Z</dcterms:created>
  <dcterms:modified xsi:type="dcterms:W3CDTF">2023-04-27T06:41:05Z</dcterms:modified>
</cp:coreProperties>
</file>