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427"/>
  <workbookPr/>
  <mc:AlternateContent xmlns:mc="http://schemas.openxmlformats.org/markup-compatibility/2006">
    <mc:Choice Requires="x15">
      <x15ac:absPath xmlns:x15ac="http://schemas.microsoft.com/office/spreadsheetml/2010/11/ac" url="D:\Google Drive\2022\Hizmet alımları\webe yüklenenler\Serkan Özkaya\2022.08.26\"/>
    </mc:Choice>
  </mc:AlternateContent>
  <xr:revisionPtr revIDLastSave="0" documentId="8_{85DBEF48-53AF-49A1-B4C7-68B0631C73C3}" xr6:coauthVersionLast="47" xr6:coauthVersionMax="47" xr10:uidLastSave="{00000000-0000-0000-0000-000000000000}"/>
  <bookViews>
    <workbookView xWindow="-120" yWindow="-120" windowWidth="29040" windowHeight="15840" activeTab="3" xr2:uid="{00000000-000D-0000-FFFF-FFFF00000000}"/>
  </bookViews>
  <sheets>
    <sheet name="IgG" sheetId="1" r:id="rId1"/>
    <sheet name="Kolorimetrik" sheetId="2" r:id="rId2"/>
    <sheet name="MDA" sheetId="3" r:id="rId3"/>
    <sheet name="Materyal-metod" sheetId="4" r:id="rId4"/>
  </sheets>
  <externalReferences>
    <externalReference r:id="rId5"/>
  </externalReferences>
  <calcPr calcId="191029" iterate="1" iterateDelta="1.0000000000000001E-5"/>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110" i="3" l="1"/>
  <c r="E110" i="3" s="1"/>
  <c r="D109" i="3"/>
  <c r="E109" i="3" s="1"/>
  <c r="D108" i="3"/>
  <c r="E108" i="3" s="1"/>
  <c r="D107" i="3"/>
  <c r="E107" i="3" s="1"/>
  <c r="D106" i="3"/>
  <c r="E106" i="3" s="1"/>
  <c r="D105" i="3"/>
  <c r="E105" i="3" s="1"/>
  <c r="D104" i="3"/>
  <c r="E104" i="3" s="1"/>
  <c r="D103" i="3"/>
  <c r="E103" i="3" s="1"/>
  <c r="E102" i="3"/>
  <c r="D102" i="3"/>
  <c r="D101" i="3"/>
  <c r="E101" i="3" s="1"/>
  <c r="D100" i="3"/>
  <c r="E100" i="3" s="1"/>
  <c r="D99" i="3"/>
  <c r="E99" i="3" s="1"/>
  <c r="E98" i="3"/>
  <c r="D98" i="3"/>
  <c r="D97" i="3"/>
  <c r="E97" i="3" s="1"/>
  <c r="D96" i="3"/>
  <c r="E96" i="3" s="1"/>
  <c r="D95" i="3"/>
  <c r="E95" i="3" s="1"/>
  <c r="D94" i="3"/>
  <c r="E94" i="3" s="1"/>
  <c r="D93" i="3"/>
  <c r="E93" i="3" s="1"/>
  <c r="D92" i="3"/>
  <c r="E92" i="3" s="1"/>
  <c r="D91" i="3"/>
  <c r="E91" i="3" s="1"/>
  <c r="D90" i="3"/>
  <c r="E90" i="3" s="1"/>
  <c r="D89" i="3"/>
  <c r="E89" i="3" s="1"/>
  <c r="D88" i="3"/>
  <c r="E88" i="3" s="1"/>
  <c r="D87" i="3"/>
  <c r="E87" i="3" s="1"/>
  <c r="D86" i="3"/>
  <c r="E86" i="3" s="1"/>
  <c r="D85" i="3"/>
  <c r="E85" i="3" s="1"/>
  <c r="D84" i="3"/>
  <c r="E84" i="3" s="1"/>
  <c r="D83" i="3"/>
  <c r="E83" i="3" s="1"/>
  <c r="D82" i="3"/>
  <c r="E82" i="3" s="1"/>
  <c r="D81" i="3"/>
  <c r="E81" i="3" s="1"/>
  <c r="D80" i="3"/>
  <c r="E80" i="3" s="1"/>
  <c r="D79" i="3"/>
  <c r="E79" i="3" s="1"/>
  <c r="D78" i="3"/>
  <c r="E78" i="3" s="1"/>
  <c r="D77" i="3"/>
  <c r="E77" i="3" s="1"/>
  <c r="D76" i="3"/>
  <c r="E76" i="3" s="1"/>
  <c r="D75" i="3"/>
  <c r="E75" i="3" s="1"/>
  <c r="D74" i="3"/>
  <c r="E74" i="3" s="1"/>
  <c r="D73" i="3"/>
  <c r="E73" i="3" s="1"/>
  <c r="D72" i="3"/>
  <c r="E72" i="3" s="1"/>
  <c r="D71" i="3"/>
  <c r="E71" i="3" s="1"/>
  <c r="D70" i="3"/>
  <c r="E70" i="3" s="1"/>
  <c r="D69" i="3"/>
  <c r="E69" i="3" s="1"/>
  <c r="D68" i="3"/>
  <c r="E68" i="3" s="1"/>
  <c r="D67" i="3"/>
  <c r="E67" i="3" s="1"/>
  <c r="E66" i="3"/>
  <c r="D66" i="3"/>
  <c r="D65" i="3"/>
  <c r="E65" i="3" s="1"/>
  <c r="D64" i="3"/>
  <c r="E64" i="3" s="1"/>
  <c r="D63" i="3"/>
  <c r="E63" i="3" s="1"/>
  <c r="D62" i="3"/>
  <c r="E62" i="3" s="1"/>
  <c r="D61" i="3"/>
  <c r="E61" i="3" s="1"/>
  <c r="D60" i="3"/>
  <c r="E60" i="3" s="1"/>
  <c r="D59" i="3"/>
  <c r="E59" i="3" s="1"/>
  <c r="D58" i="3"/>
  <c r="E58" i="3" s="1"/>
  <c r="D57" i="3"/>
  <c r="E57" i="3" s="1"/>
  <c r="D56" i="3"/>
  <c r="E56" i="3" s="1"/>
  <c r="D55" i="3"/>
  <c r="E55" i="3" s="1"/>
  <c r="D54" i="3"/>
  <c r="E54" i="3" s="1"/>
  <c r="E53" i="3"/>
  <c r="D53" i="3"/>
  <c r="D52" i="3"/>
  <c r="E52" i="3" s="1"/>
  <c r="D51" i="3"/>
  <c r="E51" i="3" s="1"/>
  <c r="E50" i="3"/>
  <c r="D50" i="3"/>
  <c r="D49" i="3"/>
  <c r="E49" i="3" s="1"/>
  <c r="D48" i="3"/>
  <c r="E48" i="3" s="1"/>
  <c r="D47" i="3"/>
  <c r="E47" i="3" s="1"/>
  <c r="D46" i="3"/>
  <c r="E46" i="3" s="1"/>
  <c r="D45" i="3"/>
  <c r="E45" i="3" s="1"/>
  <c r="D44" i="3"/>
  <c r="E44" i="3" s="1"/>
  <c r="D43" i="3"/>
  <c r="E43" i="3" s="1"/>
  <c r="D42" i="3"/>
  <c r="E42" i="3" s="1"/>
  <c r="D41" i="3"/>
  <c r="E41" i="3" s="1"/>
  <c r="D40" i="3"/>
  <c r="E40" i="3" s="1"/>
  <c r="D39" i="3"/>
  <c r="E39" i="3" s="1"/>
  <c r="D38" i="3"/>
  <c r="E38" i="3" s="1"/>
  <c r="E37" i="3"/>
  <c r="D37" i="3"/>
  <c r="D36" i="3"/>
  <c r="E36" i="3" s="1"/>
  <c r="D35" i="3"/>
  <c r="E35" i="3" s="1"/>
  <c r="E34" i="3"/>
  <c r="D34" i="3"/>
  <c r="D33" i="3"/>
  <c r="E33" i="3" s="1"/>
  <c r="D32" i="3"/>
  <c r="E32" i="3" s="1"/>
  <c r="D31" i="3"/>
  <c r="E31" i="3" s="1"/>
  <c r="D30" i="3"/>
  <c r="E30" i="3" s="1"/>
  <c r="D29" i="3"/>
  <c r="E29" i="3" s="1"/>
  <c r="D28" i="3"/>
  <c r="E28" i="3" s="1"/>
  <c r="D27" i="3"/>
  <c r="E27" i="3" s="1"/>
  <c r="D26" i="3"/>
  <c r="E26" i="3" s="1"/>
  <c r="D25" i="3"/>
  <c r="E25" i="3" s="1"/>
  <c r="D24" i="3"/>
  <c r="E24" i="3" s="1"/>
  <c r="E23" i="3"/>
  <c r="D23" i="3"/>
  <c r="D22" i="3"/>
  <c r="E22" i="3" s="1"/>
  <c r="D21" i="3"/>
  <c r="E21" i="3" s="1"/>
  <c r="C9" i="3"/>
  <c r="E9" i="3" s="1"/>
  <c r="C8" i="3"/>
  <c r="E8" i="3" s="1"/>
  <c r="E7" i="3"/>
  <c r="C7" i="3"/>
  <c r="E6" i="3"/>
  <c r="C6" i="3"/>
  <c r="C5" i="3"/>
  <c r="E5" i="3" s="1"/>
  <c r="C4" i="3"/>
  <c r="E4" i="3" s="1"/>
  <c r="E3" i="3"/>
  <c r="C3" i="3"/>
  <c r="D3" i="2"/>
  <c r="D4" i="2"/>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D72" i="2"/>
  <c r="D73" i="2"/>
  <c r="D74" i="2"/>
  <c r="D75" i="2"/>
  <c r="D76" i="2"/>
  <c r="D77" i="2"/>
  <c r="D78" i="2"/>
  <c r="D79" i="2"/>
  <c r="D80" i="2"/>
  <c r="D81" i="2"/>
  <c r="D82" i="2"/>
  <c r="D83" i="2"/>
  <c r="D84" i="2"/>
  <c r="D85" i="2"/>
  <c r="D86" i="2"/>
  <c r="D87" i="2"/>
  <c r="D88" i="2"/>
  <c r="D89" i="2"/>
  <c r="D90" i="2"/>
  <c r="D91" i="2"/>
  <c r="D2" i="2"/>
  <c r="E97" i="1" l="1"/>
  <c r="D35" i="1"/>
  <c r="E35" i="1" s="1"/>
  <c r="D36" i="1"/>
  <c r="E36" i="1" s="1"/>
  <c r="D37" i="1"/>
  <c r="E37" i="1" s="1"/>
  <c r="D38" i="1"/>
  <c r="E38" i="1" s="1"/>
  <c r="D39" i="1"/>
  <c r="E39" i="1" s="1"/>
  <c r="D40" i="1"/>
  <c r="E40" i="1" s="1"/>
  <c r="D41" i="1"/>
  <c r="E41" i="1" s="1"/>
  <c r="D42" i="1"/>
  <c r="E42" i="1" s="1"/>
  <c r="D43" i="1"/>
  <c r="E43" i="1" s="1"/>
  <c r="D44" i="1"/>
  <c r="E44" i="1" s="1"/>
  <c r="D45" i="1"/>
  <c r="E45" i="1" s="1"/>
  <c r="D46" i="1"/>
  <c r="E46" i="1" s="1"/>
  <c r="D47" i="1"/>
  <c r="E47" i="1" s="1"/>
  <c r="D48" i="1"/>
  <c r="E48" i="1" s="1"/>
  <c r="D49" i="1"/>
  <c r="E49" i="1" s="1"/>
  <c r="D50" i="1"/>
  <c r="E50" i="1" s="1"/>
  <c r="D51" i="1"/>
  <c r="E51" i="1" s="1"/>
  <c r="D52" i="1"/>
  <c r="E52" i="1" s="1"/>
  <c r="D53" i="1"/>
  <c r="E53" i="1" s="1"/>
  <c r="D54" i="1"/>
  <c r="E54" i="1" s="1"/>
  <c r="D55" i="1"/>
  <c r="E55" i="1" s="1"/>
  <c r="D56" i="1"/>
  <c r="E56" i="1" s="1"/>
  <c r="D57" i="1"/>
  <c r="E57" i="1" s="1"/>
  <c r="D58" i="1"/>
  <c r="E58" i="1" s="1"/>
  <c r="D59" i="1"/>
  <c r="E59" i="1" s="1"/>
  <c r="D60" i="1"/>
  <c r="E60" i="1" s="1"/>
  <c r="D61" i="1"/>
  <c r="E61" i="1" s="1"/>
  <c r="D62" i="1"/>
  <c r="E62" i="1" s="1"/>
  <c r="D63" i="1"/>
  <c r="E63" i="1" s="1"/>
  <c r="D64" i="1"/>
  <c r="E64" i="1" s="1"/>
  <c r="D65" i="1"/>
  <c r="E65" i="1" s="1"/>
  <c r="D66" i="1"/>
  <c r="E66" i="1" s="1"/>
  <c r="D67" i="1"/>
  <c r="E67" i="1" s="1"/>
  <c r="D68" i="1"/>
  <c r="E68" i="1" s="1"/>
  <c r="D69" i="1"/>
  <c r="E69" i="1" s="1"/>
  <c r="D70" i="1"/>
  <c r="E70" i="1" s="1"/>
  <c r="D71" i="1"/>
  <c r="E71" i="1" s="1"/>
  <c r="D72" i="1"/>
  <c r="E72" i="1" s="1"/>
  <c r="D73" i="1"/>
  <c r="E73" i="1" s="1"/>
  <c r="D74" i="1"/>
  <c r="E74" i="1" s="1"/>
  <c r="D75" i="1"/>
  <c r="E75" i="1" s="1"/>
  <c r="D76" i="1"/>
  <c r="E76" i="1" s="1"/>
  <c r="D77" i="1"/>
  <c r="E77" i="1" s="1"/>
  <c r="D78" i="1"/>
  <c r="E78" i="1" s="1"/>
  <c r="D79" i="1"/>
  <c r="E79" i="1" s="1"/>
  <c r="D80" i="1"/>
  <c r="E80" i="1" s="1"/>
  <c r="D81" i="1"/>
  <c r="E81" i="1" s="1"/>
  <c r="D82" i="1"/>
  <c r="E82" i="1" s="1"/>
  <c r="D83" i="1"/>
  <c r="E83" i="1" s="1"/>
  <c r="D84" i="1"/>
  <c r="E84" i="1" s="1"/>
  <c r="D85" i="1"/>
  <c r="E85" i="1" s="1"/>
  <c r="D86" i="1"/>
  <c r="E86" i="1" s="1"/>
  <c r="D87" i="1"/>
  <c r="E87" i="1" s="1"/>
  <c r="D88" i="1"/>
  <c r="E88" i="1" s="1"/>
  <c r="D89" i="1"/>
  <c r="E89" i="1" s="1"/>
  <c r="D90" i="1"/>
  <c r="E90" i="1" s="1"/>
  <c r="D91" i="1"/>
  <c r="E91" i="1" s="1"/>
  <c r="D92" i="1"/>
  <c r="E92" i="1" s="1"/>
  <c r="D93" i="1"/>
  <c r="E93" i="1" s="1"/>
  <c r="D94" i="1"/>
  <c r="E94" i="1" s="1"/>
  <c r="D95" i="1"/>
  <c r="E95" i="1" s="1"/>
  <c r="D96" i="1"/>
  <c r="E96" i="1" s="1"/>
  <c r="D97" i="1"/>
  <c r="D98" i="1"/>
  <c r="E98" i="1" s="1"/>
  <c r="D99" i="1"/>
  <c r="E99" i="1" s="1"/>
  <c r="D100" i="1"/>
  <c r="E100" i="1" s="1"/>
  <c r="D101" i="1"/>
  <c r="E101" i="1" s="1"/>
  <c r="D102" i="1"/>
  <c r="E102" i="1" s="1"/>
  <c r="D103" i="1"/>
  <c r="E103" i="1" s="1"/>
  <c r="D104" i="1"/>
  <c r="E104" i="1" s="1"/>
  <c r="D105" i="1"/>
  <c r="E105" i="1" s="1"/>
  <c r="D106" i="1"/>
  <c r="E106" i="1" s="1"/>
  <c r="D107" i="1"/>
  <c r="E107" i="1" s="1"/>
  <c r="D108" i="1"/>
  <c r="E108" i="1" s="1"/>
  <c r="D109" i="1"/>
  <c r="E109" i="1" s="1"/>
  <c r="D110" i="1"/>
  <c r="E110" i="1" s="1"/>
  <c r="D111" i="1"/>
  <c r="E111" i="1" s="1"/>
  <c r="D112" i="1"/>
  <c r="E112" i="1" s="1"/>
  <c r="D113" i="1"/>
  <c r="E113" i="1" s="1"/>
  <c r="D114" i="1"/>
  <c r="E114" i="1" s="1"/>
  <c r="D115" i="1"/>
  <c r="E115" i="1" s="1"/>
  <c r="D116" i="1"/>
  <c r="E116" i="1" s="1"/>
  <c r="D117" i="1"/>
  <c r="E117" i="1" s="1"/>
  <c r="D118" i="1"/>
  <c r="E118" i="1" s="1"/>
  <c r="D119" i="1"/>
  <c r="E119" i="1" s="1"/>
  <c r="D120" i="1"/>
  <c r="E120" i="1" s="1"/>
  <c r="D121" i="1"/>
  <c r="E121" i="1" s="1"/>
  <c r="D122" i="1"/>
  <c r="E122" i="1" s="1"/>
  <c r="D123" i="1"/>
  <c r="E123" i="1" s="1"/>
  <c r="D34" i="1"/>
  <c r="E34" i="1" s="1"/>
  <c r="E21" i="1"/>
  <c r="C22" i="1"/>
  <c r="E22" i="1" s="1"/>
  <c r="C21" i="1"/>
  <c r="C20" i="1"/>
  <c r="E20" i="1" s="1"/>
  <c r="C19" i="1"/>
  <c r="E19" i="1" s="1"/>
  <c r="C18" i="1"/>
  <c r="E18" i="1" s="1"/>
  <c r="C17" i="1"/>
  <c r="E17" i="1" s="1"/>
</calcChain>
</file>

<file path=xl/sharedStrings.xml><?xml version="1.0" encoding="utf-8"?>
<sst xmlns="http://schemas.openxmlformats.org/spreadsheetml/2006/main" count="467" uniqueCount="242">
  <si>
    <t xml:space="preserve"> </t>
  </si>
  <si>
    <t>abs</t>
  </si>
  <si>
    <t>abs-blank</t>
  </si>
  <si>
    <t>expected</t>
  </si>
  <si>
    <t>result</t>
  </si>
  <si>
    <t>std1</t>
  </si>
  <si>
    <t>std2</t>
  </si>
  <si>
    <t>std3</t>
  </si>
  <si>
    <t>std4</t>
  </si>
  <si>
    <t>std5</t>
  </si>
  <si>
    <t>blank</t>
  </si>
  <si>
    <t>concentration (ug/ml)</t>
  </si>
  <si>
    <t>Numune</t>
  </si>
  <si>
    <t>absorbans</t>
  </si>
  <si>
    <t>result(ug/ml)</t>
  </si>
  <si>
    <t>EKİNEZYA-76-0</t>
  </si>
  <si>
    <t>EKİNEZYA-76-1</t>
  </si>
  <si>
    <t>EKİNEZYA-76-2</t>
  </si>
  <si>
    <t>EKİNEZYA-78-0</t>
  </si>
  <si>
    <t>EKİNEZYA-78-1</t>
  </si>
  <si>
    <t>EKİNEZYA-78-2</t>
  </si>
  <si>
    <t>EKİNEZYA-78-3</t>
  </si>
  <si>
    <t>EKİNEZYA-80-0</t>
  </si>
  <si>
    <t>EKİNEZYA-80-1</t>
  </si>
  <si>
    <t>EKİNEZYA-80-2+3</t>
  </si>
  <si>
    <t>EKİNEZYA-85-0</t>
  </si>
  <si>
    <t>EKİNEZYA-85-1</t>
  </si>
  <si>
    <t>EKİNEZYA-85-2</t>
  </si>
  <si>
    <t>EKİNEZYA-90-0</t>
  </si>
  <si>
    <t>EKİNEZYA-90-1</t>
  </si>
  <si>
    <t>EKİNEZYA-90-2</t>
  </si>
  <si>
    <t>EKİNEZYA-90-3</t>
  </si>
  <si>
    <t>EKİNEZYA-92-0</t>
  </si>
  <si>
    <t>EKİNEZYA-92-1</t>
  </si>
  <si>
    <t>EKİNEZYA-92-2</t>
  </si>
  <si>
    <t>EKİNEZYA-92-3</t>
  </si>
  <si>
    <t>EKİNEZYA-93-0</t>
  </si>
  <si>
    <t>EKİNEZYA-93-1</t>
  </si>
  <si>
    <t>EKİNEZYA-93-2</t>
  </si>
  <si>
    <t>EKİNEZYA-93-3</t>
  </si>
  <si>
    <t>EKİNEZYA-94-0</t>
  </si>
  <si>
    <t>EKİNEZYA-94-1</t>
  </si>
  <si>
    <t>EKİNEZYA-94-3</t>
  </si>
  <si>
    <t>EKİNEZYA-102-2</t>
  </si>
  <si>
    <t>EKİNEZYA-102-3</t>
  </si>
  <si>
    <t>EKİNEZYA-106-3</t>
  </si>
  <si>
    <t>EKİNEZYA-88-0</t>
  </si>
  <si>
    <t>EKİNEZYA-88-1</t>
  </si>
  <si>
    <t>EKİNEZYA-88-2</t>
  </si>
  <si>
    <t>EKİNEZYA-88-3</t>
  </si>
  <si>
    <t>EKİNEZYA-95-0</t>
  </si>
  <si>
    <t>EKİNEZYA-95-1</t>
  </si>
  <si>
    <t>EKİNEZYA-95-2+3</t>
  </si>
  <si>
    <t>EKİNEZYA-97-0</t>
  </si>
  <si>
    <t>EKİNEZYA-97-1</t>
  </si>
  <si>
    <t>EKİNEZYA-97-2</t>
  </si>
  <si>
    <t>EKİNEZYA-97-3</t>
  </si>
  <si>
    <t>EKİNEZYA-99-0</t>
  </si>
  <si>
    <t>EKİNEZYA-99-1</t>
  </si>
  <si>
    <t>EKİNEZYA-99-3</t>
  </si>
  <si>
    <t>EKİNEZYA-98-2</t>
  </si>
  <si>
    <t>EKİNEZYA-98-3</t>
  </si>
  <si>
    <t>EKİNEZYA-101-3</t>
  </si>
  <si>
    <t>ÜZÜM-292</t>
  </si>
  <si>
    <t>ÜZÜM-292-1</t>
  </si>
  <si>
    <t>ÜZÜM-295</t>
  </si>
  <si>
    <t>ÜZÜM-295-1</t>
  </si>
  <si>
    <t>ÜZÜM-296</t>
  </si>
  <si>
    <t>ÜZÜM-296-1</t>
  </si>
  <si>
    <t>ÜZÜM-298</t>
  </si>
  <si>
    <t>ÜZÜM-298-1</t>
  </si>
  <si>
    <t>ÜZÜM-337</t>
  </si>
  <si>
    <t>ÜZÜM-337-1</t>
  </si>
  <si>
    <t>ÜZÜM-919</t>
  </si>
  <si>
    <t>ÜZÜM-919-2</t>
  </si>
  <si>
    <t>ÜZÜM-K1</t>
  </si>
  <si>
    <t>ÜZÜM-629-2</t>
  </si>
  <si>
    <t>ÜZÜM-S1</t>
  </si>
  <si>
    <t>ÜZÜM-S1-2</t>
  </si>
  <si>
    <t>ÜZÜM-75</t>
  </si>
  <si>
    <t>ÜZÜM-628-2</t>
  </si>
  <si>
    <t>DAVRANIŞ-6369-0</t>
  </si>
  <si>
    <t>DAVRANIŞ-6369-1</t>
  </si>
  <si>
    <t>DAVRANIŞ-6370-0</t>
  </si>
  <si>
    <t>DAVRANIŞ-6370-1</t>
  </si>
  <si>
    <t>DAVRANIŞ-6452-0</t>
  </si>
  <si>
    <t>DAVRANIŞ-6452-1</t>
  </si>
  <si>
    <t>DAVRANIŞ-6453-0</t>
  </si>
  <si>
    <t>DAVRANIŞ-6453-1</t>
  </si>
  <si>
    <t>DAVRANIŞ-6451-0</t>
  </si>
  <si>
    <t>DAVRANIŞ-6451-1</t>
  </si>
  <si>
    <t>DAVRANIŞ-6368-0</t>
  </si>
  <si>
    <t>DAVRANIŞ-6368-1</t>
  </si>
  <si>
    <t>SON GELENLER-76-0</t>
  </si>
  <si>
    <t>SON GELENLER-78-0</t>
  </si>
  <si>
    <t>SON GELENLER-1417-DS</t>
  </si>
  <si>
    <t>SON GELENLER-2385-0</t>
  </si>
  <si>
    <t>SON GELENLER-2385-DS</t>
  </si>
  <si>
    <t>SON GELENLER-2388-0</t>
  </si>
  <si>
    <t>SON GELENLER-2388-DS</t>
  </si>
  <si>
    <t>SON GELENLER-2389-DS</t>
  </si>
  <si>
    <t>SON GELENLER-2390-0</t>
  </si>
  <si>
    <t>SON GELENLER-2390-DS</t>
  </si>
  <si>
    <t>SON GELENLER-2392-0</t>
  </si>
  <si>
    <t>SON GELENLER-2392-DS</t>
  </si>
  <si>
    <t>Numune Adı</t>
  </si>
  <si>
    <t>TAS(mmol/L)</t>
  </si>
  <si>
    <t>TOS (µmol/L)</t>
  </si>
  <si>
    <t>OSI</t>
  </si>
  <si>
    <t>PON-1(U/L)</t>
  </si>
  <si>
    <t>SOD (U/ml)</t>
  </si>
  <si>
    <t>GPX (U/L)</t>
  </si>
  <si>
    <t>CAT (U/mL)</t>
  </si>
  <si>
    <t>IgM(mg/dL)</t>
  </si>
  <si>
    <t>IgA (mg/dL)</t>
  </si>
  <si>
    <t>std6</t>
  </si>
  <si>
    <t>concentratıon (nmol/L)</t>
  </si>
  <si>
    <t>result(nmol/L)</t>
  </si>
  <si>
    <t>KİT ADI</t>
  </si>
  <si>
    <t>TÜR</t>
  </si>
  <si>
    <t>MARKA</t>
  </si>
  <si>
    <t>CAT. NO</t>
  </si>
  <si>
    <t>Yöntem</t>
  </si>
  <si>
    <t>Kullanılan Cihaz</t>
  </si>
  <si>
    <t>SOD: Super Oxıde Dismutase</t>
  </si>
  <si>
    <t>Universal</t>
  </si>
  <si>
    <t>Otto Scientific</t>
  </si>
  <si>
    <t>Kolorimetrik</t>
  </si>
  <si>
    <t>MINDRAY-BS400</t>
  </si>
  <si>
    <t>GPx: Glutathione Peroxidase</t>
  </si>
  <si>
    <t>MDA: Malondialdehit</t>
  </si>
  <si>
    <t>Otto1001</t>
  </si>
  <si>
    <t>REL BIOCHEM-REL ASSAY</t>
  </si>
  <si>
    <t>CAT: Catalase</t>
  </si>
  <si>
    <t>Elabscience</t>
  </si>
  <si>
    <t>E-BC-K031-S</t>
  </si>
  <si>
    <t>TAS(Total Antioxidant Status)</t>
  </si>
  <si>
    <t>REL ASSAY</t>
  </si>
  <si>
    <t>RL0017</t>
  </si>
  <si>
    <t>TOS(Total Oxidant Status)</t>
  </si>
  <si>
    <t>RL0024</t>
  </si>
  <si>
    <t>PON-1: Paraoxanase-1</t>
  </si>
  <si>
    <t>RL0031</t>
  </si>
  <si>
    <t>MINDRAY BS-400</t>
  </si>
  <si>
    <t>Immunoglobulin A</t>
  </si>
  <si>
    <t>OttoBC146</t>
  </si>
  <si>
    <t>OttoBC149</t>
  </si>
  <si>
    <t>Immunoglobulin M</t>
  </si>
  <si>
    <t>MINDRAY-BS401</t>
  </si>
  <si>
    <t>Immunoglobulin G</t>
  </si>
  <si>
    <t>Bovine</t>
  </si>
  <si>
    <t>EA0005BO</t>
  </si>
  <si>
    <t>ELİSA</t>
  </si>
  <si>
    <t>Mıcroplate reader: BIO-TEK EL X 800-Aotu strıp washer:BIO TEK EL X 50</t>
  </si>
  <si>
    <r>
      <t xml:space="preserve">TOTAL ANTIOXDANT STATUS (TAS)   </t>
    </r>
    <r>
      <rPr>
        <sz val="12"/>
        <color theme="1"/>
        <rFont val="Times New Roman"/>
        <family val="1"/>
        <charset val="162"/>
      </rPr>
      <t xml:space="preserve"> (mmol/L)</t>
    </r>
  </si>
  <si>
    <t>TAS levels were measured using commercially available kits (Relassay, Turkey). The novel</t>
  </si>
  <si>
    <t>automated method is based on the bleaching of characteristic color of a more stable ABTS</t>
  </si>
  <si>
    <t>(2,2 ′ - Azino-bis(3-ethylbenzothiazoline-6-sulfonic acid)) radical cation by antioxidants. The</t>
  </si>
  <si>
    <t>assay has excellent precision values, which are lower than 3%. The results were expressed as</t>
  </si>
  <si>
    <t>mmol Trolox equivalent/L (Erel O. A novel automated direct measurement method for total</t>
  </si>
  <si>
    <t>antioxidant capacity using a new generation, more stable ABTS radicalcation. Clin Biochem</t>
  </si>
  <si>
    <t>2004;37:277-85.)</t>
  </si>
  <si>
    <t>(Relassay,Turkey)</t>
  </si>
  <si>
    <r>
      <t xml:space="preserve">TOTAL OXIDANT STATUS (TOS)    </t>
    </r>
    <r>
      <rPr>
        <sz val="12"/>
        <color theme="1"/>
        <rFont val="Times New Roman"/>
        <family val="1"/>
        <charset val="162"/>
      </rPr>
      <t>(µmol/L)</t>
    </r>
  </si>
  <si>
    <t>TOS levels were measured using commercially available kits (Relassay, Turkey. In the new</t>
  </si>
  <si>
    <t>method, oxidants present in the sample oxidized the ferrous ion-o-dianisidine complex to</t>
  </si>
  <si>
    <t>ferric ion. The oxidation reaction was enhanced by glycerol molecules abundantly present in</t>
  </si>
  <si>
    <t>the reaction medium. The ferric ion produced a colored complex with xylenol orange in an</t>
  </si>
  <si>
    <t>acidic medium. The color intensity, which could be measured spectrophotometrically, was</t>
  </si>
  <si>
    <t>related to the total amount of oxidant molecules present in the sample. The assay was</t>
  </si>
  <si>
    <t>calibrated with hydrogen peroxide and the results were expressed in terms of</t>
  </si>
  <si>
    <t>micromolar hydrogen peroxide equivalent per liter (μmol H2O2 equivalent/L). ( Erel O. A</t>
  </si>
  <si>
    <t>new automated colorimetric method for measuringtotal oxidant status. Clin Biochem</t>
  </si>
  <si>
    <t>2005;38:1103-11. ).</t>
  </si>
  <si>
    <t>OXIDATIVE STRESS INDEX (OSI)</t>
  </si>
  <si>
    <t>The ratio of TOS to TAS was accepted as the oxidative stress index (OSI). For calculation, the</t>
  </si>
  <si>
    <t>resulting unit of TAS was converted to μmol/L, and the OSI value was calculated according to</t>
  </si>
  <si>
    <t>the following Formula : OSI (arbitrary unit) =</t>
  </si>
  <si>
    <t>TOS (μmol H2O2 equivalent/L) / TAC (μmol Trolox equivalent/L). (1-3).</t>
  </si>
  <si>
    <t>1. Yumru M, Savas HA, Kalenderoglu A, Bulut M, Celik H, Erel O. Oxidative imbalance in</t>
  </si>
  <si>
    <t>bipolar disorder subtypes: a comparative study. Prog Neuropsychopharmacol Biol Psychiatry.</t>
  </si>
  <si>
    <t>2009 Aug 31;33(6):1070-4.</t>
  </si>
  <si>
    <t>2. Kosecik M, Erel O, Sevinc E, Selek S. Increased oxidative stress in children exposed to</t>
  </si>
  <si>
    <t>passive smoking. Int J Cardiol 2005;100:61–4.</t>
  </si>
  <si>
    <t>3. (Harma M, Harma M, Erel O (2003) Increased oxidative stress in patients with</t>
  </si>
  <si>
    <t>hydatidiform mole. Swiss Med Wkly 133:563-536).</t>
  </si>
  <si>
    <r>
      <t xml:space="preserve">Malondialdehyde (MDA)   </t>
    </r>
    <r>
      <rPr>
        <sz val="12"/>
        <color theme="1"/>
        <rFont val="Times New Roman"/>
        <family val="1"/>
        <charset val="162"/>
      </rPr>
      <t>nmol/L</t>
    </r>
  </si>
  <si>
    <t>The MDA level was determined by a method based</t>
  </si>
  <si>
    <t>on the reaction with thiobarbituric acid (TBA) at 90–100_C</t>
  </si>
  <si>
    <t>. In the TBA test reaction, MDA or MDA-like</t>
  </si>
  <si>
    <t>substances and TBA react with the production of a pink</t>
  </si>
  <si>
    <t>pigment with a maximum absorption at 532 nm. The</t>
  </si>
  <si>
    <t>reaction was performed at pH 2–3 at 90_C for 15 min. The</t>
  </si>
  <si>
    <t>sample was mixed with two volumes of cold 10% (w/v)</t>
  </si>
  <si>
    <t>trichloroacetic acid for the precipitation of protein. The</t>
  </si>
  <si>
    <t>precipitate was pelleted by centrifugation, and an aliquot of</t>
  </si>
  <si>
    <t>the supernatant was reacted with an equal volume of 0.67%</t>
  </si>
  <si>
    <t>(w/v) TBA in a boiling water bath for 10 min. After</t>
  </si>
  <si>
    <t xml:space="preserve">cooling, the absorbance was read at 532 nm. </t>
  </si>
  <si>
    <r>
      <t xml:space="preserve">Super Oxide Dismutase (SOD)   </t>
    </r>
    <r>
      <rPr>
        <sz val="12"/>
        <color theme="1"/>
        <rFont val="Times New Roman"/>
        <family val="1"/>
        <charset val="162"/>
      </rPr>
      <t>U/ml</t>
    </r>
  </si>
  <si>
    <t xml:space="preserve">The role of speroxide dismutase is to accelerate the dismutation of the toxic radical, produced </t>
  </si>
  <si>
    <t xml:space="preserve">during oxidative energy processes to hydrogen peroxide and molecular oxygen. This method </t>
  </si>
  <si>
    <t>employs xanthine and xanthine oxidase to generate superoxide radicals which react with 2-(4-</t>
  </si>
  <si>
    <t xml:space="preserve">iodophenyl)-3-(4-nitrophenol)-5-phenyltetrazolium chloride to form a red formazan dye.. the </t>
  </si>
  <si>
    <t>superoxide dismutase activity is then measured by the degree of inhibiton of this reaction</t>
  </si>
  <si>
    <r>
      <t xml:space="preserve">GPx  </t>
    </r>
    <r>
      <rPr>
        <sz val="12"/>
        <color theme="1"/>
        <rFont val="Times New Roman"/>
        <family val="1"/>
        <charset val="162"/>
      </rPr>
      <t xml:space="preserve"> (U/L)</t>
    </r>
  </si>
  <si>
    <t xml:space="preserve">This method is based on that of Paglia and Valentine. Glutathione Peroxidase (GPx) catalses of the </t>
  </si>
  <si>
    <t xml:space="preserve">oxidation of glutathione by cumene hydroperoxide. In the presence of glutathione (GSSG) is </t>
  </si>
  <si>
    <t>immediately converted to the reduced form with a concomitant oxidation of NADPH to NADP. The decrease in absorbance at 340 nm is measured</t>
  </si>
  <si>
    <t>Referanslar</t>
  </si>
  <si>
    <t>Paglia, D.E. and Valentine, W.N., J. Lab. Clin. Med., 1967; 70: 158.</t>
  </si>
  <si>
    <t>Prohaska, J.R., Oh, S.H., Hoekstra, W.G. &amp; Ganther,</t>
  </si>
  <si>
    <t>H.E. Biochem. &amp; Biophys. Res. Comm. 1977; 74: 64.</t>
  </si>
  <si>
    <t>Kraus, R.J. &amp; Ganther, H. E. Biochem. &amp; Biophys. Res. Comm 1980; 96: 1116.</t>
  </si>
  <si>
    <t>Catalase Assay Principle</t>
  </si>
  <si>
    <t>The reaction that catalase (CAT) decomposes H2O2 can be quickly stopped by ammonium molybdate. The residual H2O2 reacts with ammonium molybdate to generate a yellowish complex.</t>
  </si>
  <si>
    <t xml:space="preserve"> CAT activity can be calculated by production of the yellowish complex at 405 nm.</t>
  </si>
  <si>
    <r>
      <rPr>
        <b/>
        <sz val="12"/>
        <color theme="1"/>
        <rFont val="Times New Roman"/>
        <family val="1"/>
        <charset val="162"/>
      </rPr>
      <t>Paraoxonase-1 PON-1)</t>
    </r>
    <r>
      <rPr>
        <sz val="12"/>
        <color theme="1"/>
        <rFont val="Times New Roman"/>
        <family val="1"/>
        <charset val="162"/>
      </rPr>
      <t xml:space="preserve">   U/L </t>
    </r>
  </si>
  <si>
    <t>Measurement of paraoxonase activity;</t>
  </si>
  <si>
    <t>Paraoxonase activity was measured using</t>
  </si>
  <si>
    <t>commercially available kits (Relassay, Turkey).</t>
  </si>
  <si>
    <t>The rate of paraoxon hydrolysis (diethylpnitrophenylphosphate)</t>
  </si>
  <si>
    <t>was measured by monitoring the increase of</t>
  </si>
  <si>
    <t>absorption at 412 nm at 37 °C. The amount of generated p-nitrophenol</t>
  </si>
  <si>
    <t>was calculated from the molar absorption coefficient at pH 8.5, which</t>
  </si>
  <si>
    <t>was 18.290 M−1 cm−1 Paraoxonase activity was expressed as U/L serum</t>
  </si>
  <si>
    <r>
      <rPr>
        <b/>
        <sz val="12"/>
        <color theme="1"/>
        <rFont val="Times New Roman"/>
        <family val="1"/>
        <charset val="162"/>
      </rPr>
      <t>lgA</t>
    </r>
    <r>
      <rPr>
        <sz val="12"/>
        <color theme="1"/>
        <rFont val="Times New Roman"/>
        <family val="1"/>
        <charset val="162"/>
      </rPr>
      <t xml:space="preserve">       mg/dL</t>
    </r>
  </si>
  <si>
    <t xml:space="preserve">Immunoglobulins A (IgA) selectively react with an anti-IgA antibody and form an immunocomplex. </t>
  </si>
  <si>
    <t>The produced turbidity is proportional to the concentration of IgA in the sample, and can be measured at the wavelenght of 600 nm</t>
  </si>
  <si>
    <t>(Otto Scientific)</t>
  </si>
  <si>
    <r>
      <rPr>
        <b/>
        <sz val="12"/>
        <color theme="1"/>
        <rFont val="Times New Roman"/>
        <family val="1"/>
        <charset val="162"/>
      </rPr>
      <t>lgM</t>
    </r>
    <r>
      <rPr>
        <sz val="12"/>
        <color theme="1"/>
        <rFont val="Times New Roman"/>
        <family val="1"/>
        <charset val="162"/>
      </rPr>
      <t xml:space="preserve">      mg/dL</t>
    </r>
  </si>
  <si>
    <t xml:space="preserve">Immunoglobulins M (IgM) selectively react with an antiIgM antibody and form an immunocomplex. </t>
  </si>
  <si>
    <t>The produced turbidity is proportional to the concentration of IgM in the sample, and can be measured at the wavelenght of 340 nm.</t>
  </si>
  <si>
    <t xml:space="preserve">This kit is an enzyme -linked ımmunosorbent assay.(elisa). Add samples to the wells pre-coated with a monoclonal antibody.  </t>
  </si>
  <si>
    <t>Then biotin-conjugated target antigen are added to the wells. The antigens in the standards or sample compete with the biotin-conjugated antigen to the bind to the capture antibody and incubate.</t>
  </si>
  <si>
    <t>Unbound antigen is washed away during a washing step.An avidin-HRP is then added and then incubate.Unbound avidin hrp is washed away during a washing step.TMB Subsrate is then added and color develops.</t>
  </si>
  <si>
    <t>The reaction is stopped by addition of acidic stop solution and color changes into yellow that can be measured at 450 nm. The intensity of the color developed in inversely proportional to the concentration of in the sample.</t>
  </si>
  <si>
    <t>The concentratıon of IgG in the sample is then determined by comparing the O.D of the samples to the standard curve.</t>
  </si>
  <si>
    <t xml:space="preserve"> Immunoglobulin G Assay Principle</t>
  </si>
  <si>
    <t>Otto2085</t>
  </si>
  <si>
    <t>Otto3047</t>
  </si>
  <si>
    <t>BT-Lab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</si>
</sst>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8" x14ac:knownFonts="1">
    <font>
      <sz val="11"/>
      <color theme="1"/>
      <name val="Calibri"/>
      <family val="2"/>
      <charset val="162"/>
      <scheme val="minor"/>
    </font>
    <font>
      <b/>
      <sz val="11"/>
      <color theme="0"/>
      <name val="Calibri"/>
      <family val="2"/>
      <charset val="162"/>
      <scheme val="minor"/>
    </font>
    <font>
      <b/>
      <sz val="11"/>
      <color theme="1"/>
      <name val="Calibri"/>
      <family val="2"/>
      <charset val="162"/>
      <scheme val="minor"/>
    </font>
    <font>
      <sz val="11"/>
      <color theme="1"/>
      <name val="Calibri"/>
      <family val="2"/>
      <scheme val="minor"/>
    </font>
    <font>
      <b/>
      <sz val="12"/>
      <color theme="1"/>
      <name val="Times New Roman"/>
      <family val="1"/>
      <charset val="162"/>
    </font>
    <font>
      <sz val="12"/>
      <color theme="1"/>
      <name val="Times New Roman"/>
      <family val="1"/>
      <charset val="162"/>
    </font>
    <font>
      <i/>
      <sz val="12"/>
      <color theme="1"/>
      <name val="Times New Roman"/>
      <family val="1"/>
      <charset val="162"/>
    </font>
    <font>
      <b/>
      <sz val="11"/>
      <color theme="1"/>
      <name val="Calibri"/>
      <family val="2"/>
      <charset val="162"/>
    </font>
  </fonts>
  <fills count="10">
    <fill>
      <patternFill patternType="none"/>
    </fill>
    <fill>
      <patternFill patternType="gray125"/>
    </fill>
    <fill>
      <patternFill patternType="solid">
        <fgColor theme="9" tint="0.39997558519241921"/>
        <bgColor indexed="64"/>
      </patternFill>
    </fill>
    <fill>
      <patternFill patternType="solid">
        <fgColor theme="9" tint="0.59999389629810485"/>
        <bgColor indexed="64"/>
      </patternFill>
    </fill>
    <fill>
      <patternFill patternType="solid">
        <fgColor rgb="FFFF0000"/>
        <bgColor indexed="64"/>
      </patternFill>
    </fill>
    <fill>
      <patternFill patternType="solid">
        <fgColor rgb="FFFFFF00"/>
        <bgColor indexed="64"/>
      </patternFill>
    </fill>
    <fill>
      <patternFill patternType="solid">
        <fgColor rgb="FFFFC000"/>
        <bgColor indexed="64"/>
      </patternFill>
    </fill>
    <fill>
      <patternFill patternType="solid">
        <fgColor theme="9" tint="-0.249977111117893"/>
        <bgColor indexed="64"/>
      </patternFill>
    </fill>
    <fill>
      <patternFill patternType="solid">
        <fgColor theme="9" tint="0.79998168889431442"/>
        <bgColor indexed="64"/>
      </patternFill>
    </fill>
    <fill>
      <patternFill patternType="solid">
        <fgColor theme="9" tint="0.39994506668294322"/>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top/>
      <bottom style="thin">
        <color auto="1"/>
      </bottom>
      <diagonal/>
    </border>
    <border>
      <left style="thick">
        <color auto="1"/>
      </left>
      <right style="thick">
        <color auto="1"/>
      </right>
      <top style="thick">
        <color auto="1"/>
      </top>
      <bottom style="thick">
        <color auto="1"/>
      </bottom>
      <diagonal/>
    </border>
    <border>
      <left style="thick">
        <color auto="1"/>
      </left>
      <right style="thick">
        <color auto="1"/>
      </right>
      <top/>
      <bottom/>
      <diagonal/>
    </border>
  </borders>
  <cellStyleXfs count="2">
    <xf numFmtId="0" fontId="0" fillId="0" borderId="0"/>
    <xf numFmtId="0" fontId="3" fillId="0" borderId="0"/>
  </cellStyleXfs>
  <cellXfs count="37">
    <xf numFmtId="0" fontId="0" fillId="0" borderId="0" xfId="0"/>
    <xf numFmtId="0" fontId="0" fillId="0" borderId="0" xfId="0" applyAlignment="1">
      <alignment horizontal="center"/>
    </xf>
    <xf numFmtId="0" fontId="0" fillId="0" borderId="1" xfId="0" applyBorder="1" applyAlignment="1">
      <alignment horizontal="center"/>
    </xf>
    <xf numFmtId="0" fontId="0" fillId="3" borderId="1" xfId="0" applyFill="1" applyBorder="1" applyAlignment="1">
      <alignment horizontal="center"/>
    </xf>
    <xf numFmtId="0" fontId="1" fillId="4" borderId="1" xfId="0" applyFont="1" applyFill="1" applyBorder="1" applyAlignment="1">
      <alignment horizontal="center"/>
    </xf>
    <xf numFmtId="0" fontId="2" fillId="5" borderId="1" xfId="0" applyFont="1" applyFill="1" applyBorder="1" applyAlignment="1">
      <alignment horizontal="center"/>
    </xf>
    <xf numFmtId="2" fontId="2" fillId="4" borderId="1" xfId="0" applyNumberFormat="1" applyFont="1" applyFill="1" applyBorder="1" applyAlignment="1">
      <alignment horizontal="center"/>
    </xf>
    <xf numFmtId="0" fontId="2" fillId="6" borderId="1" xfId="0" applyFont="1" applyFill="1" applyBorder="1" applyAlignment="1">
      <alignment horizontal="center"/>
    </xf>
    <xf numFmtId="0" fontId="0" fillId="6" borderId="1" xfId="0" applyFill="1" applyBorder="1" applyAlignment="1">
      <alignment horizontal="center"/>
    </xf>
    <xf numFmtId="0" fontId="2" fillId="0" borderId="0" xfId="0" applyFont="1"/>
    <xf numFmtId="0" fontId="2" fillId="7" borderId="1" xfId="0" applyFont="1" applyFill="1" applyBorder="1" applyAlignment="1">
      <alignment horizontal="center"/>
    </xf>
    <xf numFmtId="0" fontId="2" fillId="4" borderId="1" xfId="0" applyFont="1" applyFill="1" applyBorder="1" applyAlignment="1">
      <alignment horizontal="center"/>
    </xf>
    <xf numFmtId="0" fontId="2" fillId="2" borderId="1" xfId="0" applyFont="1" applyFill="1" applyBorder="1" applyAlignment="1">
      <alignment horizontal="center"/>
    </xf>
    <xf numFmtId="0" fontId="0" fillId="8" borderId="1" xfId="0" applyFill="1" applyBorder="1" applyAlignment="1">
      <alignment horizontal="center"/>
    </xf>
    <xf numFmtId="164" fontId="0" fillId="8" borderId="1" xfId="0" applyNumberFormat="1" applyFill="1" applyBorder="1" applyAlignment="1">
      <alignment horizontal="center" vertical="center"/>
    </xf>
    <xf numFmtId="2" fontId="0" fillId="8" borderId="1" xfId="0" applyNumberFormat="1" applyFill="1" applyBorder="1" applyAlignment="1">
      <alignment horizontal="center"/>
    </xf>
    <xf numFmtId="0" fontId="1" fillId="4" borderId="2" xfId="0" applyFont="1" applyFill="1" applyBorder="1" applyAlignment="1">
      <alignment horizontal="center"/>
    </xf>
    <xf numFmtId="2" fontId="0" fillId="8" borderId="1" xfId="0" applyNumberFormat="1" applyFill="1" applyBorder="1" applyAlignment="1">
      <alignment horizontal="center" vertical="center"/>
    </xf>
    <xf numFmtId="2" fontId="0" fillId="0" borderId="1" xfId="0" applyNumberFormat="1" applyBorder="1" applyAlignment="1">
      <alignment horizontal="center"/>
    </xf>
    <xf numFmtId="0" fontId="1" fillId="4" borderId="3" xfId="0" applyFont="1" applyFill="1" applyBorder="1" applyAlignment="1">
      <alignment horizontal="center"/>
    </xf>
    <xf numFmtId="0" fontId="2" fillId="2" borderId="3" xfId="0" applyFont="1" applyFill="1" applyBorder="1" applyAlignment="1">
      <alignment horizontal="center"/>
    </xf>
    <xf numFmtId="0" fontId="2" fillId="9" borderId="3" xfId="0" applyFont="1" applyFill="1" applyBorder="1" applyAlignment="1">
      <alignment horizontal="center"/>
    </xf>
    <xf numFmtId="0" fontId="2" fillId="8" borderId="3" xfId="0" applyFont="1" applyFill="1" applyBorder="1" applyAlignment="1">
      <alignment horizontal="center"/>
    </xf>
    <xf numFmtId="0" fontId="2" fillId="2" borderId="4" xfId="0" applyFont="1" applyFill="1" applyBorder="1" applyAlignment="1">
      <alignment horizontal="center"/>
    </xf>
    <xf numFmtId="0" fontId="0" fillId="0" borderId="0" xfId="0"/>
    <xf numFmtId="0" fontId="5" fillId="0" borderId="0" xfId="0" applyFont="1" applyAlignment="1">
      <alignment vertical="center"/>
    </xf>
    <xf numFmtId="0" fontId="4" fillId="0" borderId="0" xfId="0" applyFont="1" applyAlignment="1">
      <alignment vertical="center"/>
    </xf>
    <xf numFmtId="0" fontId="4" fillId="0" borderId="0" xfId="0" applyFont="1"/>
    <xf numFmtId="0" fontId="5" fillId="0" borderId="0" xfId="0" applyFont="1"/>
    <xf numFmtId="0" fontId="2" fillId="0" borderId="0" xfId="0" applyFont="1"/>
    <xf numFmtId="0" fontId="5" fillId="0" borderId="0" xfId="0" applyFont="1"/>
    <xf numFmtId="0" fontId="6" fillId="0" borderId="0" xfId="0" applyFont="1"/>
    <xf numFmtId="0" fontId="0" fillId="0" borderId="0" xfId="0"/>
    <xf numFmtId="0" fontId="5" fillId="0" borderId="0" xfId="0" applyFont="1"/>
    <xf numFmtId="0" fontId="6" fillId="0" borderId="0" xfId="0" applyFont="1"/>
    <xf numFmtId="0" fontId="2" fillId="0" borderId="0" xfId="0" applyFont="1"/>
    <xf numFmtId="0" fontId="7" fillId="8" borderId="3" xfId="0" applyFont="1" applyFill="1" applyBorder="1" applyAlignment="1">
      <alignment horizontal="center"/>
    </xf>
  </cellXfs>
  <cellStyles count="2">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r-T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IgG</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tr-TR"/>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1"/>
            <c:trendlineLbl>
              <c:layout>
                <c:manualLayout>
                  <c:x val="-0.10242432195975502"/>
                  <c:y val="-0.49459135316418779"/>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trendlineLbl>
          </c:trendline>
          <c:xVal>
            <c:numRef>
              <c:f>IgG!$C$17:$C$21</c:f>
              <c:numCache>
                <c:formatCode>General</c:formatCode>
                <c:ptCount val="5"/>
                <c:pt idx="0">
                  <c:v>0.13</c:v>
                </c:pt>
                <c:pt idx="1">
                  <c:v>0.60499999999999998</c:v>
                </c:pt>
                <c:pt idx="2">
                  <c:v>1.0410000000000001</c:v>
                </c:pt>
                <c:pt idx="3">
                  <c:v>1.329</c:v>
                </c:pt>
                <c:pt idx="4">
                  <c:v>1.8030000000000002</c:v>
                </c:pt>
              </c:numCache>
            </c:numRef>
          </c:xVal>
          <c:yVal>
            <c:numRef>
              <c:f>IgG!$D$17:$D$21</c:f>
              <c:numCache>
                <c:formatCode>General</c:formatCode>
                <c:ptCount val="5"/>
                <c:pt idx="0">
                  <c:v>320</c:v>
                </c:pt>
                <c:pt idx="1">
                  <c:v>160</c:v>
                </c:pt>
                <c:pt idx="2">
                  <c:v>80</c:v>
                </c:pt>
                <c:pt idx="3">
                  <c:v>40</c:v>
                </c:pt>
                <c:pt idx="4">
                  <c:v>20</c:v>
                </c:pt>
              </c:numCache>
            </c:numRef>
          </c:yVal>
          <c:smooth val="0"/>
          <c:extLst>
            <c:ext xmlns:c16="http://schemas.microsoft.com/office/drawing/2014/chart" uri="{C3380CC4-5D6E-409C-BE32-E72D297353CC}">
              <c16:uniqueId val="{00000000-0809-42B0-A7AE-87E9FE201616}"/>
            </c:ext>
          </c:extLst>
        </c:ser>
        <c:dLbls>
          <c:showLegendKey val="0"/>
          <c:showVal val="0"/>
          <c:showCatName val="0"/>
          <c:showSerName val="0"/>
          <c:showPercent val="0"/>
          <c:showBubbleSize val="0"/>
        </c:dLbls>
        <c:axId val="450066104"/>
        <c:axId val="450066432"/>
      </c:scatterChart>
      <c:valAx>
        <c:axId val="45006610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450066432"/>
        <c:crosses val="autoZero"/>
        <c:crossBetween val="midCat"/>
      </c:valAx>
      <c:valAx>
        <c:axId val="4500664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45006610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r-T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r-T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MDA</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tr-TR"/>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1"/>
            <c:trendlineLbl>
              <c:layout>
                <c:manualLayout>
                  <c:x val="0.19296391076115485"/>
                  <c:y val="-0.20237386993292505"/>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trendlineLbl>
          </c:trendline>
          <c:xVal>
            <c:numRef>
              <c:f>[1]MDA!$C$4:$C$10</c:f>
              <c:numCache>
                <c:formatCode>General</c:formatCode>
                <c:ptCount val="7"/>
                <c:pt idx="0">
                  <c:v>2.4810000000000003</c:v>
                </c:pt>
                <c:pt idx="1">
                  <c:v>1.673</c:v>
                </c:pt>
                <c:pt idx="2">
                  <c:v>0.99399999999999999</c:v>
                </c:pt>
                <c:pt idx="3">
                  <c:v>0.51300000000000001</c:v>
                </c:pt>
                <c:pt idx="4">
                  <c:v>0.28800000000000003</c:v>
                </c:pt>
                <c:pt idx="5">
                  <c:v>0.122</c:v>
                </c:pt>
                <c:pt idx="6">
                  <c:v>0</c:v>
                </c:pt>
              </c:numCache>
            </c:numRef>
          </c:xVal>
          <c:yVal>
            <c:numRef>
              <c:f>[1]MDA!$D$4:$D$10</c:f>
              <c:numCache>
                <c:formatCode>General</c:formatCode>
                <c:ptCount val="7"/>
                <c:pt idx="0">
                  <c:v>100</c:v>
                </c:pt>
                <c:pt idx="1">
                  <c:v>50</c:v>
                </c:pt>
                <c:pt idx="2">
                  <c:v>25</c:v>
                </c:pt>
                <c:pt idx="3">
                  <c:v>12.5</c:v>
                </c:pt>
                <c:pt idx="4">
                  <c:v>6.25</c:v>
                </c:pt>
                <c:pt idx="5">
                  <c:v>3.125</c:v>
                </c:pt>
                <c:pt idx="6">
                  <c:v>0</c:v>
                </c:pt>
              </c:numCache>
            </c:numRef>
          </c:yVal>
          <c:smooth val="0"/>
          <c:extLst>
            <c:ext xmlns:c16="http://schemas.microsoft.com/office/drawing/2014/chart" uri="{C3380CC4-5D6E-409C-BE32-E72D297353CC}">
              <c16:uniqueId val="{00000000-8A7C-4FE0-A14A-EF36043CF74F}"/>
            </c:ext>
          </c:extLst>
        </c:ser>
        <c:dLbls>
          <c:showLegendKey val="0"/>
          <c:showVal val="0"/>
          <c:showCatName val="0"/>
          <c:showSerName val="0"/>
          <c:showPercent val="0"/>
          <c:showBubbleSize val="0"/>
        </c:dLbls>
        <c:axId val="1018932672"/>
        <c:axId val="1018928928"/>
      </c:scatterChart>
      <c:valAx>
        <c:axId val="101893267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1018928928"/>
        <c:crosses val="autoZero"/>
        <c:crossBetween val="midCat"/>
      </c:valAx>
      <c:valAx>
        <c:axId val="10189289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101893267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r-T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6</xdr:col>
      <xdr:colOff>373380</xdr:colOff>
      <xdr:row>11</xdr:row>
      <xdr:rowOff>7620</xdr:rowOff>
    </xdr:from>
    <xdr:to>
      <xdr:col>14</xdr:col>
      <xdr:colOff>68580</xdr:colOff>
      <xdr:row>26</xdr:row>
      <xdr:rowOff>7620</xdr:rowOff>
    </xdr:to>
    <xdr:graphicFrame macro="">
      <xdr:nvGraphicFramePr>
        <xdr:cNvPr id="2" name="Grafik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409575</xdr:colOff>
      <xdr:row>0</xdr:row>
      <xdr:rowOff>133350</xdr:rowOff>
    </xdr:from>
    <xdr:to>
      <xdr:col>14</xdr:col>
      <xdr:colOff>104775</xdr:colOff>
      <xdr:row>14</xdr:row>
      <xdr:rowOff>19050</xdr:rowOff>
    </xdr:to>
    <xdr:graphicFrame macro="">
      <xdr:nvGraphicFramePr>
        <xdr:cNvPr id="2" name="Grafik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12</xdr:row>
      <xdr:rowOff>0</xdr:rowOff>
    </xdr:from>
    <xdr:to>
      <xdr:col>5</xdr:col>
      <xdr:colOff>3322320</xdr:colOff>
      <xdr:row>53</xdr:row>
      <xdr:rowOff>113682</xdr:rowOff>
    </xdr:to>
    <xdr:pic>
      <xdr:nvPicPr>
        <xdr:cNvPr id="2" name="Resim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2369820"/>
          <a:ext cx="10058400" cy="7611762"/>
        </a:xfrm>
        <a:prstGeom prst="rect">
          <a:avLst/>
        </a:prstGeom>
      </xdr:spPr>
    </xdr:pic>
    <xdr:clientData/>
  </xdr:twoCellAnchor>
  <xdr:twoCellAnchor editAs="oneCell">
    <xdr:from>
      <xdr:col>0</xdr:col>
      <xdr:colOff>0</xdr:colOff>
      <xdr:row>53</xdr:row>
      <xdr:rowOff>106680</xdr:rowOff>
    </xdr:from>
    <xdr:to>
      <xdr:col>5</xdr:col>
      <xdr:colOff>3305888</xdr:colOff>
      <xdr:row>96</xdr:row>
      <xdr:rowOff>15240</xdr:rowOff>
    </xdr:to>
    <xdr:pic>
      <xdr:nvPicPr>
        <xdr:cNvPr id="3" name="Resim 2">
          <a:extLst>
            <a:ext uri="{FF2B5EF4-FFF2-40B4-BE49-F238E27FC236}">
              <a16:creationId xmlns:a16="http://schemas.microsoft.com/office/drawing/2014/main" id="{00000000-0008-0000-03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9974580"/>
          <a:ext cx="10041968" cy="77724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BRK%20LAB\Desktop\2020-SONU&#199;LAR\Gamze%20hoca-mda-nef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EFA"/>
      <sheetName val="MDA"/>
    </sheetNames>
    <sheetDataSet>
      <sheetData sheetId="0"/>
      <sheetData sheetId="1">
        <row r="4">
          <cell r="C4">
            <v>2.4810000000000003</v>
          </cell>
          <cell r="D4">
            <v>100</v>
          </cell>
        </row>
        <row r="5">
          <cell r="C5">
            <v>1.673</v>
          </cell>
          <cell r="D5">
            <v>50</v>
          </cell>
        </row>
        <row r="6">
          <cell r="C6">
            <v>0.99399999999999999</v>
          </cell>
          <cell r="D6">
            <v>25</v>
          </cell>
        </row>
        <row r="7">
          <cell r="C7">
            <v>0.51300000000000001</v>
          </cell>
          <cell r="D7">
            <v>12.5</v>
          </cell>
        </row>
        <row r="8">
          <cell r="C8">
            <v>0.28800000000000003</v>
          </cell>
          <cell r="D8">
            <v>6.25</v>
          </cell>
        </row>
        <row r="9">
          <cell r="C9">
            <v>0.122</v>
          </cell>
          <cell r="D9">
            <v>3.125</v>
          </cell>
        </row>
        <row r="10">
          <cell r="C10">
            <v>0</v>
          </cell>
          <cell r="D10">
            <v>0</v>
          </cell>
        </row>
      </sheetData>
    </sheetDataSet>
  </externalBook>
</externalLink>
</file>

<file path=xl/theme/theme1.xml><?xml version="1.0" encoding="utf-8"?>
<a:theme xmlns:a="http://schemas.openxmlformats.org/drawingml/2006/main" name="Office Teması">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L123"/>
  <sheetViews>
    <sheetView workbookViewId="0">
      <selection activeCell="S14" sqref="S14"/>
    </sheetView>
  </sheetViews>
  <sheetFormatPr defaultRowHeight="15" x14ac:dyDescent="0.25"/>
  <cols>
    <col min="1" max="1" width="23.28515625" customWidth="1"/>
    <col min="2" max="2" width="13" customWidth="1"/>
    <col min="3" max="3" width="11.5703125" customWidth="1"/>
    <col min="4" max="4" width="12.140625" customWidth="1"/>
    <col min="5" max="5" width="18.28515625" customWidth="1"/>
  </cols>
  <sheetData>
    <row r="2" spans="1:12" x14ac:dyDescent="0.25">
      <c r="A2" s="5">
        <v>0.19700000000000001</v>
      </c>
      <c r="B2" s="3">
        <v>0.88300000000000001</v>
      </c>
      <c r="C2" s="3">
        <v>0.96099999999999997</v>
      </c>
      <c r="D2" s="3">
        <v>1.2430000000000001</v>
      </c>
      <c r="E2" s="3">
        <v>1.5880000000000001</v>
      </c>
      <c r="F2" s="3">
        <v>0.45200000000000001</v>
      </c>
      <c r="G2" s="3">
        <v>1.1000000000000001</v>
      </c>
      <c r="H2" s="3">
        <v>0.71399999999999997</v>
      </c>
      <c r="I2" s="3">
        <v>0.52400000000000002</v>
      </c>
      <c r="J2" s="3">
        <v>0.90200000000000002</v>
      </c>
      <c r="K2" s="3">
        <v>0.85899999999999999</v>
      </c>
      <c r="L2" s="3">
        <v>0.42499999999999999</v>
      </c>
    </row>
    <row r="3" spans="1:12" x14ac:dyDescent="0.25">
      <c r="A3" s="5">
        <v>0.67200000000000004</v>
      </c>
      <c r="B3" s="3">
        <v>0.37</v>
      </c>
      <c r="C3" s="3">
        <v>0.91800000000000004</v>
      </c>
      <c r="D3" s="3">
        <v>1.4810000000000001</v>
      </c>
      <c r="E3" s="3">
        <v>0.61499999999999999</v>
      </c>
      <c r="F3" s="3">
        <v>0.44500000000000001</v>
      </c>
      <c r="G3" s="3">
        <v>0.96799999999999997</v>
      </c>
      <c r="H3" s="3">
        <v>0.52800000000000002</v>
      </c>
      <c r="I3" s="3">
        <v>0.378</v>
      </c>
      <c r="J3" s="3">
        <v>0.33400000000000002</v>
      </c>
      <c r="K3" s="3">
        <v>0.59799999999999998</v>
      </c>
      <c r="L3" s="3">
        <v>0.377</v>
      </c>
    </row>
    <row r="4" spans="1:12" x14ac:dyDescent="0.25">
      <c r="A4" s="5">
        <v>1.1080000000000001</v>
      </c>
      <c r="B4" s="3">
        <v>0.84699999999999998</v>
      </c>
      <c r="C4" s="3">
        <v>0.70399999999999996</v>
      </c>
      <c r="D4" s="3">
        <v>0.84299999999999997</v>
      </c>
      <c r="E4" s="3">
        <v>0.68</v>
      </c>
      <c r="F4" s="3">
        <v>0.496</v>
      </c>
      <c r="G4" s="3">
        <v>0.219</v>
      </c>
      <c r="H4" s="3">
        <v>0.21199999999999999</v>
      </c>
      <c r="I4" s="3">
        <v>0.39200000000000002</v>
      </c>
      <c r="J4" s="3">
        <v>0.375</v>
      </c>
      <c r="K4" s="3">
        <v>0.44500000000000001</v>
      </c>
      <c r="L4" s="3">
        <v>0.46800000000000003</v>
      </c>
    </row>
    <row r="5" spans="1:12" x14ac:dyDescent="0.25">
      <c r="A5" s="5">
        <v>1.3959999999999999</v>
      </c>
      <c r="B5" s="3">
        <v>0.28200000000000003</v>
      </c>
      <c r="C5" s="3">
        <v>0.48899999999999999</v>
      </c>
      <c r="D5" s="3">
        <v>0.221</v>
      </c>
      <c r="E5" s="3">
        <v>0.27800000000000002</v>
      </c>
      <c r="F5" s="3">
        <v>0.437</v>
      </c>
      <c r="G5" s="3">
        <v>0.48099999999999998</v>
      </c>
      <c r="H5" s="3">
        <v>0.216</v>
      </c>
      <c r="I5" s="3">
        <v>0.189</v>
      </c>
      <c r="J5" s="3">
        <v>0.35100000000000003</v>
      </c>
      <c r="K5" s="3">
        <v>0.35199999999999998</v>
      </c>
      <c r="L5" s="3">
        <v>0.34200000000000003</v>
      </c>
    </row>
    <row r="6" spans="1:12" x14ac:dyDescent="0.25">
      <c r="A6" s="5">
        <v>1.87</v>
      </c>
      <c r="B6" s="3">
        <v>0.54300000000000004</v>
      </c>
      <c r="C6" s="3">
        <v>0.61799999999999999</v>
      </c>
      <c r="D6" s="3">
        <v>0.54600000000000004</v>
      </c>
      <c r="E6" s="3">
        <v>0.47700000000000004</v>
      </c>
      <c r="F6" s="3">
        <v>0.63500000000000001</v>
      </c>
      <c r="G6" s="3">
        <v>0.65700000000000003</v>
      </c>
      <c r="H6" s="3">
        <v>0.23</v>
      </c>
      <c r="I6" s="3">
        <v>0.25900000000000001</v>
      </c>
      <c r="J6" s="3">
        <v>0.66800000000000004</v>
      </c>
      <c r="K6" s="3">
        <v>0.50700000000000001</v>
      </c>
      <c r="L6" s="3">
        <v>0.434</v>
      </c>
    </row>
    <row r="7" spans="1:12" x14ac:dyDescent="0.25">
      <c r="A7" s="7">
        <v>6.7000000000000004E-2</v>
      </c>
      <c r="B7" s="3">
        <v>0.58799999999999997</v>
      </c>
      <c r="C7" s="3">
        <v>0.61</v>
      </c>
      <c r="D7" s="3">
        <v>0.83599999999999997</v>
      </c>
      <c r="E7" s="3">
        <v>0.52500000000000002</v>
      </c>
      <c r="F7" s="3">
        <v>0.94600000000000006</v>
      </c>
      <c r="G7" s="3">
        <v>0.43099999999999999</v>
      </c>
      <c r="H7" s="3">
        <v>0.32400000000000001</v>
      </c>
      <c r="I7" s="3">
        <v>0.28999999999999998</v>
      </c>
      <c r="J7" s="3">
        <v>0.53500000000000003</v>
      </c>
      <c r="K7" s="3">
        <v>0.47300000000000003</v>
      </c>
      <c r="L7" s="3">
        <v>0.41600000000000004</v>
      </c>
    </row>
    <row r="8" spans="1:12" x14ac:dyDescent="0.25">
      <c r="A8" s="3">
        <v>0.52200000000000002</v>
      </c>
      <c r="B8" s="3">
        <v>0.34800000000000003</v>
      </c>
      <c r="C8" s="3">
        <v>0.25800000000000001</v>
      </c>
      <c r="D8" s="3">
        <v>0.28400000000000003</v>
      </c>
      <c r="E8" s="3">
        <v>0.36799999999999999</v>
      </c>
      <c r="F8" s="3">
        <v>0.874</v>
      </c>
      <c r="G8" s="3">
        <v>0.45500000000000002</v>
      </c>
      <c r="H8" s="3">
        <v>0.14499999999999999</v>
      </c>
      <c r="I8" s="3">
        <v>0.22800000000000001</v>
      </c>
      <c r="J8" s="3">
        <v>0.55000000000000004</v>
      </c>
      <c r="K8" s="3">
        <v>0.377</v>
      </c>
      <c r="L8" s="3">
        <v>0.51200000000000001</v>
      </c>
    </row>
    <row r="9" spans="1:12" x14ac:dyDescent="0.25">
      <c r="A9" s="3">
        <v>0.52100000000000002</v>
      </c>
      <c r="B9" s="3">
        <v>0.40900000000000003</v>
      </c>
      <c r="C9" s="3">
        <v>0.40700000000000003</v>
      </c>
      <c r="D9" s="3">
        <v>0.315</v>
      </c>
      <c r="E9" s="3">
        <v>0.34600000000000003</v>
      </c>
      <c r="F9" s="3">
        <v>0.28300000000000003</v>
      </c>
      <c r="G9" s="3">
        <v>0.34100000000000003</v>
      </c>
      <c r="H9" s="3">
        <v>0.159</v>
      </c>
      <c r="I9" s="3">
        <v>0.28700000000000003</v>
      </c>
      <c r="J9" s="3">
        <v>0.57999999999999996</v>
      </c>
      <c r="K9" s="3">
        <v>0.27100000000000002</v>
      </c>
      <c r="L9" s="3">
        <v>0.36899999999999999</v>
      </c>
    </row>
    <row r="12" spans="1:12" x14ac:dyDescent="0.25">
      <c r="A12" t="s">
        <v>0</v>
      </c>
    </row>
    <row r="16" spans="1:12" x14ac:dyDescent="0.25">
      <c r="B16" s="4" t="s">
        <v>1</v>
      </c>
      <c r="C16" s="4" t="s">
        <v>2</v>
      </c>
      <c r="D16" s="4" t="s">
        <v>3</v>
      </c>
      <c r="E16" s="4" t="s">
        <v>4</v>
      </c>
    </row>
    <row r="17" spans="1:12" x14ac:dyDescent="0.25">
      <c r="A17" s="1" t="s">
        <v>5</v>
      </c>
      <c r="B17" s="5">
        <v>0.19700000000000001</v>
      </c>
      <c r="C17" s="2">
        <f>B17-B22</f>
        <v>0.13</v>
      </c>
      <c r="D17" s="2">
        <v>320</v>
      </c>
      <c r="E17" s="6">
        <f>(116.84*C17*C17)-(402.83*C17)+(367.91)</f>
        <v>317.51669600000002</v>
      </c>
    </row>
    <row r="18" spans="1:12" x14ac:dyDescent="0.25">
      <c r="A18" s="1" t="s">
        <v>6</v>
      </c>
      <c r="B18" s="5">
        <v>0.67200000000000004</v>
      </c>
      <c r="C18" s="2">
        <f>B18-B22</f>
        <v>0.60499999999999998</v>
      </c>
      <c r="D18" s="2">
        <v>160</v>
      </c>
      <c r="E18" s="6">
        <f t="shared" ref="E18:E22" si="0">(116.84*C18*C18)-(402.83*C18)+(367.91)</f>
        <v>166.96421100000003</v>
      </c>
    </row>
    <row r="19" spans="1:12" x14ac:dyDescent="0.25">
      <c r="A19" s="1" t="s">
        <v>7</v>
      </c>
      <c r="B19" s="5">
        <v>1.1080000000000001</v>
      </c>
      <c r="C19" s="2">
        <f>B19-B22</f>
        <v>1.0410000000000001</v>
      </c>
      <c r="D19" s="2">
        <v>80</v>
      </c>
      <c r="E19" s="6">
        <f t="shared" si="0"/>
        <v>75.181258040000046</v>
      </c>
    </row>
    <row r="20" spans="1:12" x14ac:dyDescent="0.25">
      <c r="A20" s="1" t="s">
        <v>8</v>
      </c>
      <c r="B20" s="5">
        <v>1.3959999999999999</v>
      </c>
      <c r="C20" s="2">
        <f>B20-B22</f>
        <v>1.329</v>
      </c>
      <c r="D20" s="2">
        <v>40</v>
      </c>
      <c r="E20" s="6">
        <f t="shared" si="0"/>
        <v>38.916528440000093</v>
      </c>
    </row>
    <row r="21" spans="1:12" x14ac:dyDescent="0.25">
      <c r="A21" s="1" t="s">
        <v>9</v>
      </c>
      <c r="B21" s="5">
        <v>1.87</v>
      </c>
      <c r="C21" s="2">
        <f>B21-B22</f>
        <v>1.8030000000000002</v>
      </c>
      <c r="D21" s="2">
        <v>20</v>
      </c>
      <c r="E21" s="6">
        <f t="shared" si="0"/>
        <v>21.432033560000093</v>
      </c>
    </row>
    <row r="22" spans="1:12" x14ac:dyDescent="0.25">
      <c r="A22" s="1" t="s">
        <v>10</v>
      </c>
      <c r="B22" s="7">
        <v>6.7000000000000004E-2</v>
      </c>
      <c r="C22" s="2">
        <f>B22-B22</f>
        <v>0</v>
      </c>
      <c r="D22" s="2">
        <v>0</v>
      </c>
      <c r="E22" s="6">
        <f t="shared" si="0"/>
        <v>367.91</v>
      </c>
    </row>
    <row r="27" spans="1:12" x14ac:dyDescent="0.25">
      <c r="H27" s="9"/>
      <c r="J27" s="9" t="s">
        <v>11</v>
      </c>
      <c r="K27" s="9"/>
      <c r="L27" s="9"/>
    </row>
    <row r="33" spans="1:5" x14ac:dyDescent="0.25">
      <c r="A33" s="10" t="s">
        <v>12</v>
      </c>
      <c r="B33" s="3" t="s">
        <v>13</v>
      </c>
      <c r="C33" s="8" t="s">
        <v>10</v>
      </c>
      <c r="D33" s="2" t="s">
        <v>2</v>
      </c>
      <c r="E33" s="11" t="s">
        <v>14</v>
      </c>
    </row>
    <row r="34" spans="1:5" x14ac:dyDescent="0.25">
      <c r="A34" s="10" t="s">
        <v>15</v>
      </c>
      <c r="B34" s="3">
        <v>0.52200000000000002</v>
      </c>
      <c r="C34" s="7">
        <v>6.7000000000000004E-2</v>
      </c>
      <c r="D34" s="2">
        <f t="shared" ref="D34:D65" si="1">(B34-C34)</f>
        <v>0.45500000000000002</v>
      </c>
      <c r="E34" s="6">
        <f t="shared" ref="E34:E65" si="2">(116.84*D34*D34)-(402.83*D34)+(367.91)</f>
        <v>208.81115100000005</v>
      </c>
    </row>
    <row r="35" spans="1:5" x14ac:dyDescent="0.25">
      <c r="A35" s="10" t="s">
        <v>16</v>
      </c>
      <c r="B35" s="3">
        <v>0.52100000000000002</v>
      </c>
      <c r="C35" s="7">
        <v>6.7000000000000004E-2</v>
      </c>
      <c r="D35" s="2">
        <f t="shared" si="1"/>
        <v>0.45400000000000001</v>
      </c>
      <c r="E35" s="6">
        <f t="shared" si="2"/>
        <v>209.10777344000005</v>
      </c>
    </row>
    <row r="36" spans="1:5" x14ac:dyDescent="0.25">
      <c r="A36" s="10" t="s">
        <v>17</v>
      </c>
      <c r="B36" s="3">
        <v>0.88300000000000001</v>
      </c>
      <c r="C36" s="7">
        <v>6.7000000000000004E-2</v>
      </c>
      <c r="D36" s="2">
        <f t="shared" si="1"/>
        <v>0.81600000000000006</v>
      </c>
      <c r="E36" s="6">
        <f t="shared" si="2"/>
        <v>116.99933504000001</v>
      </c>
    </row>
    <row r="37" spans="1:5" x14ac:dyDescent="0.25">
      <c r="A37" s="10" t="s">
        <v>18</v>
      </c>
      <c r="B37" s="3">
        <v>0.37</v>
      </c>
      <c r="C37" s="7">
        <v>6.7000000000000004E-2</v>
      </c>
      <c r="D37" s="2">
        <f t="shared" si="1"/>
        <v>0.30299999999999999</v>
      </c>
      <c r="E37" s="6">
        <f t="shared" si="2"/>
        <v>256.57947356000005</v>
      </c>
    </row>
    <row r="38" spans="1:5" x14ac:dyDescent="0.25">
      <c r="A38" s="10" t="s">
        <v>19</v>
      </c>
      <c r="B38" s="3">
        <v>0.84699999999999998</v>
      </c>
      <c r="C38" s="7">
        <v>6.7000000000000004E-2</v>
      </c>
      <c r="D38" s="2">
        <f t="shared" si="1"/>
        <v>0.78</v>
      </c>
      <c r="E38" s="6">
        <f t="shared" si="2"/>
        <v>124.78805600000004</v>
      </c>
    </row>
    <row r="39" spans="1:5" x14ac:dyDescent="0.25">
      <c r="A39" s="10" t="s">
        <v>20</v>
      </c>
      <c r="B39" s="3">
        <v>0.28200000000000003</v>
      </c>
      <c r="C39" s="7">
        <v>6.7000000000000004E-2</v>
      </c>
      <c r="D39" s="2">
        <f t="shared" si="1"/>
        <v>0.21500000000000002</v>
      </c>
      <c r="E39" s="6">
        <f t="shared" si="2"/>
        <v>286.70247900000004</v>
      </c>
    </row>
    <row r="40" spans="1:5" x14ac:dyDescent="0.25">
      <c r="A40" s="10" t="s">
        <v>21</v>
      </c>
      <c r="B40" s="3">
        <v>0.54300000000000004</v>
      </c>
      <c r="C40" s="7">
        <v>6.7000000000000004E-2</v>
      </c>
      <c r="D40" s="2">
        <f t="shared" si="1"/>
        <v>0.47600000000000003</v>
      </c>
      <c r="E40" s="6">
        <f t="shared" si="2"/>
        <v>202.63605984000003</v>
      </c>
    </row>
    <row r="41" spans="1:5" x14ac:dyDescent="0.25">
      <c r="A41" s="10" t="s">
        <v>22</v>
      </c>
      <c r="B41" s="3">
        <v>0.58799999999999997</v>
      </c>
      <c r="C41" s="7">
        <v>6.7000000000000004E-2</v>
      </c>
      <c r="D41" s="2">
        <f t="shared" si="1"/>
        <v>0.52099999999999991</v>
      </c>
      <c r="E41" s="6">
        <f t="shared" si="2"/>
        <v>189.75073644000005</v>
      </c>
    </row>
    <row r="42" spans="1:5" x14ac:dyDescent="0.25">
      <c r="A42" s="10" t="s">
        <v>23</v>
      </c>
      <c r="B42" s="3">
        <v>0.34800000000000003</v>
      </c>
      <c r="C42" s="7">
        <v>6.7000000000000004E-2</v>
      </c>
      <c r="D42" s="2">
        <f t="shared" si="1"/>
        <v>0.28100000000000003</v>
      </c>
      <c r="E42" s="6">
        <f t="shared" si="2"/>
        <v>263.94057324000005</v>
      </c>
    </row>
    <row r="43" spans="1:5" x14ac:dyDescent="0.25">
      <c r="A43" s="10" t="s">
        <v>24</v>
      </c>
      <c r="B43" s="3">
        <v>0.40900000000000003</v>
      </c>
      <c r="C43" s="7">
        <v>6.7000000000000004E-2</v>
      </c>
      <c r="D43" s="2">
        <f t="shared" si="1"/>
        <v>0.34200000000000003</v>
      </c>
      <c r="E43" s="6">
        <f t="shared" si="2"/>
        <v>243.80821376</v>
      </c>
    </row>
    <row r="44" spans="1:5" x14ac:dyDescent="0.25">
      <c r="A44" s="10" t="s">
        <v>25</v>
      </c>
      <c r="B44" s="3">
        <v>0.96099999999999997</v>
      </c>
      <c r="C44" s="7">
        <v>6.7000000000000004E-2</v>
      </c>
      <c r="D44" s="2">
        <f t="shared" si="1"/>
        <v>0.89399999999999991</v>
      </c>
      <c r="E44" s="6">
        <f t="shared" si="2"/>
        <v>101.16271424000007</v>
      </c>
    </row>
    <row r="45" spans="1:5" x14ac:dyDescent="0.25">
      <c r="A45" s="10" t="s">
        <v>26</v>
      </c>
      <c r="B45" s="3">
        <v>0.91800000000000004</v>
      </c>
      <c r="C45" s="7">
        <v>6.7000000000000004E-2</v>
      </c>
      <c r="D45" s="2">
        <f t="shared" si="1"/>
        <v>0.85099999999999998</v>
      </c>
      <c r="E45" s="6">
        <f t="shared" si="2"/>
        <v>109.71731484000009</v>
      </c>
    </row>
    <row r="46" spans="1:5" x14ac:dyDescent="0.25">
      <c r="A46" s="10" t="s">
        <v>27</v>
      </c>
      <c r="B46" s="3">
        <v>0.70399999999999996</v>
      </c>
      <c r="C46" s="7">
        <v>6.7000000000000004E-2</v>
      </c>
      <c r="D46" s="2">
        <f t="shared" si="1"/>
        <v>0.63700000000000001</v>
      </c>
      <c r="E46" s="6">
        <f t="shared" si="2"/>
        <v>158.71733996000003</v>
      </c>
    </row>
    <row r="47" spans="1:5" x14ac:dyDescent="0.25">
      <c r="A47" s="10" t="s">
        <v>28</v>
      </c>
      <c r="B47" s="3">
        <v>0.48899999999999999</v>
      </c>
      <c r="C47" s="7">
        <v>6.7000000000000004E-2</v>
      </c>
      <c r="D47" s="2">
        <f t="shared" si="1"/>
        <v>0.42199999999999999</v>
      </c>
      <c r="E47" s="6">
        <f t="shared" si="2"/>
        <v>218.72307456000004</v>
      </c>
    </row>
    <row r="48" spans="1:5" x14ac:dyDescent="0.25">
      <c r="A48" s="10" t="s">
        <v>29</v>
      </c>
      <c r="B48" s="3">
        <v>0.61799999999999999</v>
      </c>
      <c r="C48" s="7">
        <v>6.7000000000000004E-2</v>
      </c>
      <c r="D48" s="2">
        <f t="shared" si="1"/>
        <v>0.55099999999999993</v>
      </c>
      <c r="E48" s="6">
        <f t="shared" si="2"/>
        <v>181.42341084000006</v>
      </c>
    </row>
    <row r="49" spans="1:5" x14ac:dyDescent="0.25">
      <c r="A49" s="10" t="s">
        <v>30</v>
      </c>
      <c r="B49" s="3">
        <v>0.61</v>
      </c>
      <c r="C49" s="7">
        <v>6.7000000000000004E-2</v>
      </c>
      <c r="D49" s="2">
        <f t="shared" si="1"/>
        <v>0.54299999999999993</v>
      </c>
      <c r="E49" s="6">
        <f t="shared" si="2"/>
        <v>183.62346716000008</v>
      </c>
    </row>
    <row r="50" spans="1:5" x14ac:dyDescent="0.25">
      <c r="A50" s="10" t="s">
        <v>31</v>
      </c>
      <c r="B50" s="3">
        <v>0.25800000000000001</v>
      </c>
      <c r="C50" s="7">
        <v>6.7000000000000004E-2</v>
      </c>
      <c r="D50" s="2">
        <f t="shared" si="1"/>
        <v>0.191</v>
      </c>
      <c r="E50" s="6">
        <f t="shared" si="2"/>
        <v>295.23191004</v>
      </c>
    </row>
    <row r="51" spans="1:5" x14ac:dyDescent="0.25">
      <c r="A51" s="10" t="s">
        <v>32</v>
      </c>
      <c r="B51" s="3">
        <v>0.40700000000000003</v>
      </c>
      <c r="C51" s="7">
        <v>6.7000000000000004E-2</v>
      </c>
      <c r="D51" s="2">
        <f t="shared" si="1"/>
        <v>0.34</v>
      </c>
      <c r="E51" s="6">
        <f t="shared" si="2"/>
        <v>244.45450400000004</v>
      </c>
    </row>
    <row r="52" spans="1:5" x14ac:dyDescent="0.25">
      <c r="A52" s="10" t="s">
        <v>33</v>
      </c>
      <c r="B52" s="3">
        <v>1.2430000000000001</v>
      </c>
      <c r="C52" s="7">
        <v>6.7000000000000004E-2</v>
      </c>
      <c r="D52" s="2">
        <f t="shared" si="1"/>
        <v>1.1760000000000002</v>
      </c>
      <c r="E52" s="6">
        <f t="shared" si="2"/>
        <v>55.768835840000008</v>
      </c>
    </row>
    <row r="53" spans="1:5" x14ac:dyDescent="0.25">
      <c r="A53" s="10" t="s">
        <v>34</v>
      </c>
      <c r="B53" s="3">
        <v>1.4810000000000001</v>
      </c>
      <c r="C53" s="7">
        <v>6.7000000000000004E-2</v>
      </c>
      <c r="D53" s="2">
        <f t="shared" si="1"/>
        <v>1.4140000000000001</v>
      </c>
      <c r="E53" s="6">
        <f t="shared" si="2"/>
        <v>31.917808640000032</v>
      </c>
    </row>
    <row r="54" spans="1:5" x14ac:dyDescent="0.25">
      <c r="A54" s="10" t="s">
        <v>35</v>
      </c>
      <c r="B54" s="3">
        <v>0.84299999999999997</v>
      </c>
      <c r="C54" s="7">
        <v>6.7000000000000004E-2</v>
      </c>
      <c r="D54" s="2">
        <f t="shared" si="1"/>
        <v>0.77600000000000002</v>
      </c>
      <c r="E54" s="6">
        <f t="shared" si="2"/>
        <v>125.67216384000005</v>
      </c>
    </row>
    <row r="55" spans="1:5" x14ac:dyDescent="0.25">
      <c r="A55" s="10" t="s">
        <v>36</v>
      </c>
      <c r="B55" s="3">
        <v>0.221</v>
      </c>
      <c r="C55" s="7">
        <v>6.7000000000000004E-2</v>
      </c>
      <c r="D55" s="2">
        <f t="shared" si="1"/>
        <v>0.154</v>
      </c>
      <c r="E55" s="6">
        <f t="shared" si="2"/>
        <v>308.64515744000005</v>
      </c>
    </row>
    <row r="56" spans="1:5" x14ac:dyDescent="0.25">
      <c r="A56" s="10" t="s">
        <v>37</v>
      </c>
      <c r="B56" s="3">
        <v>0.54600000000000004</v>
      </c>
      <c r="C56" s="7">
        <v>6.7000000000000004E-2</v>
      </c>
      <c r="D56" s="2">
        <f t="shared" si="1"/>
        <v>0.47900000000000004</v>
      </c>
      <c r="E56" s="6">
        <f t="shared" si="2"/>
        <v>201.76231644000003</v>
      </c>
    </row>
    <row r="57" spans="1:5" x14ac:dyDescent="0.25">
      <c r="A57" s="10" t="s">
        <v>38</v>
      </c>
      <c r="B57" s="3">
        <v>0.83599999999999997</v>
      </c>
      <c r="C57" s="7">
        <v>6.7000000000000004E-2</v>
      </c>
      <c r="D57" s="2">
        <f t="shared" si="1"/>
        <v>0.76899999999999991</v>
      </c>
      <c r="E57" s="6">
        <f t="shared" si="2"/>
        <v>127.22834924000006</v>
      </c>
    </row>
    <row r="58" spans="1:5" x14ac:dyDescent="0.25">
      <c r="A58" s="10" t="s">
        <v>39</v>
      </c>
      <c r="B58" s="3">
        <v>0.28400000000000003</v>
      </c>
      <c r="C58" s="7">
        <v>6.7000000000000004E-2</v>
      </c>
      <c r="D58" s="2">
        <f t="shared" si="1"/>
        <v>0.21700000000000003</v>
      </c>
      <c r="E58" s="6">
        <f t="shared" si="2"/>
        <v>285.99776875999999</v>
      </c>
    </row>
    <row r="59" spans="1:5" x14ac:dyDescent="0.25">
      <c r="A59" s="10" t="s">
        <v>40</v>
      </c>
      <c r="B59" s="3">
        <v>0.315</v>
      </c>
      <c r="C59" s="7">
        <v>6.7000000000000004E-2</v>
      </c>
      <c r="D59" s="2">
        <f t="shared" si="1"/>
        <v>0.248</v>
      </c>
      <c r="E59" s="6">
        <f t="shared" si="2"/>
        <v>275.19428736000003</v>
      </c>
    </row>
    <row r="60" spans="1:5" x14ac:dyDescent="0.25">
      <c r="A60" s="10" t="s">
        <v>41</v>
      </c>
      <c r="B60" s="3">
        <v>1.5880000000000001</v>
      </c>
      <c r="C60" s="7">
        <v>6.7000000000000004E-2</v>
      </c>
      <c r="D60" s="2">
        <f t="shared" si="1"/>
        <v>1.5210000000000001</v>
      </c>
      <c r="E60" s="6">
        <f t="shared" si="2"/>
        <v>25.508016440000063</v>
      </c>
    </row>
    <row r="61" spans="1:5" x14ac:dyDescent="0.25">
      <c r="A61" s="10" t="s">
        <v>42</v>
      </c>
      <c r="B61" s="3">
        <v>0.61499999999999999</v>
      </c>
      <c r="C61" s="7">
        <v>6.7000000000000004E-2</v>
      </c>
      <c r="D61" s="2">
        <f t="shared" si="1"/>
        <v>0.54800000000000004</v>
      </c>
      <c r="E61" s="6">
        <f t="shared" si="2"/>
        <v>182.24667936000003</v>
      </c>
    </row>
    <row r="62" spans="1:5" x14ac:dyDescent="0.25">
      <c r="A62" s="10" t="s">
        <v>43</v>
      </c>
      <c r="B62" s="3">
        <v>0.68</v>
      </c>
      <c r="C62" s="7">
        <v>6.7000000000000004E-2</v>
      </c>
      <c r="D62" s="2">
        <f t="shared" si="1"/>
        <v>0.61299999999999999</v>
      </c>
      <c r="E62" s="6">
        <f t="shared" si="2"/>
        <v>164.88005996000004</v>
      </c>
    </row>
    <row r="63" spans="1:5" x14ac:dyDescent="0.25">
      <c r="A63" s="10" t="s">
        <v>44</v>
      </c>
      <c r="B63" s="3">
        <v>0.27800000000000002</v>
      </c>
      <c r="C63" s="7">
        <v>6.7000000000000004E-2</v>
      </c>
      <c r="D63" s="2">
        <f t="shared" si="1"/>
        <v>0.21100000000000002</v>
      </c>
      <c r="E63" s="6">
        <f t="shared" si="2"/>
        <v>288.11470364000002</v>
      </c>
    </row>
    <row r="64" spans="1:5" x14ac:dyDescent="0.25">
      <c r="A64" s="10" t="s">
        <v>45</v>
      </c>
      <c r="B64" s="3">
        <v>0.47700000000000004</v>
      </c>
      <c r="C64" s="7">
        <v>6.7000000000000004E-2</v>
      </c>
      <c r="D64" s="2">
        <f t="shared" si="1"/>
        <v>0.41000000000000003</v>
      </c>
      <c r="E64" s="6">
        <f t="shared" si="2"/>
        <v>222.39050400000002</v>
      </c>
    </row>
    <row r="65" spans="1:5" x14ac:dyDescent="0.25">
      <c r="A65" s="10" t="s">
        <v>46</v>
      </c>
      <c r="B65" s="3">
        <v>0.52500000000000002</v>
      </c>
      <c r="C65" s="7">
        <v>6.7000000000000004E-2</v>
      </c>
      <c r="D65" s="2">
        <f t="shared" si="1"/>
        <v>0.45800000000000002</v>
      </c>
      <c r="E65" s="6">
        <f t="shared" si="2"/>
        <v>207.92268576000004</v>
      </c>
    </row>
    <row r="66" spans="1:5" x14ac:dyDescent="0.25">
      <c r="A66" s="10" t="s">
        <v>47</v>
      </c>
      <c r="B66" s="3">
        <v>0.36799999999999999</v>
      </c>
      <c r="C66" s="7">
        <v>6.7000000000000004E-2</v>
      </c>
      <c r="D66" s="2">
        <f t="shared" ref="D66:D97" si="3">(B66-C66)</f>
        <v>0.30099999999999999</v>
      </c>
      <c r="E66" s="6">
        <f t="shared" ref="E66:E97" si="4">(116.84*D66*D66)-(402.83*D66)+(367.91)</f>
        <v>257.24399084000004</v>
      </c>
    </row>
    <row r="67" spans="1:5" x14ac:dyDescent="0.25">
      <c r="A67" s="10" t="s">
        <v>48</v>
      </c>
      <c r="B67" s="3">
        <v>0.34600000000000003</v>
      </c>
      <c r="C67" s="7">
        <v>6.7000000000000004E-2</v>
      </c>
      <c r="D67" s="2">
        <f t="shared" si="3"/>
        <v>0.27900000000000003</v>
      </c>
      <c r="E67" s="6">
        <f t="shared" si="4"/>
        <v>264.61537243999999</v>
      </c>
    </row>
    <row r="68" spans="1:5" x14ac:dyDescent="0.25">
      <c r="A68" s="10" t="s">
        <v>49</v>
      </c>
      <c r="B68" s="3">
        <v>0.45200000000000001</v>
      </c>
      <c r="C68" s="7">
        <v>6.7000000000000004E-2</v>
      </c>
      <c r="D68" s="2">
        <f t="shared" si="3"/>
        <v>0.38500000000000001</v>
      </c>
      <c r="E68" s="6">
        <f t="shared" si="4"/>
        <v>230.13905900000003</v>
      </c>
    </row>
    <row r="69" spans="1:5" x14ac:dyDescent="0.25">
      <c r="A69" s="10" t="s">
        <v>50</v>
      </c>
      <c r="B69" s="3">
        <v>0.44500000000000001</v>
      </c>
      <c r="C69" s="7">
        <v>6.7000000000000004E-2</v>
      </c>
      <c r="D69" s="2">
        <f t="shared" si="3"/>
        <v>0.378</v>
      </c>
      <c r="E69" s="6">
        <f t="shared" si="4"/>
        <v>232.33482656000004</v>
      </c>
    </row>
    <row r="70" spans="1:5" x14ac:dyDescent="0.25">
      <c r="A70" s="10" t="s">
        <v>51</v>
      </c>
      <c r="B70" s="3">
        <v>0.496</v>
      </c>
      <c r="C70" s="7">
        <v>6.7000000000000004E-2</v>
      </c>
      <c r="D70" s="2">
        <f t="shared" si="3"/>
        <v>0.42899999999999999</v>
      </c>
      <c r="E70" s="6">
        <f t="shared" si="4"/>
        <v>216.59928044000003</v>
      </c>
    </row>
    <row r="71" spans="1:5" x14ac:dyDescent="0.25">
      <c r="A71" s="10" t="s">
        <v>52</v>
      </c>
      <c r="B71" s="3">
        <v>0.437</v>
      </c>
      <c r="C71" s="7">
        <v>6.7000000000000004E-2</v>
      </c>
      <c r="D71" s="2">
        <f t="shared" si="3"/>
        <v>0.37</v>
      </c>
      <c r="E71" s="6">
        <f t="shared" si="4"/>
        <v>234.85829600000002</v>
      </c>
    </row>
    <row r="72" spans="1:5" x14ac:dyDescent="0.25">
      <c r="A72" s="10" t="s">
        <v>53</v>
      </c>
      <c r="B72" s="3">
        <v>0.63500000000000001</v>
      </c>
      <c r="C72" s="7">
        <v>6.7000000000000004E-2</v>
      </c>
      <c r="D72" s="2">
        <f t="shared" si="3"/>
        <v>0.56800000000000006</v>
      </c>
      <c r="E72" s="6">
        <f t="shared" si="4"/>
        <v>176.79794816000003</v>
      </c>
    </row>
    <row r="73" spans="1:5" x14ac:dyDescent="0.25">
      <c r="A73" s="10" t="s">
        <v>54</v>
      </c>
      <c r="B73" s="3">
        <v>0.94600000000000006</v>
      </c>
      <c r="C73" s="7">
        <v>6.7000000000000004E-2</v>
      </c>
      <c r="D73" s="2">
        <f t="shared" si="3"/>
        <v>0.879</v>
      </c>
      <c r="E73" s="6">
        <f t="shared" si="4"/>
        <v>104.09780444000006</v>
      </c>
    </row>
    <row r="74" spans="1:5" x14ac:dyDescent="0.25">
      <c r="A74" s="10" t="s">
        <v>55</v>
      </c>
      <c r="B74" s="3">
        <v>0.874</v>
      </c>
      <c r="C74" s="7">
        <v>6.7000000000000004E-2</v>
      </c>
      <c r="D74" s="2">
        <f t="shared" si="3"/>
        <v>0.80699999999999994</v>
      </c>
      <c r="E74" s="6">
        <f t="shared" si="4"/>
        <v>118.91812316000005</v>
      </c>
    </row>
    <row r="75" spans="1:5" x14ac:dyDescent="0.25">
      <c r="A75" s="10" t="s">
        <v>56</v>
      </c>
      <c r="B75" s="3">
        <v>0.28300000000000003</v>
      </c>
      <c r="C75" s="7">
        <v>6.7000000000000004E-2</v>
      </c>
      <c r="D75" s="2">
        <f t="shared" si="3"/>
        <v>0.21600000000000003</v>
      </c>
      <c r="E75" s="6">
        <f t="shared" si="4"/>
        <v>286.35000704000004</v>
      </c>
    </row>
    <row r="76" spans="1:5" x14ac:dyDescent="0.25">
      <c r="A76" s="10" t="s">
        <v>57</v>
      </c>
      <c r="B76" s="3">
        <v>1.1000000000000001</v>
      </c>
      <c r="C76" s="7">
        <v>6.7000000000000004E-2</v>
      </c>
      <c r="D76" s="2">
        <f t="shared" si="3"/>
        <v>1.0330000000000001</v>
      </c>
      <c r="E76" s="6">
        <f t="shared" si="4"/>
        <v>76.465288760000021</v>
      </c>
    </row>
    <row r="77" spans="1:5" x14ac:dyDescent="0.25">
      <c r="A77" s="10" t="s">
        <v>58</v>
      </c>
      <c r="B77" s="3">
        <v>0.96799999999999997</v>
      </c>
      <c r="C77" s="7">
        <v>6.7000000000000004E-2</v>
      </c>
      <c r="D77" s="2">
        <f t="shared" si="3"/>
        <v>0.90100000000000002</v>
      </c>
      <c r="E77" s="6">
        <f t="shared" si="4"/>
        <v>99.810998840000025</v>
      </c>
    </row>
    <row r="78" spans="1:5" x14ac:dyDescent="0.25">
      <c r="A78" s="10" t="s">
        <v>59</v>
      </c>
      <c r="B78" s="3">
        <v>0.219</v>
      </c>
      <c r="C78" s="7">
        <v>6.7000000000000004E-2</v>
      </c>
      <c r="D78" s="2">
        <f t="shared" si="3"/>
        <v>0.152</v>
      </c>
      <c r="E78" s="6">
        <f t="shared" si="4"/>
        <v>309.37931136000003</v>
      </c>
    </row>
    <row r="79" spans="1:5" x14ac:dyDescent="0.25">
      <c r="A79" s="10" t="s">
        <v>60</v>
      </c>
      <c r="B79" s="3">
        <v>0.48099999999999998</v>
      </c>
      <c r="C79" s="7">
        <v>6.7000000000000004E-2</v>
      </c>
      <c r="D79" s="2">
        <f t="shared" si="3"/>
        <v>0.41399999999999998</v>
      </c>
      <c r="E79" s="6">
        <f t="shared" si="4"/>
        <v>221.16428864000005</v>
      </c>
    </row>
    <row r="80" spans="1:5" x14ac:dyDescent="0.25">
      <c r="A80" s="10" t="s">
        <v>61</v>
      </c>
      <c r="B80" s="3">
        <v>0.65700000000000003</v>
      </c>
      <c r="C80" s="7">
        <v>6.7000000000000004E-2</v>
      </c>
      <c r="D80" s="2">
        <f t="shared" si="3"/>
        <v>0.59000000000000008</v>
      </c>
      <c r="E80" s="6">
        <f t="shared" si="4"/>
        <v>170.91230400000001</v>
      </c>
    </row>
    <row r="81" spans="1:5" x14ac:dyDescent="0.25">
      <c r="A81" s="10" t="s">
        <v>62</v>
      </c>
      <c r="B81" s="3">
        <v>0.43099999999999999</v>
      </c>
      <c r="C81" s="7">
        <v>6.7000000000000004E-2</v>
      </c>
      <c r="D81" s="2">
        <f t="shared" si="3"/>
        <v>0.36399999999999999</v>
      </c>
      <c r="E81" s="6">
        <f t="shared" si="4"/>
        <v>236.76071264000004</v>
      </c>
    </row>
    <row r="82" spans="1:5" x14ac:dyDescent="0.25">
      <c r="A82" s="10" t="s">
        <v>63</v>
      </c>
      <c r="B82" s="3">
        <v>0.45500000000000002</v>
      </c>
      <c r="C82" s="7">
        <v>6.7000000000000004E-2</v>
      </c>
      <c r="D82" s="2">
        <f t="shared" si="3"/>
        <v>0.38800000000000001</v>
      </c>
      <c r="E82" s="6">
        <f t="shared" si="4"/>
        <v>229.20152096000004</v>
      </c>
    </row>
    <row r="83" spans="1:5" x14ac:dyDescent="0.25">
      <c r="A83" s="10" t="s">
        <v>64</v>
      </c>
      <c r="B83" s="3">
        <v>0.34100000000000003</v>
      </c>
      <c r="C83" s="7">
        <v>6.7000000000000004E-2</v>
      </c>
      <c r="D83" s="2">
        <f t="shared" si="3"/>
        <v>0.27400000000000002</v>
      </c>
      <c r="E83" s="6">
        <f t="shared" si="4"/>
        <v>266.30645984</v>
      </c>
    </row>
    <row r="84" spans="1:5" x14ac:dyDescent="0.25">
      <c r="A84" s="10" t="s">
        <v>65</v>
      </c>
      <c r="B84" s="3">
        <v>0.71399999999999997</v>
      </c>
      <c r="C84" s="7">
        <v>6.7000000000000004E-2</v>
      </c>
      <c r="D84" s="2">
        <f t="shared" si="3"/>
        <v>0.64700000000000002</v>
      </c>
      <c r="E84" s="6">
        <f t="shared" si="4"/>
        <v>156.18926556000002</v>
      </c>
    </row>
    <row r="85" spans="1:5" x14ac:dyDescent="0.25">
      <c r="A85" s="10" t="s">
        <v>66</v>
      </c>
      <c r="B85" s="3">
        <v>0.52800000000000002</v>
      </c>
      <c r="C85" s="7">
        <v>6.7000000000000004E-2</v>
      </c>
      <c r="D85" s="2">
        <f t="shared" si="3"/>
        <v>0.46100000000000002</v>
      </c>
      <c r="E85" s="6">
        <f t="shared" si="4"/>
        <v>207.03632364000003</v>
      </c>
    </row>
    <row r="86" spans="1:5" x14ac:dyDescent="0.25">
      <c r="A86" s="10" t="s">
        <v>67</v>
      </c>
      <c r="B86" s="3">
        <v>0.21199999999999999</v>
      </c>
      <c r="C86" s="7">
        <v>6.7000000000000004E-2</v>
      </c>
      <c r="D86" s="2">
        <f t="shared" si="3"/>
        <v>0.14499999999999999</v>
      </c>
      <c r="E86" s="6">
        <f t="shared" si="4"/>
        <v>311.95621100000005</v>
      </c>
    </row>
    <row r="87" spans="1:5" x14ac:dyDescent="0.25">
      <c r="A87" s="10" t="s">
        <v>68</v>
      </c>
      <c r="B87" s="3">
        <v>0.216</v>
      </c>
      <c r="C87" s="7">
        <v>6.7000000000000004E-2</v>
      </c>
      <c r="D87" s="2">
        <f t="shared" si="3"/>
        <v>0.14899999999999999</v>
      </c>
      <c r="E87" s="6">
        <f t="shared" si="4"/>
        <v>310.48229484000001</v>
      </c>
    </row>
    <row r="88" spans="1:5" x14ac:dyDescent="0.25">
      <c r="A88" s="10" t="s">
        <v>69</v>
      </c>
      <c r="B88" s="3">
        <v>0.23</v>
      </c>
      <c r="C88" s="7">
        <v>6.7000000000000004E-2</v>
      </c>
      <c r="D88" s="2">
        <f t="shared" si="3"/>
        <v>0.16300000000000001</v>
      </c>
      <c r="E88" s="6">
        <f t="shared" si="4"/>
        <v>305.35303196000001</v>
      </c>
    </row>
    <row r="89" spans="1:5" x14ac:dyDescent="0.25">
      <c r="A89" s="10" t="s">
        <v>70</v>
      </c>
      <c r="B89" s="3">
        <v>0.32400000000000001</v>
      </c>
      <c r="C89" s="7">
        <v>6.7000000000000004E-2</v>
      </c>
      <c r="D89" s="2">
        <f t="shared" si="3"/>
        <v>0.25700000000000001</v>
      </c>
      <c r="E89" s="6">
        <f t="shared" si="4"/>
        <v>272.09985516000006</v>
      </c>
    </row>
    <row r="90" spans="1:5" x14ac:dyDescent="0.25">
      <c r="A90" s="10" t="s">
        <v>71</v>
      </c>
      <c r="B90" s="3">
        <v>0.14499999999999999</v>
      </c>
      <c r="C90" s="7">
        <v>6.7000000000000004E-2</v>
      </c>
      <c r="D90" s="2">
        <f t="shared" si="3"/>
        <v>7.7999999999999986E-2</v>
      </c>
      <c r="E90" s="6">
        <f t="shared" si="4"/>
        <v>337.20011456000003</v>
      </c>
    </row>
    <row r="91" spans="1:5" x14ac:dyDescent="0.25">
      <c r="A91" s="10" t="s">
        <v>72</v>
      </c>
      <c r="B91" s="3">
        <v>0.159</v>
      </c>
      <c r="C91" s="7">
        <v>6.7000000000000004E-2</v>
      </c>
      <c r="D91" s="2">
        <f t="shared" si="3"/>
        <v>9.1999999999999998E-2</v>
      </c>
      <c r="E91" s="6">
        <f t="shared" si="4"/>
        <v>331.83857376000003</v>
      </c>
    </row>
    <row r="92" spans="1:5" x14ac:dyDescent="0.25">
      <c r="A92" s="10" t="s">
        <v>73</v>
      </c>
      <c r="B92" s="3">
        <v>0.52400000000000002</v>
      </c>
      <c r="C92" s="7">
        <v>6.7000000000000004E-2</v>
      </c>
      <c r="D92" s="2">
        <f t="shared" si="3"/>
        <v>0.45700000000000002</v>
      </c>
      <c r="E92" s="6">
        <f t="shared" si="4"/>
        <v>208.21860716000003</v>
      </c>
    </row>
    <row r="93" spans="1:5" x14ac:dyDescent="0.25">
      <c r="A93" s="10" t="s">
        <v>74</v>
      </c>
      <c r="B93" s="3">
        <v>0.378</v>
      </c>
      <c r="C93" s="7">
        <v>6.7000000000000004E-2</v>
      </c>
      <c r="D93" s="2">
        <f t="shared" si="3"/>
        <v>0.311</v>
      </c>
      <c r="E93" s="6">
        <f t="shared" si="4"/>
        <v>253.93075164000004</v>
      </c>
    </row>
    <row r="94" spans="1:5" x14ac:dyDescent="0.25">
      <c r="A94" s="10" t="s">
        <v>75</v>
      </c>
      <c r="B94" s="3">
        <v>0.39200000000000002</v>
      </c>
      <c r="C94" s="7">
        <v>6.7000000000000004E-2</v>
      </c>
      <c r="D94" s="2">
        <f t="shared" si="3"/>
        <v>0.32500000000000001</v>
      </c>
      <c r="E94" s="6">
        <f t="shared" si="4"/>
        <v>249.33147500000001</v>
      </c>
    </row>
    <row r="95" spans="1:5" x14ac:dyDescent="0.25">
      <c r="A95" s="10" t="s">
        <v>76</v>
      </c>
      <c r="B95" s="3">
        <v>0.189</v>
      </c>
      <c r="C95" s="7">
        <v>6.7000000000000004E-2</v>
      </c>
      <c r="D95" s="2">
        <f t="shared" si="3"/>
        <v>0.122</v>
      </c>
      <c r="E95" s="6">
        <f t="shared" si="4"/>
        <v>320.50378656000004</v>
      </c>
    </row>
    <row r="96" spans="1:5" x14ac:dyDescent="0.25">
      <c r="A96" s="10" t="s">
        <v>77</v>
      </c>
      <c r="B96" s="3">
        <v>0.25900000000000001</v>
      </c>
      <c r="C96" s="7">
        <v>6.7000000000000004E-2</v>
      </c>
      <c r="D96" s="2">
        <f t="shared" si="3"/>
        <v>0.192</v>
      </c>
      <c r="E96" s="6">
        <f t="shared" si="4"/>
        <v>294.87382976000004</v>
      </c>
    </row>
    <row r="97" spans="1:5" x14ac:dyDescent="0.25">
      <c r="A97" s="10" t="s">
        <v>78</v>
      </c>
      <c r="B97" s="3">
        <v>0.28999999999999998</v>
      </c>
      <c r="C97" s="7">
        <v>6.7000000000000004E-2</v>
      </c>
      <c r="D97" s="2">
        <f t="shared" si="3"/>
        <v>0.22299999999999998</v>
      </c>
      <c r="E97" s="6">
        <f t="shared" si="4"/>
        <v>283.88924636000002</v>
      </c>
    </row>
    <row r="98" spans="1:5" x14ac:dyDescent="0.25">
      <c r="A98" s="10" t="s">
        <v>79</v>
      </c>
      <c r="B98" s="3">
        <v>0.22800000000000001</v>
      </c>
      <c r="C98" s="7">
        <v>6.7000000000000004E-2</v>
      </c>
      <c r="D98" s="2">
        <f t="shared" ref="D98:D129" si="5">(B98-C98)</f>
        <v>0.161</v>
      </c>
      <c r="E98" s="6">
        <f t="shared" ref="E98:E129" si="6">(116.84*D98*D98)-(402.83*D98)+(367.91)</f>
        <v>306.08297964000002</v>
      </c>
    </row>
    <row r="99" spans="1:5" x14ac:dyDescent="0.25">
      <c r="A99" s="10" t="s">
        <v>80</v>
      </c>
      <c r="B99" s="3">
        <v>0.28700000000000003</v>
      </c>
      <c r="C99" s="7">
        <v>6.7000000000000004E-2</v>
      </c>
      <c r="D99" s="2">
        <f t="shared" si="5"/>
        <v>0.22000000000000003</v>
      </c>
      <c r="E99" s="6">
        <f t="shared" si="6"/>
        <v>284.94245599999999</v>
      </c>
    </row>
    <row r="100" spans="1:5" x14ac:dyDescent="0.25">
      <c r="A100" s="10" t="s">
        <v>81</v>
      </c>
      <c r="B100" s="3">
        <v>0.90200000000000002</v>
      </c>
      <c r="C100" s="7">
        <v>6.7000000000000004E-2</v>
      </c>
      <c r="D100" s="2">
        <f t="shared" si="5"/>
        <v>0.83499999999999996</v>
      </c>
      <c r="E100" s="6">
        <f t="shared" si="6"/>
        <v>113.01071900000002</v>
      </c>
    </row>
    <row r="101" spans="1:5" x14ac:dyDescent="0.25">
      <c r="A101" s="10" t="s">
        <v>82</v>
      </c>
      <c r="B101" s="3">
        <v>0.33400000000000002</v>
      </c>
      <c r="C101" s="7">
        <v>6.7000000000000004E-2</v>
      </c>
      <c r="D101" s="2">
        <f t="shared" si="5"/>
        <v>0.26700000000000002</v>
      </c>
      <c r="E101" s="6">
        <f t="shared" si="6"/>
        <v>268.68379676000001</v>
      </c>
    </row>
    <row r="102" spans="1:5" x14ac:dyDescent="0.25">
      <c r="A102" s="10" t="s">
        <v>83</v>
      </c>
      <c r="B102" s="3">
        <v>0.375</v>
      </c>
      <c r="C102" s="7">
        <v>6.7000000000000004E-2</v>
      </c>
      <c r="D102" s="2">
        <f t="shared" si="5"/>
        <v>0.308</v>
      </c>
      <c r="E102" s="6">
        <f t="shared" si="6"/>
        <v>254.92226976000003</v>
      </c>
    </row>
    <row r="103" spans="1:5" x14ac:dyDescent="0.25">
      <c r="A103" s="10" t="s">
        <v>84</v>
      </c>
      <c r="B103" s="3">
        <v>0.35100000000000003</v>
      </c>
      <c r="C103" s="7">
        <v>6.7000000000000004E-2</v>
      </c>
      <c r="D103" s="2">
        <f t="shared" si="5"/>
        <v>0.28400000000000003</v>
      </c>
      <c r="E103" s="6">
        <f t="shared" si="6"/>
        <v>262.93012704</v>
      </c>
    </row>
    <row r="104" spans="1:5" x14ac:dyDescent="0.25">
      <c r="A104" s="10" t="s">
        <v>85</v>
      </c>
      <c r="B104" s="3">
        <v>0.66800000000000004</v>
      </c>
      <c r="C104" s="7">
        <v>6.7000000000000004E-2</v>
      </c>
      <c r="D104" s="2">
        <f t="shared" si="5"/>
        <v>0.60099999999999998</v>
      </c>
      <c r="E104" s="6">
        <f t="shared" si="6"/>
        <v>168.01189484000005</v>
      </c>
    </row>
    <row r="105" spans="1:5" x14ac:dyDescent="0.25">
      <c r="A105" s="10" t="s">
        <v>86</v>
      </c>
      <c r="B105" s="3">
        <v>0.53500000000000003</v>
      </c>
      <c r="C105" s="7">
        <v>6.7000000000000004E-2</v>
      </c>
      <c r="D105" s="2">
        <f t="shared" si="5"/>
        <v>0.46800000000000003</v>
      </c>
      <c r="E105" s="6">
        <f t="shared" si="6"/>
        <v>204.97632416000005</v>
      </c>
    </row>
    <row r="106" spans="1:5" x14ac:dyDescent="0.25">
      <c r="A106" s="10" t="s">
        <v>87</v>
      </c>
      <c r="B106" s="3">
        <v>0.55000000000000004</v>
      </c>
      <c r="C106" s="7">
        <v>6.7000000000000004E-2</v>
      </c>
      <c r="D106" s="2">
        <f t="shared" si="5"/>
        <v>0.48300000000000004</v>
      </c>
      <c r="E106" s="6">
        <f t="shared" si="6"/>
        <v>200.60059676000003</v>
      </c>
    </row>
    <row r="107" spans="1:5" x14ac:dyDescent="0.25">
      <c r="A107" s="10" t="s">
        <v>88</v>
      </c>
      <c r="B107" s="3">
        <v>0.57999999999999996</v>
      </c>
      <c r="C107" s="7">
        <v>6.7000000000000004E-2</v>
      </c>
      <c r="D107" s="2">
        <f t="shared" si="5"/>
        <v>0.5129999999999999</v>
      </c>
      <c r="E107" s="6">
        <f t="shared" si="6"/>
        <v>192.00687596000006</v>
      </c>
    </row>
    <row r="108" spans="1:5" x14ac:dyDescent="0.25">
      <c r="A108" s="10" t="s">
        <v>89</v>
      </c>
      <c r="B108" s="3">
        <v>0.85899999999999999</v>
      </c>
      <c r="C108" s="7">
        <v>6.7000000000000004E-2</v>
      </c>
      <c r="D108" s="2">
        <f t="shared" si="5"/>
        <v>0.79200000000000004</v>
      </c>
      <c r="E108" s="6">
        <f t="shared" si="6"/>
        <v>122.15816576000003</v>
      </c>
    </row>
    <row r="109" spans="1:5" x14ac:dyDescent="0.25">
      <c r="A109" s="10" t="s">
        <v>90</v>
      </c>
      <c r="B109" s="3">
        <v>0.59799999999999998</v>
      </c>
      <c r="C109" s="7">
        <v>6.7000000000000004E-2</v>
      </c>
      <c r="D109" s="2">
        <f t="shared" si="5"/>
        <v>0.53099999999999992</v>
      </c>
      <c r="E109" s="6">
        <f t="shared" si="6"/>
        <v>186.95159324000005</v>
      </c>
    </row>
    <row r="110" spans="1:5" x14ac:dyDescent="0.25">
      <c r="A110" s="10" t="s">
        <v>91</v>
      </c>
      <c r="B110" s="3">
        <v>0.44500000000000001</v>
      </c>
      <c r="C110" s="7">
        <v>6.7000000000000004E-2</v>
      </c>
      <c r="D110" s="2">
        <f t="shared" si="5"/>
        <v>0.378</v>
      </c>
      <c r="E110" s="6">
        <f t="shared" si="6"/>
        <v>232.33482656000004</v>
      </c>
    </row>
    <row r="111" spans="1:5" x14ac:dyDescent="0.25">
      <c r="A111" s="10" t="s">
        <v>92</v>
      </c>
      <c r="B111" s="3">
        <v>0.35199999999999998</v>
      </c>
      <c r="C111" s="7">
        <v>6.7000000000000004E-2</v>
      </c>
      <c r="D111" s="2">
        <f t="shared" si="5"/>
        <v>0.28499999999999998</v>
      </c>
      <c r="E111" s="6">
        <f t="shared" si="6"/>
        <v>262.59377900000004</v>
      </c>
    </row>
    <row r="112" spans="1:5" x14ac:dyDescent="0.25">
      <c r="A112" s="10" t="s">
        <v>93</v>
      </c>
      <c r="B112" s="3">
        <v>0.50700000000000001</v>
      </c>
      <c r="C112" s="7">
        <v>6.7000000000000004E-2</v>
      </c>
      <c r="D112" s="2">
        <f t="shared" si="5"/>
        <v>0.44</v>
      </c>
      <c r="E112" s="6">
        <f t="shared" si="6"/>
        <v>213.28502400000005</v>
      </c>
    </row>
    <row r="113" spans="1:5" x14ac:dyDescent="0.25">
      <c r="A113" s="10" t="s">
        <v>94</v>
      </c>
      <c r="B113" s="3">
        <v>0.47300000000000003</v>
      </c>
      <c r="C113" s="7">
        <v>6.7000000000000004E-2</v>
      </c>
      <c r="D113" s="2">
        <f t="shared" si="5"/>
        <v>0.40600000000000003</v>
      </c>
      <c r="E113" s="6">
        <f t="shared" si="6"/>
        <v>223.62045824000003</v>
      </c>
    </row>
    <row r="114" spans="1:5" x14ac:dyDescent="0.25">
      <c r="A114" s="10" t="s">
        <v>95</v>
      </c>
      <c r="B114" s="3">
        <v>0.377</v>
      </c>
      <c r="C114" s="7">
        <v>6.7000000000000004E-2</v>
      </c>
      <c r="D114" s="2">
        <f t="shared" si="5"/>
        <v>0.31</v>
      </c>
      <c r="E114" s="6">
        <f t="shared" si="6"/>
        <v>254.26102400000002</v>
      </c>
    </row>
    <row r="115" spans="1:5" x14ac:dyDescent="0.25">
      <c r="A115" s="10" t="s">
        <v>96</v>
      </c>
      <c r="B115" s="3">
        <v>0.27100000000000002</v>
      </c>
      <c r="C115" s="7">
        <v>6.7000000000000004E-2</v>
      </c>
      <c r="D115" s="2">
        <f t="shared" si="5"/>
        <v>0.20400000000000001</v>
      </c>
      <c r="E115" s="6">
        <f t="shared" si="6"/>
        <v>290.59509344000003</v>
      </c>
    </row>
    <row r="116" spans="1:5" x14ac:dyDescent="0.25">
      <c r="A116" s="10" t="s">
        <v>97</v>
      </c>
      <c r="B116" s="3">
        <v>0.42499999999999999</v>
      </c>
      <c r="C116" s="7">
        <v>6.7000000000000004E-2</v>
      </c>
      <c r="D116" s="2">
        <f t="shared" si="5"/>
        <v>0.35799999999999998</v>
      </c>
      <c r="E116" s="6">
        <f t="shared" si="6"/>
        <v>238.67154176000005</v>
      </c>
    </row>
    <row r="117" spans="1:5" x14ac:dyDescent="0.25">
      <c r="A117" s="10" t="s">
        <v>98</v>
      </c>
      <c r="B117" s="3">
        <v>0.377</v>
      </c>
      <c r="C117" s="7">
        <v>6.7000000000000004E-2</v>
      </c>
      <c r="D117" s="2">
        <f t="shared" si="5"/>
        <v>0.31</v>
      </c>
      <c r="E117" s="6">
        <f t="shared" si="6"/>
        <v>254.26102400000002</v>
      </c>
    </row>
    <row r="118" spans="1:5" x14ac:dyDescent="0.25">
      <c r="A118" s="10" t="s">
        <v>99</v>
      </c>
      <c r="B118" s="3">
        <v>0.46800000000000003</v>
      </c>
      <c r="C118" s="7">
        <v>6.7000000000000004E-2</v>
      </c>
      <c r="D118" s="2">
        <f t="shared" si="5"/>
        <v>0.40100000000000002</v>
      </c>
      <c r="E118" s="6">
        <f t="shared" si="6"/>
        <v>225.16315884000002</v>
      </c>
    </row>
    <row r="119" spans="1:5" x14ac:dyDescent="0.25">
      <c r="A119" s="10" t="s">
        <v>100</v>
      </c>
      <c r="B119" s="3">
        <v>0.34200000000000003</v>
      </c>
      <c r="C119" s="7">
        <v>6.7000000000000004E-2</v>
      </c>
      <c r="D119" s="2">
        <f t="shared" si="5"/>
        <v>0.27500000000000002</v>
      </c>
      <c r="E119" s="6">
        <f t="shared" si="6"/>
        <v>265.96777500000002</v>
      </c>
    </row>
    <row r="120" spans="1:5" x14ac:dyDescent="0.25">
      <c r="A120" s="10" t="s">
        <v>101</v>
      </c>
      <c r="B120" s="3">
        <v>0.434</v>
      </c>
      <c r="C120" s="7">
        <v>6.7000000000000004E-2</v>
      </c>
      <c r="D120" s="2">
        <f t="shared" si="5"/>
        <v>0.36699999999999999</v>
      </c>
      <c r="E120" s="6">
        <f t="shared" si="6"/>
        <v>235.80845276000002</v>
      </c>
    </row>
    <row r="121" spans="1:5" x14ac:dyDescent="0.25">
      <c r="A121" s="10" t="s">
        <v>102</v>
      </c>
      <c r="B121" s="3">
        <v>0.41600000000000004</v>
      </c>
      <c r="C121" s="7">
        <v>6.7000000000000004E-2</v>
      </c>
      <c r="D121" s="2">
        <f t="shared" si="5"/>
        <v>0.34900000000000003</v>
      </c>
      <c r="E121" s="6">
        <f t="shared" si="6"/>
        <v>241.55355884000002</v>
      </c>
    </row>
    <row r="122" spans="1:5" x14ac:dyDescent="0.25">
      <c r="A122" s="10" t="s">
        <v>103</v>
      </c>
      <c r="B122" s="3">
        <v>0.51200000000000001</v>
      </c>
      <c r="C122" s="7">
        <v>6.7000000000000004E-2</v>
      </c>
      <c r="D122" s="2">
        <f t="shared" si="5"/>
        <v>0.44500000000000001</v>
      </c>
      <c r="E122" s="6">
        <f t="shared" si="6"/>
        <v>211.78789100000003</v>
      </c>
    </row>
    <row r="123" spans="1:5" x14ac:dyDescent="0.25">
      <c r="A123" s="10" t="s">
        <v>104</v>
      </c>
      <c r="B123" s="3">
        <v>0.36899999999999999</v>
      </c>
      <c r="C123" s="7">
        <v>6.7000000000000004E-2</v>
      </c>
      <c r="D123" s="2">
        <f t="shared" si="5"/>
        <v>0.30199999999999999</v>
      </c>
      <c r="E123" s="6">
        <f t="shared" si="6"/>
        <v>256.91161536000004</v>
      </c>
    </row>
  </sheetData>
  <pageMargins left="0.7" right="0.7" top="0.75" bottom="0.75" header="0.3" footer="0.3"/>
  <pageSetup paperSize="9" orientation="portrait" horizontalDpi="4294967293"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91"/>
  <sheetViews>
    <sheetView workbookViewId="0">
      <selection activeCell="G19" sqref="G19"/>
    </sheetView>
  </sheetViews>
  <sheetFormatPr defaultRowHeight="15" x14ac:dyDescent="0.25"/>
  <cols>
    <col min="1" max="1" width="26" customWidth="1"/>
    <col min="2" max="2" width="17.42578125" customWidth="1"/>
    <col min="3" max="3" width="16.85546875" customWidth="1"/>
    <col min="4" max="4" width="14" customWidth="1"/>
    <col min="5" max="5" width="15.7109375" customWidth="1"/>
    <col min="6" max="6" width="14.7109375" customWidth="1"/>
    <col min="7" max="7" width="14.42578125" customWidth="1"/>
    <col min="8" max="8" width="15.28515625" customWidth="1"/>
    <col min="9" max="9" width="18.140625" customWidth="1"/>
    <col min="10" max="10" width="18" customWidth="1"/>
  </cols>
  <sheetData>
    <row r="1" spans="1:12" x14ac:dyDescent="0.25">
      <c r="A1" s="4" t="s">
        <v>105</v>
      </c>
      <c r="B1" s="4" t="s">
        <v>106</v>
      </c>
      <c r="C1" s="4" t="s">
        <v>107</v>
      </c>
      <c r="D1" s="4" t="s">
        <v>108</v>
      </c>
      <c r="E1" s="4" t="s">
        <v>109</v>
      </c>
      <c r="F1" s="4" t="s">
        <v>110</v>
      </c>
      <c r="G1" s="4" t="s">
        <v>111</v>
      </c>
      <c r="H1" s="4" t="s">
        <v>112</v>
      </c>
      <c r="I1" s="4" t="s">
        <v>114</v>
      </c>
      <c r="J1" s="16" t="s">
        <v>113</v>
      </c>
    </row>
    <row r="2" spans="1:12" x14ac:dyDescent="0.25">
      <c r="A2" s="12" t="s">
        <v>15</v>
      </c>
      <c r="B2" s="13">
        <v>0.57999999999999996</v>
      </c>
      <c r="C2" s="13">
        <v>3.77</v>
      </c>
      <c r="D2" s="14">
        <f t="shared" ref="D2:D65" si="0">(C2/(B2*1000))*100</f>
        <v>0.65</v>
      </c>
      <c r="E2" s="13">
        <v>189</v>
      </c>
      <c r="F2" s="13">
        <v>123</v>
      </c>
      <c r="G2" s="13">
        <v>532</v>
      </c>
      <c r="H2" s="13">
        <v>28.2</v>
      </c>
      <c r="I2" s="13">
        <v>36.6</v>
      </c>
      <c r="J2" s="13">
        <v>386.9</v>
      </c>
    </row>
    <row r="3" spans="1:12" x14ac:dyDescent="0.25">
      <c r="A3" s="12" t="s">
        <v>16</v>
      </c>
      <c r="B3" s="13">
        <v>0.69</v>
      </c>
      <c r="C3" s="17">
        <v>4.1399999999999997</v>
      </c>
      <c r="D3" s="14">
        <f t="shared" si="0"/>
        <v>0.6</v>
      </c>
      <c r="E3" s="13">
        <v>248</v>
      </c>
      <c r="F3" s="13">
        <v>108</v>
      </c>
      <c r="G3" s="13">
        <v>303</v>
      </c>
      <c r="H3" s="13">
        <v>39.4</v>
      </c>
      <c r="I3" s="13">
        <v>39.200000000000003</v>
      </c>
      <c r="J3" s="13">
        <v>294.8</v>
      </c>
    </row>
    <row r="4" spans="1:12" x14ac:dyDescent="0.25">
      <c r="A4" s="12" t="s">
        <v>17</v>
      </c>
      <c r="B4" s="13">
        <v>0.5</v>
      </c>
      <c r="C4" s="17">
        <v>3.84</v>
      </c>
      <c r="D4" s="14">
        <f t="shared" si="0"/>
        <v>0.7679999999999999</v>
      </c>
      <c r="E4" s="13">
        <v>304</v>
      </c>
      <c r="F4" s="13">
        <v>131</v>
      </c>
      <c r="G4" s="13">
        <v>306</v>
      </c>
      <c r="H4" s="13">
        <v>50.2</v>
      </c>
      <c r="I4" s="13">
        <v>59.01</v>
      </c>
      <c r="J4" s="13">
        <v>792.8</v>
      </c>
    </row>
    <row r="5" spans="1:12" x14ac:dyDescent="0.25">
      <c r="A5" s="12" t="s">
        <v>18</v>
      </c>
      <c r="B5" s="13">
        <v>0.65</v>
      </c>
      <c r="C5" s="17">
        <v>4.88</v>
      </c>
      <c r="D5" s="14">
        <f t="shared" si="0"/>
        <v>0.75076923076923074</v>
      </c>
      <c r="E5" s="13">
        <v>132</v>
      </c>
      <c r="F5" s="13">
        <v>165</v>
      </c>
      <c r="G5" s="13">
        <v>901</v>
      </c>
      <c r="H5" s="13">
        <v>34.449999999999996</v>
      </c>
      <c r="I5" s="13">
        <v>36.799999999999997</v>
      </c>
      <c r="J5" s="13">
        <v>413.6</v>
      </c>
    </row>
    <row r="6" spans="1:12" x14ac:dyDescent="0.25">
      <c r="A6" s="12" t="s">
        <v>19</v>
      </c>
      <c r="B6" s="13">
        <v>0.69</v>
      </c>
      <c r="C6" s="17">
        <v>3.4</v>
      </c>
      <c r="D6" s="14">
        <f t="shared" si="0"/>
        <v>0.49275362318840576</v>
      </c>
      <c r="E6" s="13">
        <v>346</v>
      </c>
      <c r="F6" s="13">
        <v>132</v>
      </c>
      <c r="G6" s="13">
        <v>391</v>
      </c>
      <c r="H6" s="13">
        <v>35.099999999999994</v>
      </c>
      <c r="I6" s="13">
        <v>42.6</v>
      </c>
      <c r="J6" s="13">
        <v>609.1</v>
      </c>
      <c r="L6" s="1"/>
    </row>
    <row r="7" spans="1:12" x14ac:dyDescent="0.25">
      <c r="A7" s="12" t="s">
        <v>20</v>
      </c>
      <c r="B7" s="13">
        <v>0.55000000000000004</v>
      </c>
      <c r="C7" s="17">
        <v>2.9</v>
      </c>
      <c r="D7" s="14">
        <f t="shared" si="0"/>
        <v>0.52727272727272723</v>
      </c>
      <c r="E7" s="13">
        <v>458</v>
      </c>
      <c r="F7" s="13">
        <v>164</v>
      </c>
      <c r="G7" s="13">
        <v>332</v>
      </c>
      <c r="H7" s="15">
        <v>28.274999999999999</v>
      </c>
      <c r="I7" s="13">
        <v>58.7</v>
      </c>
      <c r="J7" s="13">
        <v>280.10000000000002</v>
      </c>
      <c r="L7" s="1"/>
    </row>
    <row r="8" spans="1:12" x14ac:dyDescent="0.25">
      <c r="A8" s="12" t="s">
        <v>21</v>
      </c>
      <c r="B8" s="13">
        <v>0.82</v>
      </c>
      <c r="C8" s="17">
        <v>3.48</v>
      </c>
      <c r="D8" s="14">
        <f t="shared" si="0"/>
        <v>0.42439024390243907</v>
      </c>
      <c r="E8" s="13">
        <v>443</v>
      </c>
      <c r="F8" s="13">
        <v>201</v>
      </c>
      <c r="G8" s="13">
        <v>276</v>
      </c>
      <c r="H8" s="15">
        <v>31.524999999999999</v>
      </c>
      <c r="I8" s="13">
        <v>38.1</v>
      </c>
      <c r="J8" s="13">
        <v>670.7</v>
      </c>
      <c r="L8" s="1"/>
    </row>
    <row r="9" spans="1:12" x14ac:dyDescent="0.25">
      <c r="A9" s="12" t="s">
        <v>22</v>
      </c>
      <c r="B9" s="13">
        <v>0.6</v>
      </c>
      <c r="C9" s="17">
        <v>5.15</v>
      </c>
      <c r="D9" s="14">
        <f t="shared" si="0"/>
        <v>0.85833333333333339</v>
      </c>
      <c r="E9" s="13">
        <v>132</v>
      </c>
      <c r="F9" s="13">
        <v>116</v>
      </c>
      <c r="G9" s="13">
        <v>536</v>
      </c>
      <c r="H9" s="13">
        <v>15.2</v>
      </c>
      <c r="I9" s="13">
        <v>42.9</v>
      </c>
      <c r="J9" s="13">
        <v>393.2</v>
      </c>
      <c r="L9" s="1"/>
    </row>
    <row r="10" spans="1:12" x14ac:dyDescent="0.25">
      <c r="A10" s="12" t="s">
        <v>23</v>
      </c>
      <c r="B10" s="13">
        <v>0.72</v>
      </c>
      <c r="C10" s="17">
        <v>4.0199999999999996</v>
      </c>
      <c r="D10" s="14">
        <f t="shared" si="0"/>
        <v>0.55833333333333324</v>
      </c>
      <c r="E10" s="13">
        <v>233</v>
      </c>
      <c r="F10" s="13">
        <v>138</v>
      </c>
      <c r="G10" s="13">
        <v>296</v>
      </c>
      <c r="H10" s="13">
        <v>26.7</v>
      </c>
      <c r="I10" s="13">
        <v>35.1</v>
      </c>
      <c r="J10" s="13">
        <v>480.1</v>
      </c>
      <c r="L10" s="1"/>
    </row>
    <row r="11" spans="1:12" x14ac:dyDescent="0.25">
      <c r="A11" s="12" t="s">
        <v>24</v>
      </c>
      <c r="B11" s="13">
        <v>0.87</v>
      </c>
      <c r="C11" s="17">
        <v>4.72</v>
      </c>
      <c r="D11" s="14">
        <f t="shared" si="0"/>
        <v>0.54252873563218396</v>
      </c>
      <c r="E11" s="13">
        <v>535</v>
      </c>
      <c r="F11" s="13">
        <v>179</v>
      </c>
      <c r="G11" s="13">
        <v>267</v>
      </c>
      <c r="H11" s="13">
        <v>15.4</v>
      </c>
      <c r="I11" s="13">
        <v>43.6</v>
      </c>
      <c r="J11" s="13">
        <v>958.3</v>
      </c>
      <c r="L11" s="1"/>
    </row>
    <row r="12" spans="1:12" x14ac:dyDescent="0.25">
      <c r="A12" s="12" t="s">
        <v>25</v>
      </c>
      <c r="B12" s="13">
        <v>0.7</v>
      </c>
      <c r="C12" s="17">
        <v>3.59</v>
      </c>
      <c r="D12" s="14">
        <f t="shared" si="0"/>
        <v>0.5128571428571429</v>
      </c>
      <c r="E12" s="13">
        <v>129</v>
      </c>
      <c r="F12" s="13">
        <v>104</v>
      </c>
      <c r="G12" s="13">
        <v>515</v>
      </c>
      <c r="H12" s="13">
        <v>27.2</v>
      </c>
      <c r="I12" s="13">
        <v>41.6</v>
      </c>
      <c r="J12" s="13">
        <v>365.7</v>
      </c>
      <c r="L12" s="1"/>
    </row>
    <row r="13" spans="1:12" x14ac:dyDescent="0.25">
      <c r="A13" s="12" t="s">
        <v>26</v>
      </c>
      <c r="B13" s="13">
        <v>0.73</v>
      </c>
      <c r="C13" s="17">
        <v>3.17</v>
      </c>
      <c r="D13" s="14">
        <f t="shared" si="0"/>
        <v>0.43424657534246569</v>
      </c>
      <c r="E13" s="13">
        <v>236</v>
      </c>
      <c r="F13" s="13">
        <v>133</v>
      </c>
      <c r="G13" s="13">
        <v>348</v>
      </c>
      <c r="H13" s="13">
        <v>24.4</v>
      </c>
      <c r="I13" s="13">
        <v>56.5</v>
      </c>
      <c r="J13" s="13">
        <v>527.4</v>
      </c>
      <c r="L13" s="1"/>
    </row>
    <row r="14" spans="1:12" x14ac:dyDescent="0.25">
      <c r="A14" s="12" t="s">
        <v>27</v>
      </c>
      <c r="B14" s="13">
        <v>0.56000000000000005</v>
      </c>
      <c r="C14" s="17">
        <v>4.67</v>
      </c>
      <c r="D14" s="14">
        <f t="shared" si="0"/>
        <v>0.83392857142857135</v>
      </c>
      <c r="E14" s="13">
        <v>365</v>
      </c>
      <c r="F14" s="13">
        <v>191</v>
      </c>
      <c r="G14" s="13">
        <v>297</v>
      </c>
      <c r="H14" s="13">
        <v>34.799999999999997</v>
      </c>
      <c r="I14" s="13">
        <v>42.2</v>
      </c>
      <c r="J14" s="13">
        <v>301.89999999999998</v>
      </c>
      <c r="L14" s="1"/>
    </row>
    <row r="15" spans="1:12" x14ac:dyDescent="0.25">
      <c r="A15" s="12" t="s">
        <v>28</v>
      </c>
      <c r="B15" s="13">
        <v>0.52</v>
      </c>
      <c r="C15" s="17">
        <v>5.32</v>
      </c>
      <c r="D15" s="14">
        <f t="shared" si="0"/>
        <v>1.023076923076923</v>
      </c>
      <c r="E15" s="13">
        <v>180</v>
      </c>
      <c r="F15" s="13">
        <v>184</v>
      </c>
      <c r="G15" s="13">
        <v>512</v>
      </c>
      <c r="H15" s="15">
        <v>34.774999999999999</v>
      </c>
      <c r="I15" s="13">
        <v>46.2</v>
      </c>
      <c r="J15" s="13">
        <v>156.1</v>
      </c>
      <c r="L15" s="1"/>
    </row>
    <row r="16" spans="1:12" x14ac:dyDescent="0.25">
      <c r="A16" s="12" t="s">
        <v>29</v>
      </c>
      <c r="B16" s="13">
        <v>0.67</v>
      </c>
      <c r="C16" s="17">
        <v>3.47</v>
      </c>
      <c r="D16" s="14">
        <f t="shared" si="0"/>
        <v>0.5179104477611941</v>
      </c>
      <c r="E16" s="13">
        <v>478</v>
      </c>
      <c r="F16" s="13">
        <v>150</v>
      </c>
      <c r="G16" s="13">
        <v>364</v>
      </c>
      <c r="H16" s="15">
        <v>27.624999999999996</v>
      </c>
      <c r="I16" s="13">
        <v>41.2</v>
      </c>
      <c r="J16" s="13">
        <v>452.1</v>
      </c>
      <c r="L16" s="1"/>
    </row>
    <row r="17" spans="1:12" x14ac:dyDescent="0.25">
      <c r="A17" s="12" t="s">
        <v>30</v>
      </c>
      <c r="B17" s="13">
        <v>0.69</v>
      </c>
      <c r="C17" s="17">
        <v>6.86</v>
      </c>
      <c r="D17" s="14">
        <f t="shared" si="0"/>
        <v>0.99420289855072475</v>
      </c>
      <c r="E17" s="13">
        <v>458</v>
      </c>
      <c r="F17" s="13">
        <v>182</v>
      </c>
      <c r="G17" s="13">
        <v>410</v>
      </c>
      <c r="H17" s="15">
        <v>28.274999999999999</v>
      </c>
      <c r="I17" s="13">
        <v>39.08</v>
      </c>
      <c r="J17" s="13">
        <v>204.8</v>
      </c>
      <c r="L17" s="1"/>
    </row>
    <row r="18" spans="1:12" x14ac:dyDescent="0.25">
      <c r="A18" s="12" t="s">
        <v>31</v>
      </c>
      <c r="B18" s="13">
        <v>0.78</v>
      </c>
      <c r="C18" s="17">
        <v>4.28</v>
      </c>
      <c r="D18" s="14">
        <f t="shared" si="0"/>
        <v>0.54871794871794877</v>
      </c>
      <c r="E18" s="13">
        <v>501</v>
      </c>
      <c r="F18" s="13">
        <v>314</v>
      </c>
      <c r="G18" s="13">
        <v>380</v>
      </c>
      <c r="H18" s="13">
        <v>31.2</v>
      </c>
      <c r="I18" s="13">
        <v>39.700000000000003</v>
      </c>
      <c r="J18" s="13">
        <v>612.4</v>
      </c>
      <c r="L18" s="1"/>
    </row>
    <row r="19" spans="1:12" x14ac:dyDescent="0.25">
      <c r="A19" s="12" t="s">
        <v>32</v>
      </c>
      <c r="B19" s="13">
        <v>0.69</v>
      </c>
      <c r="C19" s="17">
        <v>5.46</v>
      </c>
      <c r="D19" s="14">
        <f t="shared" si="0"/>
        <v>0.79130434782608705</v>
      </c>
      <c r="E19" s="13">
        <v>136</v>
      </c>
      <c r="F19" s="13">
        <v>117</v>
      </c>
      <c r="G19" s="13">
        <v>520</v>
      </c>
      <c r="H19" s="13">
        <v>22.8</v>
      </c>
      <c r="I19" s="13">
        <v>41.5</v>
      </c>
      <c r="J19" s="13">
        <v>247.9</v>
      </c>
      <c r="L19" s="1"/>
    </row>
    <row r="20" spans="1:12" x14ac:dyDescent="0.25">
      <c r="A20" s="12" t="s">
        <v>33</v>
      </c>
      <c r="B20" s="13">
        <v>0.72</v>
      </c>
      <c r="C20" s="17">
        <v>6.4</v>
      </c>
      <c r="D20" s="14">
        <f t="shared" si="0"/>
        <v>0.88888888888888884</v>
      </c>
      <c r="E20" s="13">
        <v>236</v>
      </c>
      <c r="F20" s="13">
        <v>534</v>
      </c>
      <c r="G20" s="13">
        <v>450</v>
      </c>
      <c r="H20" s="13">
        <v>36.700000000000003</v>
      </c>
      <c r="I20" s="13">
        <v>34.6</v>
      </c>
      <c r="J20" s="13">
        <v>469.1</v>
      </c>
      <c r="L20" s="1"/>
    </row>
    <row r="21" spans="1:12" x14ac:dyDescent="0.25">
      <c r="A21" s="12" t="s">
        <v>34</v>
      </c>
      <c r="B21" s="13">
        <v>0.2</v>
      </c>
      <c r="C21" s="17">
        <v>3.83</v>
      </c>
      <c r="D21" s="14">
        <f t="shared" si="0"/>
        <v>1.915</v>
      </c>
      <c r="E21" s="13">
        <v>184</v>
      </c>
      <c r="F21" s="13">
        <v>186</v>
      </c>
      <c r="G21" s="13">
        <v>175</v>
      </c>
      <c r="H21" s="13">
        <v>67.5</v>
      </c>
      <c r="I21" s="13">
        <v>40.200000000000003</v>
      </c>
      <c r="J21" s="13">
        <v>591.6</v>
      </c>
      <c r="L21" s="1"/>
    </row>
    <row r="22" spans="1:12" x14ac:dyDescent="0.25">
      <c r="A22" s="12" t="s">
        <v>35</v>
      </c>
      <c r="B22" s="13">
        <v>0.9</v>
      </c>
      <c r="C22" s="17">
        <v>4.66</v>
      </c>
      <c r="D22" s="14">
        <f t="shared" si="0"/>
        <v>0.51777777777777778</v>
      </c>
      <c r="E22" s="13">
        <v>371</v>
      </c>
      <c r="F22" s="13">
        <v>176</v>
      </c>
      <c r="G22" s="13">
        <v>756</v>
      </c>
      <c r="H22" s="13">
        <v>28.9</v>
      </c>
      <c r="I22" s="13">
        <v>36.700000000000003</v>
      </c>
      <c r="J22" s="13">
        <v>381.4</v>
      </c>
      <c r="L22" s="1"/>
    </row>
    <row r="23" spans="1:12" x14ac:dyDescent="0.25">
      <c r="A23" s="12" t="s">
        <v>36</v>
      </c>
      <c r="B23" s="13">
        <v>1.28</v>
      </c>
      <c r="C23" s="17">
        <v>4.1100000000000003</v>
      </c>
      <c r="D23" s="14">
        <f t="shared" si="0"/>
        <v>0.32109375000000001</v>
      </c>
      <c r="E23" s="13">
        <v>154</v>
      </c>
      <c r="F23" s="13">
        <v>187</v>
      </c>
      <c r="G23" s="13">
        <v>704</v>
      </c>
      <c r="H23" s="13">
        <v>37.200000000000003</v>
      </c>
      <c r="I23" s="13">
        <v>54.1</v>
      </c>
      <c r="J23" s="13">
        <v>646.29999999999995</v>
      </c>
      <c r="L23" s="1"/>
    </row>
    <row r="24" spans="1:12" x14ac:dyDescent="0.25">
      <c r="A24" s="12" t="s">
        <v>37</v>
      </c>
      <c r="B24" s="13">
        <v>0.63</v>
      </c>
      <c r="C24" s="17">
        <v>4.32</v>
      </c>
      <c r="D24" s="14">
        <f t="shared" si="0"/>
        <v>0.68571428571428572</v>
      </c>
      <c r="E24" s="13">
        <v>310</v>
      </c>
      <c r="F24" s="13">
        <v>116</v>
      </c>
      <c r="G24" s="13">
        <v>526</v>
      </c>
      <c r="H24" s="13">
        <v>32.4</v>
      </c>
      <c r="I24" s="13">
        <v>37.6</v>
      </c>
      <c r="J24" s="13">
        <v>203.7</v>
      </c>
      <c r="L24" s="1"/>
    </row>
    <row r="25" spans="1:12" x14ac:dyDescent="0.25">
      <c r="A25" s="12" t="s">
        <v>38</v>
      </c>
      <c r="B25" s="13">
        <v>0.78</v>
      </c>
      <c r="C25" s="17">
        <v>4.78</v>
      </c>
      <c r="D25" s="14">
        <f t="shared" si="0"/>
        <v>0.61282051282051286</v>
      </c>
      <c r="E25" s="13">
        <v>444</v>
      </c>
      <c r="F25" s="13">
        <v>194</v>
      </c>
      <c r="G25" s="13">
        <v>346</v>
      </c>
      <c r="H25" s="13">
        <v>35.700000000000003</v>
      </c>
      <c r="I25" s="13">
        <v>42.9</v>
      </c>
      <c r="J25" s="13">
        <v>645.29999999999995</v>
      </c>
    </row>
    <row r="26" spans="1:12" x14ac:dyDescent="0.25">
      <c r="A26" s="12" t="s">
        <v>39</v>
      </c>
      <c r="B26" s="13">
        <v>0.77</v>
      </c>
      <c r="C26" s="17">
        <v>4.9400000000000004</v>
      </c>
      <c r="D26" s="14">
        <f t="shared" si="0"/>
        <v>0.64155844155844166</v>
      </c>
      <c r="E26" s="13">
        <v>552</v>
      </c>
      <c r="F26" s="13">
        <v>101</v>
      </c>
      <c r="G26" s="13">
        <v>343</v>
      </c>
      <c r="H26" s="13">
        <v>37.799999999999997</v>
      </c>
      <c r="I26" s="13">
        <v>35.5</v>
      </c>
      <c r="J26" s="13">
        <v>407</v>
      </c>
    </row>
    <row r="27" spans="1:12" x14ac:dyDescent="0.25">
      <c r="A27" s="12" t="s">
        <v>40</v>
      </c>
      <c r="B27" s="13">
        <v>0.52</v>
      </c>
      <c r="C27" s="17">
        <v>8.2100000000000009</v>
      </c>
      <c r="D27" s="14">
        <f t="shared" si="0"/>
        <v>1.578846153846154</v>
      </c>
      <c r="E27" s="13">
        <v>135</v>
      </c>
      <c r="F27" s="13">
        <v>113</v>
      </c>
      <c r="G27" s="13">
        <v>455</v>
      </c>
      <c r="H27" s="13">
        <v>39.700000000000003</v>
      </c>
      <c r="I27" s="13">
        <v>47.7</v>
      </c>
      <c r="J27" s="13">
        <v>595.1</v>
      </c>
    </row>
    <row r="28" spans="1:12" x14ac:dyDescent="0.25">
      <c r="A28" s="12" t="s">
        <v>41</v>
      </c>
      <c r="B28" s="13">
        <v>0.68</v>
      </c>
      <c r="C28" s="17">
        <v>5.15</v>
      </c>
      <c r="D28" s="14">
        <f t="shared" si="0"/>
        <v>0.75735294117647067</v>
      </c>
      <c r="E28" s="13">
        <v>434</v>
      </c>
      <c r="F28" s="13">
        <v>101</v>
      </c>
      <c r="G28" s="13">
        <v>331</v>
      </c>
      <c r="H28" s="13">
        <v>33.5</v>
      </c>
      <c r="I28" s="13">
        <v>42.5</v>
      </c>
      <c r="J28" s="13">
        <v>401</v>
      </c>
    </row>
    <row r="29" spans="1:12" x14ac:dyDescent="0.25">
      <c r="A29" s="12" t="s">
        <v>42</v>
      </c>
      <c r="B29" s="13">
        <v>0.8</v>
      </c>
      <c r="C29" s="17">
        <v>4.3499999999999996</v>
      </c>
      <c r="D29" s="14">
        <f t="shared" si="0"/>
        <v>0.54374999999999996</v>
      </c>
      <c r="E29" s="13">
        <v>489</v>
      </c>
      <c r="F29" s="13">
        <v>131</v>
      </c>
      <c r="G29" s="13">
        <v>388</v>
      </c>
      <c r="H29" s="13">
        <v>35.6</v>
      </c>
      <c r="I29" s="13">
        <v>35.6</v>
      </c>
      <c r="J29" s="13">
        <v>437.1</v>
      </c>
    </row>
    <row r="30" spans="1:12" x14ac:dyDescent="0.25">
      <c r="A30" s="12" t="s">
        <v>43</v>
      </c>
      <c r="B30" s="13">
        <v>0.67</v>
      </c>
      <c r="C30" s="17">
        <v>4.72</v>
      </c>
      <c r="D30" s="14">
        <f t="shared" si="0"/>
        <v>0.70447761194029845</v>
      </c>
      <c r="E30" s="13">
        <v>511</v>
      </c>
      <c r="F30" s="13">
        <v>226</v>
      </c>
      <c r="G30" s="13">
        <v>354</v>
      </c>
      <c r="H30" s="13">
        <v>45.2</v>
      </c>
      <c r="I30" s="13">
        <v>34.1</v>
      </c>
      <c r="J30" s="13">
        <v>378.7</v>
      </c>
    </row>
    <row r="31" spans="1:12" x14ac:dyDescent="0.25">
      <c r="A31" s="12" t="s">
        <v>44</v>
      </c>
      <c r="B31" s="13">
        <v>0.66</v>
      </c>
      <c r="C31" s="17">
        <v>3.21</v>
      </c>
      <c r="D31" s="14">
        <f t="shared" si="0"/>
        <v>0.48636363636363633</v>
      </c>
      <c r="E31" s="13">
        <v>474</v>
      </c>
      <c r="F31" s="13">
        <v>315</v>
      </c>
      <c r="G31" s="13">
        <v>374</v>
      </c>
      <c r="H31" s="13">
        <v>35.9</v>
      </c>
      <c r="I31" s="13">
        <v>34.200000000000003</v>
      </c>
      <c r="J31" s="13">
        <v>368.9</v>
      </c>
    </row>
    <row r="32" spans="1:12" x14ac:dyDescent="0.25">
      <c r="A32" s="12" t="s">
        <v>45</v>
      </c>
      <c r="B32" s="13">
        <v>0.56999999999999995</v>
      </c>
      <c r="C32" s="17">
        <v>5.93</v>
      </c>
      <c r="D32" s="14">
        <f t="shared" si="0"/>
        <v>1.0403508771929824</v>
      </c>
      <c r="E32" s="13">
        <v>514</v>
      </c>
      <c r="F32" s="13">
        <v>439</v>
      </c>
      <c r="G32" s="13">
        <v>498</v>
      </c>
      <c r="H32" s="13">
        <v>33.1</v>
      </c>
      <c r="I32" s="13">
        <v>34.700000000000003</v>
      </c>
      <c r="J32" s="13">
        <v>463.3</v>
      </c>
    </row>
    <row r="33" spans="1:10" x14ac:dyDescent="0.25">
      <c r="A33" s="12" t="s">
        <v>46</v>
      </c>
      <c r="B33" s="13">
        <v>0.66</v>
      </c>
      <c r="C33" s="17">
        <v>3.46</v>
      </c>
      <c r="D33" s="14">
        <f t="shared" si="0"/>
        <v>0.52424242424242418</v>
      </c>
      <c r="E33" s="13">
        <v>226</v>
      </c>
      <c r="F33" s="13">
        <v>258</v>
      </c>
      <c r="G33" s="13">
        <v>360</v>
      </c>
      <c r="H33" s="13">
        <v>23.2</v>
      </c>
      <c r="I33" s="13">
        <v>49.6</v>
      </c>
      <c r="J33" s="13">
        <v>196.3</v>
      </c>
    </row>
    <row r="34" spans="1:10" x14ac:dyDescent="0.25">
      <c r="A34" s="12" t="s">
        <v>47</v>
      </c>
      <c r="B34" s="13">
        <v>0.79</v>
      </c>
      <c r="C34" s="17">
        <v>3.19</v>
      </c>
      <c r="D34" s="14">
        <f t="shared" si="0"/>
        <v>0.40379746835443031</v>
      </c>
      <c r="E34" s="13">
        <v>299</v>
      </c>
      <c r="F34" s="13">
        <v>313</v>
      </c>
      <c r="G34" s="13">
        <v>318</v>
      </c>
      <c r="H34" s="13">
        <v>35.9</v>
      </c>
      <c r="I34" s="13">
        <v>37.9</v>
      </c>
      <c r="J34" s="13">
        <v>295.10000000000002</v>
      </c>
    </row>
    <row r="35" spans="1:10" x14ac:dyDescent="0.25">
      <c r="A35" s="12" t="s">
        <v>48</v>
      </c>
      <c r="B35" s="13">
        <v>0.86</v>
      </c>
      <c r="C35" s="17">
        <v>10.9</v>
      </c>
      <c r="D35" s="14">
        <f t="shared" si="0"/>
        <v>1.2674418604651163</v>
      </c>
      <c r="E35" s="13">
        <v>422</v>
      </c>
      <c r="F35" s="13">
        <v>561</v>
      </c>
      <c r="G35" s="13">
        <v>399</v>
      </c>
      <c r="H35" s="13">
        <v>30.1</v>
      </c>
      <c r="I35" s="13">
        <v>40.200000000000003</v>
      </c>
      <c r="J35" s="13">
        <v>426.9</v>
      </c>
    </row>
    <row r="36" spans="1:10" x14ac:dyDescent="0.25">
      <c r="A36" s="12" t="s">
        <v>49</v>
      </c>
      <c r="B36" s="13">
        <v>0.86</v>
      </c>
      <c r="C36" s="17">
        <v>3.94</v>
      </c>
      <c r="D36" s="14">
        <f t="shared" si="0"/>
        <v>0.45813953488372094</v>
      </c>
      <c r="E36" s="13">
        <v>511</v>
      </c>
      <c r="F36" s="13">
        <v>248</v>
      </c>
      <c r="G36" s="13">
        <v>332</v>
      </c>
      <c r="H36" s="13">
        <v>32.1</v>
      </c>
      <c r="I36" s="13">
        <v>41.09</v>
      </c>
      <c r="J36" s="13">
        <v>310.2</v>
      </c>
    </row>
    <row r="37" spans="1:10" x14ac:dyDescent="0.25">
      <c r="A37" s="12" t="s">
        <v>50</v>
      </c>
      <c r="B37" s="13">
        <v>0.73</v>
      </c>
      <c r="C37" s="17">
        <v>3.5</v>
      </c>
      <c r="D37" s="14">
        <f t="shared" si="0"/>
        <v>0.47945205479452058</v>
      </c>
      <c r="E37" s="13">
        <v>134</v>
      </c>
      <c r="F37" s="13">
        <v>225</v>
      </c>
      <c r="G37" s="13">
        <v>398</v>
      </c>
      <c r="H37" s="13">
        <v>31.849999999999998</v>
      </c>
      <c r="I37" s="13">
        <v>42.6</v>
      </c>
      <c r="J37" s="13">
        <v>357.2</v>
      </c>
    </row>
    <row r="38" spans="1:10" x14ac:dyDescent="0.25">
      <c r="A38" s="12" t="s">
        <v>51</v>
      </c>
      <c r="B38" s="13">
        <v>0.44</v>
      </c>
      <c r="C38" s="17">
        <v>4.03</v>
      </c>
      <c r="D38" s="14">
        <f t="shared" si="0"/>
        <v>0.91590909090909101</v>
      </c>
      <c r="E38" s="13">
        <v>292</v>
      </c>
      <c r="F38" s="13">
        <v>177</v>
      </c>
      <c r="G38" s="13">
        <v>551</v>
      </c>
      <c r="H38" s="13">
        <v>33.79999999999999</v>
      </c>
      <c r="I38" s="13">
        <v>42</v>
      </c>
      <c r="J38" s="13">
        <v>568.6</v>
      </c>
    </row>
    <row r="39" spans="1:10" x14ac:dyDescent="0.25">
      <c r="A39" s="12" t="s">
        <v>52</v>
      </c>
      <c r="B39" s="13">
        <v>0.61</v>
      </c>
      <c r="C39" s="17">
        <v>5.72</v>
      </c>
      <c r="D39" s="14">
        <f t="shared" si="0"/>
        <v>0.93770491803278688</v>
      </c>
      <c r="E39" s="13">
        <v>349</v>
      </c>
      <c r="F39" s="13">
        <v>264</v>
      </c>
      <c r="G39" s="13">
        <v>698</v>
      </c>
      <c r="H39" s="15">
        <v>28.274999999999999</v>
      </c>
      <c r="I39" s="13">
        <v>41.2</v>
      </c>
      <c r="J39" s="13">
        <v>441</v>
      </c>
    </row>
    <row r="40" spans="1:10" x14ac:dyDescent="0.25">
      <c r="A40" s="12" t="s">
        <v>53</v>
      </c>
      <c r="B40" s="13">
        <v>0.81</v>
      </c>
      <c r="C40" s="17">
        <v>3.98</v>
      </c>
      <c r="D40" s="14">
        <f t="shared" si="0"/>
        <v>0.49135802469135803</v>
      </c>
      <c r="E40" s="13">
        <v>399</v>
      </c>
      <c r="F40" s="13">
        <v>87</v>
      </c>
      <c r="G40" s="13">
        <v>462</v>
      </c>
      <c r="H40" s="13">
        <v>26.2</v>
      </c>
      <c r="I40" s="13">
        <v>50.7</v>
      </c>
      <c r="J40" s="13">
        <v>454</v>
      </c>
    </row>
    <row r="41" spans="1:10" x14ac:dyDescent="0.25">
      <c r="A41" s="12" t="s">
        <v>54</v>
      </c>
      <c r="B41" s="13">
        <v>0.77</v>
      </c>
      <c r="C41" s="17">
        <v>3.34</v>
      </c>
      <c r="D41" s="14">
        <f t="shared" si="0"/>
        <v>0.43376623376623374</v>
      </c>
      <c r="E41" s="13">
        <v>417</v>
      </c>
      <c r="F41" s="13">
        <v>210</v>
      </c>
      <c r="G41" s="13">
        <v>366</v>
      </c>
      <c r="H41" s="13">
        <v>26.7</v>
      </c>
      <c r="I41" s="13">
        <v>40.9</v>
      </c>
      <c r="J41" s="13">
        <v>581</v>
      </c>
    </row>
    <row r="42" spans="1:10" x14ac:dyDescent="0.25">
      <c r="A42" s="12" t="s">
        <v>55</v>
      </c>
      <c r="B42" s="13">
        <v>0.81</v>
      </c>
      <c r="C42" s="17">
        <v>4.4000000000000004</v>
      </c>
      <c r="D42" s="14">
        <f t="shared" si="0"/>
        <v>0.54320987654320996</v>
      </c>
      <c r="E42" s="13">
        <v>512</v>
      </c>
      <c r="F42" s="13">
        <v>451</v>
      </c>
      <c r="G42" s="13">
        <v>325</v>
      </c>
      <c r="H42" s="13">
        <v>19.600000000000001</v>
      </c>
      <c r="I42" s="13">
        <v>39.6</v>
      </c>
      <c r="J42" s="13">
        <v>477</v>
      </c>
    </row>
    <row r="43" spans="1:10" x14ac:dyDescent="0.25">
      <c r="A43" s="12" t="s">
        <v>56</v>
      </c>
      <c r="B43" s="13">
        <v>0.8</v>
      </c>
      <c r="C43" s="17">
        <v>4.4800000000000004</v>
      </c>
      <c r="D43" s="14">
        <f t="shared" si="0"/>
        <v>0.56000000000000005</v>
      </c>
      <c r="E43" s="13">
        <v>455</v>
      </c>
      <c r="F43" s="13">
        <v>289</v>
      </c>
      <c r="G43" s="13">
        <v>351</v>
      </c>
      <c r="H43" s="13">
        <v>23.8</v>
      </c>
      <c r="I43" s="13">
        <v>39.4</v>
      </c>
      <c r="J43" s="13">
        <v>386.6</v>
      </c>
    </row>
    <row r="44" spans="1:10" x14ac:dyDescent="0.25">
      <c r="A44" s="12" t="s">
        <v>57</v>
      </c>
      <c r="B44" s="13">
        <v>1.03</v>
      </c>
      <c r="C44" s="13">
        <v>6.71</v>
      </c>
      <c r="D44" s="14">
        <f t="shared" si="0"/>
        <v>0.65145631067961163</v>
      </c>
      <c r="E44" s="13">
        <v>199</v>
      </c>
      <c r="F44" s="13">
        <v>364</v>
      </c>
      <c r="G44" s="13">
        <v>765</v>
      </c>
      <c r="H44" s="13">
        <v>25.7</v>
      </c>
      <c r="I44" s="13">
        <v>47.4</v>
      </c>
      <c r="J44" s="13">
        <v>279.3</v>
      </c>
    </row>
    <row r="45" spans="1:10" x14ac:dyDescent="0.25">
      <c r="A45" s="12" t="s">
        <v>58</v>
      </c>
      <c r="B45" s="13">
        <v>0.56000000000000005</v>
      </c>
      <c r="C45" s="13">
        <v>6.01</v>
      </c>
      <c r="D45" s="14">
        <f t="shared" si="0"/>
        <v>1.0732142857142857</v>
      </c>
      <c r="E45" s="13">
        <v>122</v>
      </c>
      <c r="F45" s="13">
        <v>410</v>
      </c>
      <c r="G45" s="13">
        <v>840</v>
      </c>
      <c r="H45" s="13">
        <v>21.08</v>
      </c>
      <c r="I45" s="13">
        <v>41.6</v>
      </c>
      <c r="J45" s="13">
        <v>329.2</v>
      </c>
    </row>
    <row r="46" spans="1:10" x14ac:dyDescent="0.25">
      <c r="A46" s="12" t="s">
        <v>59</v>
      </c>
      <c r="B46" s="13">
        <v>0.73</v>
      </c>
      <c r="C46" s="13">
        <v>3.46</v>
      </c>
      <c r="D46" s="14">
        <f t="shared" si="0"/>
        <v>0.47397260273972602</v>
      </c>
      <c r="E46" s="13">
        <v>194</v>
      </c>
      <c r="F46" s="13">
        <v>358</v>
      </c>
      <c r="G46" s="13">
        <v>432</v>
      </c>
      <c r="H46" s="13">
        <v>26.8</v>
      </c>
      <c r="I46" s="13">
        <v>38.200000000000003</v>
      </c>
      <c r="J46" s="13">
        <v>342</v>
      </c>
    </row>
    <row r="47" spans="1:10" x14ac:dyDescent="0.25">
      <c r="A47" s="12" t="s">
        <v>60</v>
      </c>
      <c r="B47" s="13">
        <v>0.93</v>
      </c>
      <c r="C47" s="13">
        <v>3.47</v>
      </c>
      <c r="D47" s="14">
        <f t="shared" si="0"/>
        <v>0.37311827956989252</v>
      </c>
      <c r="E47" s="13">
        <v>617</v>
      </c>
      <c r="F47" s="13">
        <v>395</v>
      </c>
      <c r="G47" s="13">
        <v>323</v>
      </c>
      <c r="H47" s="13">
        <v>15.3</v>
      </c>
      <c r="I47" s="13">
        <v>39.6</v>
      </c>
      <c r="J47" s="13">
        <v>475</v>
      </c>
    </row>
    <row r="48" spans="1:10" x14ac:dyDescent="0.25">
      <c r="A48" s="12" t="s">
        <v>61</v>
      </c>
      <c r="B48" s="13">
        <v>0.72</v>
      </c>
      <c r="C48" s="13">
        <v>3.61</v>
      </c>
      <c r="D48" s="14">
        <f t="shared" si="0"/>
        <v>0.50138888888888888</v>
      </c>
      <c r="E48" s="13">
        <v>613</v>
      </c>
      <c r="F48" s="13">
        <v>423</v>
      </c>
      <c r="G48" s="13">
        <v>276</v>
      </c>
      <c r="H48" s="13">
        <v>17.3</v>
      </c>
      <c r="I48" s="13">
        <v>37.700000000000003</v>
      </c>
      <c r="J48" s="13">
        <v>494</v>
      </c>
    </row>
    <row r="49" spans="1:10" x14ac:dyDescent="0.25">
      <c r="A49" s="12" t="s">
        <v>62</v>
      </c>
      <c r="B49" s="13">
        <v>0.65</v>
      </c>
      <c r="C49" s="13">
        <v>3.87</v>
      </c>
      <c r="D49" s="14">
        <f t="shared" si="0"/>
        <v>0.5953846153846154</v>
      </c>
      <c r="E49" s="13">
        <v>567</v>
      </c>
      <c r="F49" s="13">
        <v>299</v>
      </c>
      <c r="G49" s="13">
        <v>329</v>
      </c>
      <c r="H49" s="13">
        <v>11.6</v>
      </c>
      <c r="I49" s="13">
        <v>42.6</v>
      </c>
      <c r="J49" s="13">
        <v>418.1</v>
      </c>
    </row>
    <row r="50" spans="1:10" x14ac:dyDescent="0.25">
      <c r="A50" s="12" t="s">
        <v>63</v>
      </c>
      <c r="B50" s="13">
        <v>1.06</v>
      </c>
      <c r="C50" s="13">
        <v>43.5</v>
      </c>
      <c r="D50" s="14">
        <f t="shared" si="0"/>
        <v>4.1037735849056602</v>
      </c>
      <c r="E50" s="13">
        <v>186</v>
      </c>
      <c r="F50" s="13">
        <v>393</v>
      </c>
      <c r="G50" s="13">
        <v>924</v>
      </c>
      <c r="H50" s="13">
        <v>29.9</v>
      </c>
      <c r="I50" s="13">
        <v>45.6</v>
      </c>
      <c r="J50" s="13">
        <v>227.2</v>
      </c>
    </row>
    <row r="51" spans="1:10" x14ac:dyDescent="0.25">
      <c r="A51" s="12" t="s">
        <v>64</v>
      </c>
      <c r="B51" s="13">
        <v>0.71</v>
      </c>
      <c r="C51" s="13">
        <v>18.399999999999999</v>
      </c>
      <c r="D51" s="14">
        <f t="shared" si="0"/>
        <v>2.591549295774648</v>
      </c>
      <c r="E51" s="13">
        <v>232</v>
      </c>
      <c r="F51" s="13">
        <v>249</v>
      </c>
      <c r="G51" s="13">
        <v>358</v>
      </c>
      <c r="H51" s="13">
        <v>35.9</v>
      </c>
      <c r="I51" s="13">
        <v>45.04</v>
      </c>
      <c r="J51" s="13">
        <v>514.5</v>
      </c>
    </row>
    <row r="52" spans="1:10" x14ac:dyDescent="0.25">
      <c r="A52" s="12" t="s">
        <v>65</v>
      </c>
      <c r="B52" s="13">
        <v>0.56999999999999995</v>
      </c>
      <c r="C52" s="13">
        <v>10.3</v>
      </c>
      <c r="D52" s="14">
        <f t="shared" si="0"/>
        <v>1.8070175438596494</v>
      </c>
      <c r="E52" s="13">
        <v>366</v>
      </c>
      <c r="F52" s="13">
        <v>210</v>
      </c>
      <c r="G52" s="13">
        <v>173</v>
      </c>
      <c r="H52" s="13">
        <v>12.5</v>
      </c>
      <c r="I52" s="13">
        <v>44.4</v>
      </c>
      <c r="J52" s="13">
        <v>702.1</v>
      </c>
    </row>
    <row r="53" spans="1:10" x14ac:dyDescent="0.25">
      <c r="A53" s="12" t="s">
        <v>66</v>
      </c>
      <c r="B53" s="13">
        <v>0.63</v>
      </c>
      <c r="C53" s="13">
        <v>11.3</v>
      </c>
      <c r="D53" s="14">
        <f t="shared" si="0"/>
        <v>1.7936507936507937</v>
      </c>
      <c r="E53" s="13">
        <v>184</v>
      </c>
      <c r="F53" s="13">
        <v>223</v>
      </c>
      <c r="G53" s="13">
        <v>323</v>
      </c>
      <c r="H53" s="13">
        <v>40.5</v>
      </c>
      <c r="I53" s="13">
        <v>47.3</v>
      </c>
      <c r="J53" s="13">
        <v>682.4</v>
      </c>
    </row>
    <row r="54" spans="1:10" x14ac:dyDescent="0.25">
      <c r="A54" s="12" t="s">
        <v>67</v>
      </c>
      <c r="B54" s="13">
        <v>0.56999999999999995</v>
      </c>
      <c r="C54" s="13">
        <v>17.2</v>
      </c>
      <c r="D54" s="14">
        <f t="shared" si="0"/>
        <v>3.0175438596491229</v>
      </c>
      <c r="E54" s="13">
        <v>129</v>
      </c>
      <c r="F54" s="13">
        <v>141</v>
      </c>
      <c r="G54" s="13">
        <v>291</v>
      </c>
      <c r="H54" s="13">
        <v>41.4</v>
      </c>
      <c r="I54" s="13">
        <v>42.09</v>
      </c>
      <c r="J54" s="13">
        <v>500.2</v>
      </c>
    </row>
    <row r="55" spans="1:10" x14ac:dyDescent="0.25">
      <c r="A55" s="12" t="s">
        <v>68</v>
      </c>
      <c r="B55" s="13">
        <v>0.63</v>
      </c>
      <c r="C55" s="13">
        <v>8.1999999999999993</v>
      </c>
      <c r="D55" s="14">
        <f t="shared" si="0"/>
        <v>1.3015873015873016</v>
      </c>
      <c r="E55" s="13">
        <v>132</v>
      </c>
      <c r="F55" s="13">
        <v>135</v>
      </c>
      <c r="G55" s="13">
        <v>261</v>
      </c>
      <c r="H55" s="13">
        <v>24.6</v>
      </c>
      <c r="I55" s="13">
        <v>42.3</v>
      </c>
      <c r="J55" s="13">
        <v>623</v>
      </c>
    </row>
    <row r="56" spans="1:10" x14ac:dyDescent="0.25">
      <c r="A56" s="12" t="s">
        <v>69</v>
      </c>
      <c r="B56" s="13">
        <v>0.67</v>
      </c>
      <c r="C56" s="13">
        <v>6.57</v>
      </c>
      <c r="D56" s="14">
        <f t="shared" si="0"/>
        <v>0.9805970149253731</v>
      </c>
      <c r="E56" s="13">
        <v>265</v>
      </c>
      <c r="F56" s="13">
        <v>200</v>
      </c>
      <c r="G56" s="13">
        <v>133</v>
      </c>
      <c r="H56" s="15">
        <v>34.125</v>
      </c>
      <c r="I56" s="13">
        <v>41.4</v>
      </c>
      <c r="J56" s="13">
        <v>534.1</v>
      </c>
    </row>
    <row r="57" spans="1:10" x14ac:dyDescent="0.25">
      <c r="A57" s="12" t="s">
        <v>70</v>
      </c>
      <c r="B57" s="13">
        <v>0.56000000000000005</v>
      </c>
      <c r="C57" s="13">
        <v>6.03</v>
      </c>
      <c r="D57" s="14">
        <f t="shared" si="0"/>
        <v>1.0767857142857142</v>
      </c>
      <c r="E57" s="13">
        <v>177</v>
      </c>
      <c r="F57" s="13">
        <v>183</v>
      </c>
      <c r="G57" s="13">
        <v>211</v>
      </c>
      <c r="H57" s="13">
        <v>29.249999999999993</v>
      </c>
      <c r="I57" s="13">
        <v>43.9</v>
      </c>
      <c r="J57" s="13">
        <v>610.70000000000005</v>
      </c>
    </row>
    <row r="58" spans="1:10" x14ac:dyDescent="0.25">
      <c r="A58" s="12" t="s">
        <v>71</v>
      </c>
      <c r="B58" s="13">
        <v>0.64</v>
      </c>
      <c r="C58" s="13">
        <v>18.5</v>
      </c>
      <c r="D58" s="14">
        <f t="shared" si="0"/>
        <v>2.890625</v>
      </c>
      <c r="E58" s="13">
        <v>449</v>
      </c>
      <c r="F58" s="13">
        <v>265</v>
      </c>
      <c r="G58" s="13">
        <v>399</v>
      </c>
      <c r="H58" s="13">
        <v>10.3</v>
      </c>
      <c r="I58" s="13">
        <v>40.4</v>
      </c>
      <c r="J58" s="13">
        <v>513.1</v>
      </c>
    </row>
    <row r="59" spans="1:10" x14ac:dyDescent="0.25">
      <c r="A59" s="12" t="s">
        <v>72</v>
      </c>
      <c r="B59" s="13">
        <v>0.64</v>
      </c>
      <c r="C59" s="13">
        <v>8.81</v>
      </c>
      <c r="D59" s="14">
        <f t="shared" si="0"/>
        <v>1.3765624999999999</v>
      </c>
      <c r="E59" s="13">
        <v>214</v>
      </c>
      <c r="F59" s="13">
        <v>148</v>
      </c>
      <c r="G59" s="13">
        <v>291</v>
      </c>
      <c r="H59" s="13">
        <v>14.4</v>
      </c>
      <c r="I59" s="13">
        <v>43.9</v>
      </c>
      <c r="J59" s="13">
        <v>418.5</v>
      </c>
    </row>
    <row r="60" spans="1:10" x14ac:dyDescent="0.25">
      <c r="A60" s="12" t="s">
        <v>73</v>
      </c>
      <c r="B60" s="13">
        <v>0.61</v>
      </c>
      <c r="C60" s="13">
        <v>5.56</v>
      </c>
      <c r="D60" s="14">
        <f t="shared" si="0"/>
        <v>0.91147540983606556</v>
      </c>
      <c r="E60" s="13">
        <v>332</v>
      </c>
      <c r="F60" s="13">
        <v>130</v>
      </c>
      <c r="G60" s="13">
        <v>297</v>
      </c>
      <c r="H60" s="13">
        <v>21.01</v>
      </c>
      <c r="I60" s="13">
        <v>40.4</v>
      </c>
      <c r="J60" s="13">
        <v>722</v>
      </c>
    </row>
    <row r="61" spans="1:10" x14ac:dyDescent="0.25">
      <c r="A61" s="12" t="s">
        <v>74</v>
      </c>
      <c r="B61" s="13">
        <v>0.35</v>
      </c>
      <c r="C61" s="13">
        <v>5.54</v>
      </c>
      <c r="D61" s="14">
        <f t="shared" si="0"/>
        <v>1.5828571428571427</v>
      </c>
      <c r="E61" s="13">
        <v>299</v>
      </c>
      <c r="F61" s="13">
        <v>113</v>
      </c>
      <c r="G61" s="13">
        <v>197</v>
      </c>
      <c r="H61" s="13">
        <v>51.05</v>
      </c>
      <c r="I61" s="13">
        <v>43.9</v>
      </c>
      <c r="J61" s="13">
        <v>686.6</v>
      </c>
    </row>
    <row r="62" spans="1:10" x14ac:dyDescent="0.25">
      <c r="A62" s="12" t="s">
        <v>75</v>
      </c>
      <c r="B62" s="13">
        <v>0.75</v>
      </c>
      <c r="C62" s="13">
        <v>12.1</v>
      </c>
      <c r="D62" s="14">
        <f t="shared" si="0"/>
        <v>1.6133333333333333</v>
      </c>
      <c r="E62" s="13">
        <v>221</v>
      </c>
      <c r="F62" s="13">
        <v>323</v>
      </c>
      <c r="G62" s="13">
        <v>618</v>
      </c>
      <c r="H62" s="13">
        <v>30.8</v>
      </c>
      <c r="I62" s="13">
        <v>47</v>
      </c>
      <c r="J62" s="13">
        <v>201</v>
      </c>
    </row>
    <row r="63" spans="1:10" x14ac:dyDescent="0.25">
      <c r="A63" s="12" t="s">
        <v>76</v>
      </c>
      <c r="B63" s="13">
        <v>0.61</v>
      </c>
      <c r="C63" s="13">
        <v>9.98</v>
      </c>
      <c r="D63" s="14">
        <f t="shared" si="0"/>
        <v>1.6360655737704919</v>
      </c>
      <c r="E63" s="13">
        <v>251</v>
      </c>
      <c r="F63" s="13">
        <v>227</v>
      </c>
      <c r="G63" s="13">
        <v>287</v>
      </c>
      <c r="H63" s="13">
        <v>25.3</v>
      </c>
      <c r="I63" s="13">
        <v>42.1</v>
      </c>
      <c r="J63" s="13">
        <v>450.1</v>
      </c>
    </row>
    <row r="64" spans="1:10" x14ac:dyDescent="0.25">
      <c r="A64" s="12" t="s">
        <v>77</v>
      </c>
      <c r="B64" s="13">
        <v>0.64</v>
      </c>
      <c r="C64" s="13">
        <v>3.79</v>
      </c>
      <c r="D64" s="14">
        <f t="shared" si="0"/>
        <v>0.59218749999999998</v>
      </c>
      <c r="E64" s="13">
        <v>351</v>
      </c>
      <c r="F64" s="13">
        <v>180</v>
      </c>
      <c r="G64" s="13">
        <v>251</v>
      </c>
      <c r="H64" s="13">
        <v>42.3</v>
      </c>
      <c r="I64" s="13">
        <v>37.5</v>
      </c>
      <c r="J64" s="13">
        <v>431.7</v>
      </c>
    </row>
    <row r="65" spans="1:10" x14ac:dyDescent="0.25">
      <c r="A65" s="12" t="s">
        <v>78</v>
      </c>
      <c r="B65" s="13">
        <v>0.45</v>
      </c>
      <c r="C65" s="13">
        <v>10</v>
      </c>
      <c r="D65" s="14">
        <f t="shared" si="0"/>
        <v>2.2222222222222223</v>
      </c>
      <c r="E65" s="13">
        <v>164</v>
      </c>
      <c r="F65" s="13">
        <v>399</v>
      </c>
      <c r="G65" s="13">
        <v>255</v>
      </c>
      <c r="H65" s="13">
        <v>43.2</v>
      </c>
      <c r="I65" s="13">
        <v>40.5</v>
      </c>
      <c r="J65" s="13">
        <v>373</v>
      </c>
    </row>
    <row r="66" spans="1:10" x14ac:dyDescent="0.25">
      <c r="A66" s="12" t="s">
        <v>79</v>
      </c>
      <c r="B66" s="13">
        <v>0.7</v>
      </c>
      <c r="C66" s="13">
        <v>8.43</v>
      </c>
      <c r="D66" s="14">
        <f t="shared" ref="D66:D91" si="1">(C66/(B66*1000))*100</f>
        <v>1.2042857142857142</v>
      </c>
      <c r="E66" s="13">
        <v>329</v>
      </c>
      <c r="F66" s="13">
        <v>107</v>
      </c>
      <c r="G66" s="13">
        <v>306</v>
      </c>
      <c r="H66" s="13">
        <v>35.08</v>
      </c>
      <c r="I66" s="13">
        <v>41.4</v>
      </c>
      <c r="J66" s="13">
        <v>411</v>
      </c>
    </row>
    <row r="67" spans="1:10" x14ac:dyDescent="0.25">
      <c r="A67" s="12" t="s">
        <v>80</v>
      </c>
      <c r="B67" s="13">
        <v>0.66</v>
      </c>
      <c r="C67" s="13">
        <v>18.7</v>
      </c>
      <c r="D67" s="14">
        <f t="shared" si="1"/>
        <v>2.833333333333333</v>
      </c>
      <c r="E67" s="13">
        <v>353</v>
      </c>
      <c r="F67" s="13">
        <v>122</v>
      </c>
      <c r="G67" s="13">
        <v>296</v>
      </c>
      <c r="H67" s="13">
        <v>31.4</v>
      </c>
      <c r="I67" s="13">
        <v>28.5</v>
      </c>
      <c r="J67" s="13">
        <v>151.19999999999999</v>
      </c>
    </row>
    <row r="68" spans="1:10" x14ac:dyDescent="0.25">
      <c r="A68" s="12" t="s">
        <v>81</v>
      </c>
      <c r="B68" s="13">
        <v>0.59</v>
      </c>
      <c r="C68" s="13">
        <v>3.28</v>
      </c>
      <c r="D68" s="14">
        <f t="shared" si="1"/>
        <v>0.5559322033898304</v>
      </c>
      <c r="E68" s="13">
        <v>340</v>
      </c>
      <c r="F68" s="13">
        <v>230</v>
      </c>
      <c r="G68" s="13">
        <v>288</v>
      </c>
      <c r="H68" s="13">
        <v>31.849999999999998</v>
      </c>
      <c r="I68" s="13">
        <v>34.299999999999997</v>
      </c>
      <c r="J68" s="13">
        <v>493.5</v>
      </c>
    </row>
    <row r="69" spans="1:10" x14ac:dyDescent="0.25">
      <c r="A69" s="12" t="s">
        <v>82</v>
      </c>
      <c r="B69" s="13">
        <v>0.54</v>
      </c>
      <c r="C69" s="13">
        <v>4.6100000000000003</v>
      </c>
      <c r="D69" s="14">
        <f t="shared" si="1"/>
        <v>0.85370370370370374</v>
      </c>
      <c r="E69" s="13">
        <v>379</v>
      </c>
      <c r="F69" s="13">
        <v>205</v>
      </c>
      <c r="G69" s="13">
        <v>319</v>
      </c>
      <c r="H69" s="15">
        <v>38.024999999999999</v>
      </c>
      <c r="I69" s="13">
        <v>26.2</v>
      </c>
      <c r="J69" s="13">
        <v>606</v>
      </c>
    </row>
    <row r="70" spans="1:10" x14ac:dyDescent="0.25">
      <c r="A70" s="12" t="s">
        <v>83</v>
      </c>
      <c r="B70" s="13">
        <v>0.59</v>
      </c>
      <c r="C70" s="13">
        <v>2.88</v>
      </c>
      <c r="D70" s="14">
        <f t="shared" si="1"/>
        <v>0.48813559322033895</v>
      </c>
      <c r="E70" s="13">
        <v>235</v>
      </c>
      <c r="F70" s="13">
        <v>293</v>
      </c>
      <c r="G70" s="13">
        <v>228</v>
      </c>
      <c r="H70" s="13">
        <v>29.8</v>
      </c>
      <c r="I70" s="13">
        <v>38.700000000000003</v>
      </c>
      <c r="J70" s="13">
        <v>580.1</v>
      </c>
    </row>
    <row r="71" spans="1:10" x14ac:dyDescent="0.25">
      <c r="A71" s="12" t="s">
        <v>84</v>
      </c>
      <c r="B71" s="13">
        <v>0.63</v>
      </c>
      <c r="C71" s="13">
        <v>2.63</v>
      </c>
      <c r="D71" s="14">
        <f t="shared" si="1"/>
        <v>0.41746031746031748</v>
      </c>
      <c r="E71" s="13">
        <v>277</v>
      </c>
      <c r="F71" s="13">
        <v>117</v>
      </c>
      <c r="G71" s="13">
        <v>244</v>
      </c>
      <c r="H71" s="13">
        <v>30.4</v>
      </c>
      <c r="I71" s="13">
        <v>17.5</v>
      </c>
      <c r="J71" s="13">
        <v>734.3</v>
      </c>
    </row>
    <row r="72" spans="1:10" x14ac:dyDescent="0.25">
      <c r="A72" s="12" t="s">
        <v>85</v>
      </c>
      <c r="B72" s="13">
        <v>0.64</v>
      </c>
      <c r="C72" s="13">
        <v>4.47</v>
      </c>
      <c r="D72" s="14">
        <f t="shared" si="1"/>
        <v>0.69843749999999993</v>
      </c>
      <c r="E72" s="13">
        <v>144</v>
      </c>
      <c r="F72" s="13">
        <v>196</v>
      </c>
      <c r="G72" s="13">
        <v>563</v>
      </c>
      <c r="H72" s="13">
        <v>39.6</v>
      </c>
      <c r="I72" s="13">
        <v>29.7</v>
      </c>
      <c r="J72" s="13">
        <v>419.1</v>
      </c>
    </row>
    <row r="73" spans="1:10" x14ac:dyDescent="0.25">
      <c r="A73" s="12" t="s">
        <v>86</v>
      </c>
      <c r="B73" s="13">
        <v>0.62</v>
      </c>
      <c r="C73" s="13">
        <v>3.5</v>
      </c>
      <c r="D73" s="14">
        <f t="shared" si="1"/>
        <v>0.56451612903225801</v>
      </c>
      <c r="E73" s="13">
        <v>341</v>
      </c>
      <c r="F73" s="13">
        <v>338</v>
      </c>
      <c r="G73" s="13">
        <v>520</v>
      </c>
      <c r="H73" s="13">
        <v>40.299999999999997</v>
      </c>
      <c r="I73" s="13">
        <v>20.9</v>
      </c>
      <c r="J73" s="13">
        <v>280.8</v>
      </c>
    </row>
    <row r="74" spans="1:10" x14ac:dyDescent="0.25">
      <c r="A74" s="12" t="s">
        <v>87</v>
      </c>
      <c r="B74" s="13">
        <v>0.72</v>
      </c>
      <c r="C74" s="13">
        <v>4.17</v>
      </c>
      <c r="D74" s="14">
        <f t="shared" si="1"/>
        <v>0.57916666666666661</v>
      </c>
      <c r="E74" s="13">
        <v>139</v>
      </c>
      <c r="F74" s="13">
        <v>246</v>
      </c>
      <c r="G74" s="13">
        <v>403</v>
      </c>
      <c r="H74" s="13">
        <v>33.1</v>
      </c>
      <c r="I74" s="13">
        <v>26.8</v>
      </c>
      <c r="J74" s="13">
        <v>454.5</v>
      </c>
    </row>
    <row r="75" spans="1:10" x14ac:dyDescent="0.25">
      <c r="A75" s="12" t="s">
        <v>88</v>
      </c>
      <c r="B75" s="13">
        <v>0.6</v>
      </c>
      <c r="C75" s="13">
        <v>3.59</v>
      </c>
      <c r="D75" s="14">
        <f t="shared" si="1"/>
        <v>0.59833333333333327</v>
      </c>
      <c r="E75" s="13">
        <v>208</v>
      </c>
      <c r="F75" s="13">
        <v>502</v>
      </c>
      <c r="G75" s="13">
        <v>434</v>
      </c>
      <c r="H75" s="13">
        <v>45.2</v>
      </c>
      <c r="I75" s="13">
        <v>51.2</v>
      </c>
      <c r="J75" s="13">
        <v>318.3</v>
      </c>
    </row>
    <row r="76" spans="1:10" x14ac:dyDescent="0.25">
      <c r="A76" s="12" t="s">
        <v>89</v>
      </c>
      <c r="B76" s="13">
        <v>0.69</v>
      </c>
      <c r="C76" s="13">
        <v>3.54</v>
      </c>
      <c r="D76" s="14">
        <f t="shared" si="1"/>
        <v>0.51304347826086949</v>
      </c>
      <c r="E76" s="13">
        <v>121</v>
      </c>
      <c r="F76" s="13">
        <v>103</v>
      </c>
      <c r="G76" s="13">
        <v>398</v>
      </c>
      <c r="H76" s="13">
        <v>33.800000000000004</v>
      </c>
      <c r="I76" s="13">
        <v>37.9</v>
      </c>
      <c r="J76" s="13">
        <v>417.7</v>
      </c>
    </row>
    <row r="77" spans="1:10" x14ac:dyDescent="0.25">
      <c r="A77" s="12" t="s">
        <v>90</v>
      </c>
      <c r="B77" s="13">
        <v>0.56999999999999995</v>
      </c>
      <c r="C77" s="13">
        <v>4.3499999999999996</v>
      </c>
      <c r="D77" s="14">
        <f t="shared" si="1"/>
        <v>0.76315789473684204</v>
      </c>
      <c r="E77" s="13">
        <v>206</v>
      </c>
      <c r="F77" s="13">
        <v>109</v>
      </c>
      <c r="G77" s="13">
        <v>322</v>
      </c>
      <c r="H77" s="15">
        <v>31.525000000000002</v>
      </c>
      <c r="I77" s="13">
        <v>22.5</v>
      </c>
      <c r="J77" s="13">
        <v>779.4</v>
      </c>
    </row>
    <row r="78" spans="1:10" x14ac:dyDescent="0.25">
      <c r="A78" s="12" t="s">
        <v>91</v>
      </c>
      <c r="B78" s="13">
        <v>0.75</v>
      </c>
      <c r="C78" s="13">
        <v>4.08</v>
      </c>
      <c r="D78" s="14">
        <f t="shared" si="1"/>
        <v>0.54400000000000004</v>
      </c>
      <c r="E78" s="13">
        <v>278</v>
      </c>
      <c r="F78" s="13">
        <v>180</v>
      </c>
      <c r="G78" s="13">
        <v>454</v>
      </c>
      <c r="H78" s="13">
        <v>44.3</v>
      </c>
      <c r="I78" s="13">
        <v>36.9</v>
      </c>
      <c r="J78" s="13">
        <v>473.5</v>
      </c>
    </row>
    <row r="79" spans="1:10" x14ac:dyDescent="0.25">
      <c r="A79" s="12" t="s">
        <v>92</v>
      </c>
      <c r="B79" s="13">
        <v>0.73</v>
      </c>
      <c r="C79" s="13">
        <v>2.85</v>
      </c>
      <c r="D79" s="14">
        <f t="shared" si="1"/>
        <v>0.3904109589041096</v>
      </c>
      <c r="E79" s="13">
        <v>378</v>
      </c>
      <c r="F79" s="13">
        <v>167</v>
      </c>
      <c r="G79" s="13">
        <v>297</v>
      </c>
      <c r="H79" s="13">
        <v>39.799999999999997</v>
      </c>
      <c r="I79" s="13">
        <v>24.7</v>
      </c>
      <c r="J79" s="13">
        <v>238.4</v>
      </c>
    </row>
    <row r="80" spans="1:10" x14ac:dyDescent="0.25">
      <c r="A80" s="12" t="s">
        <v>93</v>
      </c>
      <c r="B80" s="13">
        <v>0.65</v>
      </c>
      <c r="C80" s="13">
        <v>2.99</v>
      </c>
      <c r="D80" s="14">
        <f t="shared" si="1"/>
        <v>0.45999999999999996</v>
      </c>
      <c r="E80" s="13">
        <v>293</v>
      </c>
      <c r="F80" s="13">
        <v>103</v>
      </c>
      <c r="G80" s="13">
        <v>300</v>
      </c>
      <c r="H80" s="13">
        <v>33.4</v>
      </c>
      <c r="I80" s="13">
        <v>43.5</v>
      </c>
      <c r="J80" s="13">
        <v>579</v>
      </c>
    </row>
    <row r="81" spans="1:10" x14ac:dyDescent="0.25">
      <c r="A81" s="12" t="s">
        <v>94</v>
      </c>
      <c r="B81" s="13">
        <v>0.54</v>
      </c>
      <c r="C81" s="13">
        <v>2.93</v>
      </c>
      <c r="D81" s="14">
        <f t="shared" si="1"/>
        <v>0.54259259259259263</v>
      </c>
      <c r="E81" s="13">
        <v>332</v>
      </c>
      <c r="F81" s="13">
        <v>169</v>
      </c>
      <c r="G81" s="13">
        <v>277</v>
      </c>
      <c r="H81" s="13">
        <v>34.799999999999997</v>
      </c>
      <c r="I81" s="13">
        <v>18.7</v>
      </c>
      <c r="J81" s="13">
        <v>477</v>
      </c>
    </row>
    <row r="82" spans="1:10" x14ac:dyDescent="0.25">
      <c r="A82" s="12" t="s">
        <v>95</v>
      </c>
      <c r="B82" s="13">
        <v>0.77</v>
      </c>
      <c r="C82" s="13">
        <v>3.86</v>
      </c>
      <c r="D82" s="14">
        <f t="shared" si="1"/>
        <v>0.50129870129870124</v>
      </c>
      <c r="E82" s="13">
        <v>365</v>
      </c>
      <c r="F82" s="13">
        <v>128</v>
      </c>
      <c r="G82" s="13">
        <v>265</v>
      </c>
      <c r="H82" s="13">
        <v>28.2</v>
      </c>
      <c r="I82" s="13">
        <v>20.9</v>
      </c>
      <c r="J82" s="13">
        <v>909.3</v>
      </c>
    </row>
    <row r="83" spans="1:10" x14ac:dyDescent="0.25">
      <c r="A83" s="12" t="s">
        <v>96</v>
      </c>
      <c r="B83" s="13">
        <v>0.98</v>
      </c>
      <c r="C83" s="13">
        <v>3.31</v>
      </c>
      <c r="D83" s="14">
        <f t="shared" si="1"/>
        <v>0.33775510204081632</v>
      </c>
      <c r="E83" s="13">
        <v>302</v>
      </c>
      <c r="F83" s="13">
        <v>164</v>
      </c>
      <c r="G83" s="13">
        <v>358</v>
      </c>
      <c r="H83" s="15">
        <v>32.825000000000003</v>
      </c>
      <c r="I83" s="13">
        <v>27.7</v>
      </c>
      <c r="J83" s="13">
        <v>344</v>
      </c>
    </row>
    <row r="84" spans="1:10" x14ac:dyDescent="0.25">
      <c r="A84" s="12" t="s">
        <v>97</v>
      </c>
      <c r="B84" s="13">
        <v>0.93</v>
      </c>
      <c r="C84" s="13">
        <v>2.67</v>
      </c>
      <c r="D84" s="14">
        <f t="shared" si="1"/>
        <v>0.2870967741935484</v>
      </c>
      <c r="E84" s="13">
        <v>397</v>
      </c>
      <c r="F84" s="13">
        <v>116</v>
      </c>
      <c r="G84" s="13">
        <v>282</v>
      </c>
      <c r="H84" s="13">
        <v>32.5</v>
      </c>
      <c r="I84" s="13">
        <v>21.9</v>
      </c>
      <c r="J84" s="13">
        <v>341.2</v>
      </c>
    </row>
    <row r="85" spans="1:10" x14ac:dyDescent="0.25">
      <c r="A85" s="12" t="s">
        <v>98</v>
      </c>
      <c r="B85" s="13">
        <v>0.96</v>
      </c>
      <c r="C85" s="13">
        <v>3.91</v>
      </c>
      <c r="D85" s="14">
        <f t="shared" si="1"/>
        <v>0.40729166666666666</v>
      </c>
      <c r="E85" s="13">
        <v>339</v>
      </c>
      <c r="F85" s="13">
        <v>181</v>
      </c>
      <c r="G85" s="13">
        <v>301</v>
      </c>
      <c r="H85" s="13">
        <v>29.3</v>
      </c>
      <c r="I85" s="13">
        <v>16.399999999999999</v>
      </c>
      <c r="J85" s="13">
        <v>485.4</v>
      </c>
    </row>
    <row r="86" spans="1:10" x14ac:dyDescent="0.25">
      <c r="A86" s="12" t="s">
        <v>99</v>
      </c>
      <c r="B86" s="13">
        <v>0.78</v>
      </c>
      <c r="C86" s="13">
        <v>4.3600000000000003</v>
      </c>
      <c r="D86" s="14">
        <f t="shared" si="1"/>
        <v>0.55897435897435899</v>
      </c>
      <c r="E86" s="13">
        <v>440</v>
      </c>
      <c r="F86" s="13">
        <v>128</v>
      </c>
      <c r="G86" s="13">
        <v>275</v>
      </c>
      <c r="H86" s="13">
        <v>44.8</v>
      </c>
      <c r="I86" s="13">
        <v>25.3</v>
      </c>
      <c r="J86" s="13">
        <v>519</v>
      </c>
    </row>
    <row r="87" spans="1:10" x14ac:dyDescent="0.25">
      <c r="A87" s="12" t="s">
        <v>100</v>
      </c>
      <c r="B87" s="13">
        <v>0.92</v>
      </c>
      <c r="C87" s="13">
        <v>6.23</v>
      </c>
      <c r="D87" s="14">
        <f t="shared" si="1"/>
        <v>0.67717391304347829</v>
      </c>
      <c r="E87" s="13">
        <v>360</v>
      </c>
      <c r="F87" s="13">
        <v>241</v>
      </c>
      <c r="G87" s="13">
        <v>342</v>
      </c>
      <c r="H87" s="13">
        <v>37.799999999999997</v>
      </c>
      <c r="I87" s="13">
        <v>16.600000000000001</v>
      </c>
      <c r="J87" s="13">
        <v>430.6</v>
      </c>
    </row>
    <row r="88" spans="1:10" x14ac:dyDescent="0.25">
      <c r="A88" s="12" t="s">
        <v>101</v>
      </c>
      <c r="B88" s="13">
        <v>0.83</v>
      </c>
      <c r="C88" s="13">
        <v>2.71</v>
      </c>
      <c r="D88" s="14">
        <f t="shared" si="1"/>
        <v>0.32650602409638552</v>
      </c>
      <c r="E88" s="13">
        <v>594</v>
      </c>
      <c r="F88" s="13">
        <v>425</v>
      </c>
      <c r="G88" s="13">
        <v>276</v>
      </c>
      <c r="H88" s="13">
        <v>32.4</v>
      </c>
      <c r="I88" s="13">
        <v>38.5</v>
      </c>
      <c r="J88" s="13">
        <v>351</v>
      </c>
    </row>
    <row r="89" spans="1:10" x14ac:dyDescent="0.25">
      <c r="A89" s="12" t="s">
        <v>102</v>
      </c>
      <c r="B89" s="13">
        <v>0.74</v>
      </c>
      <c r="C89" s="13">
        <v>6.37</v>
      </c>
      <c r="D89" s="14">
        <f t="shared" si="1"/>
        <v>0.8608108108108109</v>
      </c>
      <c r="E89" s="13">
        <v>591</v>
      </c>
      <c r="F89" s="13">
        <v>380</v>
      </c>
      <c r="G89" s="13">
        <v>321</v>
      </c>
      <c r="H89" s="13">
        <v>26.7</v>
      </c>
      <c r="I89" s="13">
        <v>17.899999999999999</v>
      </c>
      <c r="J89" s="13">
        <v>339</v>
      </c>
    </row>
    <row r="90" spans="1:10" x14ac:dyDescent="0.25">
      <c r="A90" s="12" t="s">
        <v>103</v>
      </c>
      <c r="B90" s="13">
        <v>0.67</v>
      </c>
      <c r="C90" s="13">
        <v>2.5299999999999998</v>
      </c>
      <c r="D90" s="14">
        <f t="shared" si="1"/>
        <v>0.37761194029850742</v>
      </c>
      <c r="E90" s="13">
        <v>352</v>
      </c>
      <c r="F90" s="13">
        <v>390</v>
      </c>
      <c r="G90" s="13">
        <v>282</v>
      </c>
      <c r="H90" s="13">
        <v>39.5</v>
      </c>
      <c r="I90" s="13">
        <v>24.3</v>
      </c>
      <c r="J90" s="13">
        <v>398.3</v>
      </c>
    </row>
    <row r="91" spans="1:10" x14ac:dyDescent="0.25">
      <c r="A91" s="12" t="s">
        <v>104</v>
      </c>
      <c r="B91" s="13">
        <v>0.71</v>
      </c>
      <c r="C91" s="13">
        <v>5.44</v>
      </c>
      <c r="D91" s="14">
        <f t="shared" si="1"/>
        <v>0.76619718309859164</v>
      </c>
      <c r="E91" s="13">
        <v>364</v>
      </c>
      <c r="F91" s="13">
        <v>380</v>
      </c>
      <c r="G91" s="13">
        <v>314</v>
      </c>
      <c r="H91" s="13">
        <v>35.9</v>
      </c>
      <c r="I91" s="13">
        <v>22.1</v>
      </c>
      <c r="J91" s="13">
        <v>386.1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L110"/>
  <sheetViews>
    <sheetView topLeftCell="A16" workbookViewId="0">
      <selection activeCell="M20" sqref="M19:M20"/>
    </sheetView>
  </sheetViews>
  <sheetFormatPr defaultRowHeight="15" x14ac:dyDescent="0.25"/>
  <cols>
    <col min="1" max="1" width="29.7109375" customWidth="1"/>
    <col min="2" max="2" width="12.7109375" customWidth="1"/>
    <col min="3" max="3" width="12.85546875" customWidth="1"/>
    <col min="4" max="4" width="13" customWidth="1"/>
    <col min="5" max="5" width="20.28515625" customWidth="1"/>
  </cols>
  <sheetData>
    <row r="2" spans="1:12" x14ac:dyDescent="0.25">
      <c r="B2" s="4" t="s">
        <v>13</v>
      </c>
      <c r="C2" s="4" t="s">
        <v>2</v>
      </c>
      <c r="D2" s="4" t="s">
        <v>3</v>
      </c>
      <c r="E2" s="4" t="s">
        <v>4</v>
      </c>
    </row>
    <row r="3" spans="1:12" x14ac:dyDescent="0.25">
      <c r="A3" t="s">
        <v>5</v>
      </c>
      <c r="B3" s="2">
        <v>2.5110000000000001</v>
      </c>
      <c r="C3" s="2">
        <f>B3-B9</f>
        <v>2.4810000000000003</v>
      </c>
      <c r="D3" s="2">
        <v>100</v>
      </c>
      <c r="E3" s="18">
        <f>(11.04*C3*C3)+(11.948*C3)+(1.5134)</f>
        <v>99.111573440000015</v>
      </c>
    </row>
    <row r="4" spans="1:12" x14ac:dyDescent="0.25">
      <c r="A4" t="s">
        <v>6</v>
      </c>
      <c r="B4" s="2">
        <v>1.7030000000000001</v>
      </c>
      <c r="C4" s="2">
        <f>B4-B9</f>
        <v>1.673</v>
      </c>
      <c r="D4" s="2">
        <v>50</v>
      </c>
      <c r="E4" s="18">
        <f t="shared" ref="E4:E9" si="0">(11.04*C4*C4)+(11.948*C4)+(1.5134)</f>
        <v>52.402580159999992</v>
      </c>
    </row>
    <row r="5" spans="1:12" x14ac:dyDescent="0.25">
      <c r="A5" t="s">
        <v>7</v>
      </c>
      <c r="B5" s="2">
        <v>1.024</v>
      </c>
      <c r="C5" s="2">
        <f>B5-B9</f>
        <v>0.99399999999999999</v>
      </c>
      <c r="D5" s="2">
        <v>25</v>
      </c>
      <c r="E5" s="18">
        <f t="shared" si="0"/>
        <v>24.297629439999998</v>
      </c>
    </row>
    <row r="6" spans="1:12" x14ac:dyDescent="0.25">
      <c r="A6" t="s">
        <v>8</v>
      </c>
      <c r="B6" s="2">
        <v>0.54300000000000004</v>
      </c>
      <c r="C6" s="2">
        <f>B6-B9</f>
        <v>0.51300000000000001</v>
      </c>
      <c r="D6" s="2">
        <v>12.5</v>
      </c>
      <c r="E6" s="18">
        <f t="shared" si="0"/>
        <v>10.548109760000001</v>
      </c>
    </row>
    <row r="7" spans="1:12" x14ac:dyDescent="0.25">
      <c r="A7" t="s">
        <v>9</v>
      </c>
      <c r="B7" s="2">
        <v>0.318</v>
      </c>
      <c r="C7" s="2">
        <f>B7-B9</f>
        <v>0.28800000000000003</v>
      </c>
      <c r="D7" s="2">
        <v>6.25</v>
      </c>
      <c r="E7" s="18">
        <f t="shared" si="0"/>
        <v>5.8701257600000005</v>
      </c>
    </row>
    <row r="8" spans="1:12" x14ac:dyDescent="0.25">
      <c r="A8" t="s">
        <v>115</v>
      </c>
      <c r="B8" s="2">
        <v>0.152</v>
      </c>
      <c r="C8" s="2">
        <f>B8-B9</f>
        <v>0.122</v>
      </c>
      <c r="D8" s="2">
        <v>3.125</v>
      </c>
      <c r="E8" s="18">
        <f t="shared" si="0"/>
        <v>3.1353753600000003</v>
      </c>
    </row>
    <row r="9" spans="1:12" x14ac:dyDescent="0.25">
      <c r="A9" t="s">
        <v>10</v>
      </c>
      <c r="B9" s="2">
        <v>0.03</v>
      </c>
      <c r="C9" s="2">
        <f>B9-B9</f>
        <v>0</v>
      </c>
      <c r="D9" s="2">
        <v>0</v>
      </c>
      <c r="E9" s="18">
        <f t="shared" si="0"/>
        <v>1.5134000000000001</v>
      </c>
    </row>
    <row r="15" spans="1:12" x14ac:dyDescent="0.25">
      <c r="J15" s="9" t="s">
        <v>116</v>
      </c>
      <c r="K15" s="9"/>
      <c r="L15" s="9"/>
    </row>
    <row r="20" spans="1:5" x14ac:dyDescent="0.25">
      <c r="A20" s="4" t="s">
        <v>12</v>
      </c>
      <c r="B20" s="4" t="s">
        <v>13</v>
      </c>
      <c r="C20" s="4" t="s">
        <v>10</v>
      </c>
      <c r="D20" s="4" t="s">
        <v>2</v>
      </c>
      <c r="E20" s="4" t="s">
        <v>117</v>
      </c>
    </row>
    <row r="21" spans="1:5" x14ac:dyDescent="0.25">
      <c r="A21" s="12" t="s">
        <v>15</v>
      </c>
      <c r="B21" s="2">
        <v>1.3959999999999999</v>
      </c>
      <c r="C21" s="2">
        <v>0.03</v>
      </c>
      <c r="D21" s="2">
        <f t="shared" ref="D21:D84" si="1">(B21-C21)</f>
        <v>1.3659999999999999</v>
      </c>
      <c r="E21" s="6">
        <f t="shared" ref="E21:E84" si="2">(11.04*D21*D21)+(11.948*D21)+(1.5134)</f>
        <v>38.434522239999993</v>
      </c>
    </row>
    <row r="22" spans="1:5" x14ac:dyDescent="0.25">
      <c r="A22" s="12" t="s">
        <v>16</v>
      </c>
      <c r="B22" s="2">
        <v>0.879</v>
      </c>
      <c r="C22" s="2">
        <v>0.03</v>
      </c>
      <c r="D22" s="2">
        <f t="shared" si="1"/>
        <v>0.84899999999999998</v>
      </c>
      <c r="E22" s="6">
        <f t="shared" si="2"/>
        <v>19.61489504</v>
      </c>
    </row>
    <row r="23" spans="1:5" x14ac:dyDescent="0.25">
      <c r="A23" s="12" t="s">
        <v>17</v>
      </c>
      <c r="B23" s="2">
        <v>0.90500000000000003</v>
      </c>
      <c r="C23" s="2">
        <v>0.03</v>
      </c>
      <c r="D23" s="2">
        <f t="shared" si="1"/>
        <v>0.875</v>
      </c>
      <c r="E23" s="6">
        <f t="shared" si="2"/>
        <v>20.420400000000001</v>
      </c>
    </row>
    <row r="24" spans="1:5" x14ac:dyDescent="0.25">
      <c r="A24" s="12" t="s">
        <v>18</v>
      </c>
      <c r="B24" s="2">
        <v>1.2150000000000001</v>
      </c>
      <c r="C24" s="2">
        <v>0.03</v>
      </c>
      <c r="D24" s="2">
        <f t="shared" si="1"/>
        <v>1.1850000000000001</v>
      </c>
      <c r="E24" s="6">
        <f t="shared" si="2"/>
        <v>31.174424000000002</v>
      </c>
    </row>
    <row r="25" spans="1:5" x14ac:dyDescent="0.25">
      <c r="A25" s="12" t="s">
        <v>19</v>
      </c>
      <c r="B25" s="2">
        <v>0.66200000000000003</v>
      </c>
      <c r="C25" s="2">
        <v>0.03</v>
      </c>
      <c r="D25" s="2">
        <f t="shared" si="1"/>
        <v>0.63200000000000001</v>
      </c>
      <c r="E25" s="6">
        <f t="shared" si="2"/>
        <v>13.474176960000001</v>
      </c>
    </row>
    <row r="26" spans="1:5" x14ac:dyDescent="0.25">
      <c r="A26" s="12" t="s">
        <v>20</v>
      </c>
      <c r="B26" s="2">
        <v>0.26600000000000001</v>
      </c>
      <c r="C26" s="2">
        <v>0.03</v>
      </c>
      <c r="D26" s="2">
        <f t="shared" si="1"/>
        <v>0.23600000000000002</v>
      </c>
      <c r="E26" s="6">
        <f t="shared" si="2"/>
        <v>4.9480118400000004</v>
      </c>
    </row>
    <row r="27" spans="1:5" x14ac:dyDescent="0.25">
      <c r="A27" s="12" t="s">
        <v>21</v>
      </c>
      <c r="B27" s="2">
        <v>0.19900000000000001</v>
      </c>
      <c r="C27" s="2">
        <v>0.03</v>
      </c>
      <c r="D27" s="2">
        <f t="shared" si="1"/>
        <v>0.16900000000000001</v>
      </c>
      <c r="E27" s="6">
        <f t="shared" si="2"/>
        <v>3.84792544</v>
      </c>
    </row>
    <row r="28" spans="1:5" x14ac:dyDescent="0.25">
      <c r="A28" s="12" t="s">
        <v>22</v>
      </c>
      <c r="B28" s="2">
        <v>0.89400000000000002</v>
      </c>
      <c r="C28" s="2">
        <v>0.03</v>
      </c>
      <c r="D28" s="2">
        <f t="shared" si="1"/>
        <v>0.86399999999999999</v>
      </c>
      <c r="E28" s="6">
        <f t="shared" si="2"/>
        <v>20.077787839999999</v>
      </c>
    </row>
    <row r="29" spans="1:5" x14ac:dyDescent="0.25">
      <c r="A29" s="12" t="s">
        <v>23</v>
      </c>
      <c r="B29" s="2">
        <v>0.66100000000000003</v>
      </c>
      <c r="C29" s="2">
        <v>0.03</v>
      </c>
      <c r="D29" s="2">
        <f t="shared" si="1"/>
        <v>0.63100000000000001</v>
      </c>
      <c r="E29" s="6">
        <f t="shared" si="2"/>
        <v>13.448285439999999</v>
      </c>
    </row>
    <row r="30" spans="1:5" x14ac:dyDescent="0.25">
      <c r="A30" s="12" t="s">
        <v>24</v>
      </c>
      <c r="B30" s="2">
        <v>0.65300000000000002</v>
      </c>
      <c r="C30" s="2">
        <v>0.03</v>
      </c>
      <c r="D30" s="2">
        <f t="shared" si="1"/>
        <v>0.623</v>
      </c>
      <c r="E30" s="6">
        <f t="shared" si="2"/>
        <v>13.24194816</v>
      </c>
    </row>
    <row r="31" spans="1:5" x14ac:dyDescent="0.25">
      <c r="A31" s="12" t="s">
        <v>25</v>
      </c>
      <c r="B31" s="2">
        <v>0.59399999999999997</v>
      </c>
      <c r="C31" s="2">
        <v>0.03</v>
      </c>
      <c r="D31" s="2">
        <f t="shared" si="1"/>
        <v>0.56399999999999995</v>
      </c>
      <c r="E31" s="6">
        <f t="shared" si="2"/>
        <v>11.763851839999999</v>
      </c>
    </row>
    <row r="32" spans="1:5" x14ac:dyDescent="0.25">
      <c r="A32" s="12" t="s">
        <v>26</v>
      </c>
      <c r="B32" s="2">
        <v>0.42099999999999999</v>
      </c>
      <c r="C32" s="2">
        <v>0.03</v>
      </c>
      <c r="D32" s="2">
        <f t="shared" si="1"/>
        <v>0.39100000000000001</v>
      </c>
      <c r="E32" s="6">
        <f t="shared" si="2"/>
        <v>7.8728742399999998</v>
      </c>
    </row>
    <row r="33" spans="1:5" x14ac:dyDescent="0.25">
      <c r="A33" s="12" t="s">
        <v>27</v>
      </c>
      <c r="B33" s="2">
        <v>0.64900000000000002</v>
      </c>
      <c r="C33" s="2">
        <v>0.03</v>
      </c>
      <c r="D33" s="2">
        <f t="shared" si="1"/>
        <v>0.61899999999999999</v>
      </c>
      <c r="E33" s="6">
        <f t="shared" si="2"/>
        <v>13.139309440000002</v>
      </c>
    </row>
    <row r="34" spans="1:5" x14ac:dyDescent="0.25">
      <c r="A34" s="12" t="s">
        <v>28</v>
      </c>
      <c r="B34" s="2">
        <v>2.0470000000000002</v>
      </c>
      <c r="C34" s="2">
        <v>0.03</v>
      </c>
      <c r="D34" s="2">
        <f t="shared" si="1"/>
        <v>2.0170000000000003</v>
      </c>
      <c r="E34" s="6">
        <f t="shared" si="2"/>
        <v>70.526426560000019</v>
      </c>
    </row>
    <row r="35" spans="1:5" x14ac:dyDescent="0.25">
      <c r="A35" s="12" t="s">
        <v>29</v>
      </c>
      <c r="B35" s="2">
        <v>1.849</v>
      </c>
      <c r="C35" s="2">
        <v>0.03</v>
      </c>
      <c r="D35" s="2">
        <f t="shared" si="1"/>
        <v>1.819</v>
      </c>
      <c r="E35" s="6">
        <f t="shared" si="2"/>
        <v>59.775533439999997</v>
      </c>
    </row>
    <row r="36" spans="1:5" x14ac:dyDescent="0.25">
      <c r="A36" s="12" t="s">
        <v>30</v>
      </c>
      <c r="B36" s="2">
        <v>1.8009999999999999</v>
      </c>
      <c r="C36" s="2">
        <v>0.03</v>
      </c>
      <c r="D36" s="2">
        <f t="shared" si="1"/>
        <v>1.7709999999999999</v>
      </c>
      <c r="E36" s="6">
        <f t="shared" si="2"/>
        <v>57.299616639999989</v>
      </c>
    </row>
    <row r="37" spans="1:5" x14ac:dyDescent="0.25">
      <c r="A37" s="12" t="s">
        <v>31</v>
      </c>
      <c r="B37" s="2">
        <v>0.47799999999999998</v>
      </c>
      <c r="C37" s="2">
        <v>0.03</v>
      </c>
      <c r="D37" s="2">
        <f t="shared" si="1"/>
        <v>0.44799999999999995</v>
      </c>
      <c r="E37" s="6">
        <f t="shared" si="2"/>
        <v>9.0818761599999984</v>
      </c>
    </row>
    <row r="38" spans="1:5" x14ac:dyDescent="0.25">
      <c r="A38" s="12" t="s">
        <v>32</v>
      </c>
      <c r="B38" s="2">
        <v>0.753</v>
      </c>
      <c r="C38" s="2">
        <v>0.03</v>
      </c>
      <c r="D38" s="2">
        <f t="shared" si="1"/>
        <v>0.72299999999999998</v>
      </c>
      <c r="E38" s="6">
        <f t="shared" si="2"/>
        <v>15.922732159999999</v>
      </c>
    </row>
    <row r="39" spans="1:5" x14ac:dyDescent="0.25">
      <c r="A39" s="12" t="s">
        <v>33</v>
      </c>
      <c r="B39" s="2">
        <v>0.48499999999999999</v>
      </c>
      <c r="C39" s="2">
        <v>0.03</v>
      </c>
      <c r="D39" s="2">
        <f t="shared" si="1"/>
        <v>0.45499999999999996</v>
      </c>
      <c r="E39" s="6">
        <f t="shared" si="2"/>
        <v>9.2352959999999999</v>
      </c>
    </row>
    <row r="40" spans="1:5" x14ac:dyDescent="0.25">
      <c r="A40" s="12" t="s">
        <v>34</v>
      </c>
      <c r="B40" s="2">
        <v>0.311</v>
      </c>
      <c r="C40" s="2">
        <v>0.03</v>
      </c>
      <c r="D40" s="2">
        <f t="shared" si="1"/>
        <v>0.28100000000000003</v>
      </c>
      <c r="E40" s="6">
        <f t="shared" si="2"/>
        <v>5.7425174400000003</v>
      </c>
    </row>
    <row r="41" spans="1:5" x14ac:dyDescent="0.25">
      <c r="A41" s="12" t="s">
        <v>35</v>
      </c>
      <c r="B41" s="2">
        <v>0.32200000000000001</v>
      </c>
      <c r="C41" s="2">
        <v>0.03</v>
      </c>
      <c r="D41" s="2">
        <f t="shared" si="1"/>
        <v>0.29200000000000004</v>
      </c>
      <c r="E41" s="6">
        <f t="shared" si="2"/>
        <v>5.9435305600000001</v>
      </c>
    </row>
    <row r="42" spans="1:5" x14ac:dyDescent="0.25">
      <c r="A42" s="12" t="s">
        <v>36</v>
      </c>
      <c r="B42" s="2">
        <v>0.34699999999999998</v>
      </c>
      <c r="C42" s="2">
        <v>0.03</v>
      </c>
      <c r="D42" s="2">
        <f t="shared" si="1"/>
        <v>0.31699999999999995</v>
      </c>
      <c r="E42" s="6">
        <f t="shared" si="2"/>
        <v>6.4103145599999989</v>
      </c>
    </row>
    <row r="43" spans="1:5" x14ac:dyDescent="0.25">
      <c r="A43" s="12" t="s">
        <v>37</v>
      </c>
      <c r="B43" s="2">
        <v>0.23699999999999999</v>
      </c>
      <c r="C43" s="2">
        <v>0.03</v>
      </c>
      <c r="D43" s="2">
        <f t="shared" si="1"/>
        <v>0.20699999999999999</v>
      </c>
      <c r="E43" s="6">
        <f t="shared" si="2"/>
        <v>4.4596889600000003</v>
      </c>
    </row>
    <row r="44" spans="1:5" x14ac:dyDescent="0.25">
      <c r="A44" s="12" t="s">
        <v>38</v>
      </c>
      <c r="B44" s="2">
        <v>0.214</v>
      </c>
      <c r="C44" s="2">
        <v>0.03</v>
      </c>
      <c r="D44" s="2">
        <f t="shared" si="1"/>
        <v>0.184</v>
      </c>
      <c r="E44" s="6">
        <f t="shared" si="2"/>
        <v>4.0856022400000001</v>
      </c>
    </row>
    <row r="45" spans="1:5" x14ac:dyDescent="0.25">
      <c r="A45" s="12" t="s">
        <v>39</v>
      </c>
      <c r="B45" s="2">
        <v>0.316</v>
      </c>
      <c r="C45" s="2">
        <v>0.03</v>
      </c>
      <c r="D45" s="2">
        <f t="shared" si="1"/>
        <v>0.28600000000000003</v>
      </c>
      <c r="E45" s="6">
        <f t="shared" si="2"/>
        <v>5.8335558400000007</v>
      </c>
    </row>
    <row r="46" spans="1:5" x14ac:dyDescent="0.25">
      <c r="A46" s="12" t="s">
        <v>40</v>
      </c>
      <c r="B46" s="2">
        <v>0.68700000000000006</v>
      </c>
      <c r="C46" s="2">
        <v>0.03</v>
      </c>
      <c r="D46" s="2">
        <f t="shared" si="1"/>
        <v>0.65700000000000003</v>
      </c>
      <c r="E46" s="6">
        <f t="shared" si="2"/>
        <v>14.128640960000002</v>
      </c>
    </row>
    <row r="47" spans="1:5" x14ac:dyDescent="0.25">
      <c r="A47" s="12" t="s">
        <v>41</v>
      </c>
      <c r="B47" s="2">
        <v>0.48</v>
      </c>
      <c r="C47" s="2">
        <v>0.03</v>
      </c>
      <c r="D47" s="2">
        <f t="shared" si="1"/>
        <v>0.44999999999999996</v>
      </c>
      <c r="E47" s="6">
        <f t="shared" si="2"/>
        <v>9.1256000000000004</v>
      </c>
    </row>
    <row r="48" spans="1:5" x14ac:dyDescent="0.25">
      <c r="A48" s="12" t="s">
        <v>42</v>
      </c>
      <c r="B48" s="2">
        <v>0.46200000000000002</v>
      </c>
      <c r="C48" s="2">
        <v>0.03</v>
      </c>
      <c r="D48" s="2">
        <f t="shared" si="1"/>
        <v>0.43200000000000005</v>
      </c>
      <c r="E48" s="6">
        <f t="shared" si="2"/>
        <v>8.7352649600000021</v>
      </c>
    </row>
    <row r="49" spans="1:5" x14ac:dyDescent="0.25">
      <c r="A49" s="12" t="s">
        <v>43</v>
      </c>
      <c r="B49" s="2">
        <v>1.58</v>
      </c>
      <c r="C49" s="2">
        <v>0.03</v>
      </c>
      <c r="D49" s="2">
        <f t="shared" si="1"/>
        <v>1.55</v>
      </c>
      <c r="E49" s="6">
        <f t="shared" si="2"/>
        <v>46.556399999999996</v>
      </c>
    </row>
    <row r="50" spans="1:5" x14ac:dyDescent="0.25">
      <c r="A50" s="12" t="s">
        <v>44</v>
      </c>
      <c r="B50" s="2">
        <v>1.2230000000000001</v>
      </c>
      <c r="C50" s="2">
        <v>0.03</v>
      </c>
      <c r="D50" s="2">
        <f t="shared" si="1"/>
        <v>1.1930000000000001</v>
      </c>
      <c r="E50" s="6">
        <f t="shared" si="2"/>
        <v>31.480032960000003</v>
      </c>
    </row>
    <row r="51" spans="1:5" x14ac:dyDescent="0.25">
      <c r="A51" s="12" t="s">
        <v>45</v>
      </c>
      <c r="B51" s="2">
        <v>2.0059999999999998</v>
      </c>
      <c r="C51" s="2">
        <v>0.03</v>
      </c>
      <c r="D51" s="2">
        <f t="shared" si="1"/>
        <v>1.9759999999999998</v>
      </c>
      <c r="E51" s="6">
        <f t="shared" si="2"/>
        <v>68.229167039999993</v>
      </c>
    </row>
    <row r="52" spans="1:5" x14ac:dyDescent="0.25">
      <c r="A52" s="12" t="s">
        <v>46</v>
      </c>
      <c r="B52" s="2">
        <v>0.97699999999999998</v>
      </c>
      <c r="C52" s="2">
        <v>0.03</v>
      </c>
      <c r="D52" s="2">
        <f t="shared" si="1"/>
        <v>0.94699999999999995</v>
      </c>
      <c r="E52" s="6">
        <f t="shared" si="2"/>
        <v>22.728927359999997</v>
      </c>
    </row>
    <row r="53" spans="1:5" x14ac:dyDescent="0.25">
      <c r="A53" s="12" t="s">
        <v>47</v>
      </c>
      <c r="B53" s="2">
        <v>1.2010000000000001</v>
      </c>
      <c r="C53" s="2">
        <v>0.03</v>
      </c>
      <c r="D53" s="2">
        <f t="shared" si="1"/>
        <v>1.171</v>
      </c>
      <c r="E53" s="6">
        <f t="shared" si="2"/>
        <v>30.643008640000001</v>
      </c>
    </row>
    <row r="54" spans="1:5" x14ac:dyDescent="0.25">
      <c r="A54" s="12" t="s">
        <v>48</v>
      </c>
      <c r="B54" s="2">
        <v>0.33500000000000002</v>
      </c>
      <c r="C54" s="2">
        <v>0.03</v>
      </c>
      <c r="D54" s="2">
        <f t="shared" si="1"/>
        <v>0.30500000000000005</v>
      </c>
      <c r="E54" s="6">
        <f t="shared" si="2"/>
        <v>6.1845360000000005</v>
      </c>
    </row>
    <row r="55" spans="1:5" x14ac:dyDescent="0.25">
      <c r="A55" s="12" t="s">
        <v>49</v>
      </c>
      <c r="B55" s="2">
        <v>0.23</v>
      </c>
      <c r="C55" s="2">
        <v>0.03</v>
      </c>
      <c r="D55" s="2">
        <f t="shared" si="1"/>
        <v>0.2</v>
      </c>
      <c r="E55" s="6">
        <f t="shared" si="2"/>
        <v>4.3445999999999998</v>
      </c>
    </row>
    <row r="56" spans="1:5" x14ac:dyDescent="0.25">
      <c r="A56" s="12" t="s">
        <v>50</v>
      </c>
      <c r="B56" s="2">
        <v>0.96199999999999997</v>
      </c>
      <c r="C56" s="2">
        <v>0.03</v>
      </c>
      <c r="D56" s="2">
        <f t="shared" si="1"/>
        <v>0.93199999999999994</v>
      </c>
      <c r="E56" s="6">
        <f t="shared" si="2"/>
        <v>22.238544959999999</v>
      </c>
    </row>
    <row r="57" spans="1:5" x14ac:dyDescent="0.25">
      <c r="A57" s="12" t="s">
        <v>51</v>
      </c>
      <c r="B57" s="2">
        <v>0.35299999999999998</v>
      </c>
      <c r="C57" s="2">
        <v>0.03</v>
      </c>
      <c r="D57" s="2">
        <f t="shared" si="1"/>
        <v>0.32299999999999995</v>
      </c>
      <c r="E57" s="6">
        <f t="shared" si="2"/>
        <v>6.5243961599999993</v>
      </c>
    </row>
    <row r="58" spans="1:5" x14ac:dyDescent="0.25">
      <c r="A58" s="12" t="s">
        <v>52</v>
      </c>
      <c r="B58" s="2">
        <v>0.48599999999999999</v>
      </c>
      <c r="C58" s="2">
        <v>0.03</v>
      </c>
      <c r="D58" s="2">
        <f t="shared" si="1"/>
        <v>0.45599999999999996</v>
      </c>
      <c r="E58" s="6">
        <f t="shared" si="2"/>
        <v>9.2573014399999991</v>
      </c>
    </row>
    <row r="59" spans="1:5" x14ac:dyDescent="0.25">
      <c r="A59" s="12" t="s">
        <v>53</v>
      </c>
      <c r="B59" s="2">
        <v>1.306</v>
      </c>
      <c r="C59" s="2">
        <v>0.03</v>
      </c>
      <c r="D59" s="2">
        <f t="shared" si="1"/>
        <v>1.276</v>
      </c>
      <c r="E59" s="6">
        <f t="shared" si="2"/>
        <v>34.734111040000002</v>
      </c>
    </row>
    <row r="60" spans="1:5" x14ac:dyDescent="0.25">
      <c r="A60" s="12" t="s">
        <v>54</v>
      </c>
      <c r="B60" s="2">
        <v>0.24</v>
      </c>
      <c r="C60" s="2">
        <v>0.03</v>
      </c>
      <c r="D60" s="2">
        <f t="shared" si="1"/>
        <v>0.21</v>
      </c>
      <c r="E60" s="6">
        <f t="shared" si="2"/>
        <v>4.5093439999999996</v>
      </c>
    </row>
    <row r="61" spans="1:5" x14ac:dyDescent="0.25">
      <c r="A61" s="12" t="s">
        <v>55</v>
      </c>
      <c r="B61" s="2">
        <v>0.55800000000000005</v>
      </c>
      <c r="C61" s="2">
        <v>0.03</v>
      </c>
      <c r="D61" s="2">
        <f t="shared" si="1"/>
        <v>0.52800000000000002</v>
      </c>
      <c r="E61" s="6">
        <f t="shared" si="2"/>
        <v>10.899719360000001</v>
      </c>
    </row>
    <row r="62" spans="1:5" x14ac:dyDescent="0.25">
      <c r="A62" s="12" t="s">
        <v>56</v>
      </c>
      <c r="B62" s="2">
        <v>0.53700000000000003</v>
      </c>
      <c r="C62" s="2">
        <v>0.03</v>
      </c>
      <c r="D62" s="2">
        <f t="shared" si="1"/>
        <v>0.50700000000000001</v>
      </c>
      <c r="E62" s="6">
        <f t="shared" si="2"/>
        <v>10.408856960000001</v>
      </c>
    </row>
    <row r="63" spans="1:5" x14ac:dyDescent="0.25">
      <c r="A63" s="12" t="s">
        <v>57</v>
      </c>
      <c r="B63" s="2">
        <v>1.1859999999999999</v>
      </c>
      <c r="C63" s="2">
        <v>0.03</v>
      </c>
      <c r="D63" s="2">
        <f t="shared" si="1"/>
        <v>1.1559999999999999</v>
      </c>
      <c r="E63" s="6">
        <f t="shared" si="2"/>
        <v>30.078437439999998</v>
      </c>
    </row>
    <row r="64" spans="1:5" x14ac:dyDescent="0.25">
      <c r="A64" s="12" t="s">
        <v>58</v>
      </c>
      <c r="B64" s="2">
        <v>0.56399999999999995</v>
      </c>
      <c r="C64" s="2">
        <v>0.03</v>
      </c>
      <c r="D64" s="2">
        <f t="shared" si="1"/>
        <v>0.53399999999999992</v>
      </c>
      <c r="E64" s="6">
        <f t="shared" si="2"/>
        <v>11.041754239999999</v>
      </c>
    </row>
    <row r="65" spans="1:5" x14ac:dyDescent="0.25">
      <c r="A65" s="12" t="s">
        <v>59</v>
      </c>
      <c r="B65" s="2">
        <v>1.27</v>
      </c>
      <c r="C65" s="2">
        <v>0.03</v>
      </c>
      <c r="D65" s="2">
        <f t="shared" si="1"/>
        <v>1.24</v>
      </c>
      <c r="E65" s="6">
        <f t="shared" si="2"/>
        <v>33.304023999999998</v>
      </c>
    </row>
    <row r="66" spans="1:5" x14ac:dyDescent="0.25">
      <c r="A66" s="12" t="s">
        <v>60</v>
      </c>
      <c r="B66" s="2">
        <v>1.0429999999999999</v>
      </c>
      <c r="C66" s="2">
        <v>0.03</v>
      </c>
      <c r="D66" s="2">
        <f t="shared" si="1"/>
        <v>1.0129999999999999</v>
      </c>
      <c r="E66" s="6">
        <f t="shared" si="2"/>
        <v>24.945629759999996</v>
      </c>
    </row>
    <row r="67" spans="1:5" x14ac:dyDescent="0.25">
      <c r="A67" s="12" t="s">
        <v>61</v>
      </c>
      <c r="B67" s="2">
        <v>0.62</v>
      </c>
      <c r="C67" s="2">
        <v>0.03</v>
      </c>
      <c r="D67" s="2">
        <f t="shared" si="1"/>
        <v>0.59</v>
      </c>
      <c r="E67" s="6">
        <f t="shared" si="2"/>
        <v>12.405744</v>
      </c>
    </row>
    <row r="68" spans="1:5" x14ac:dyDescent="0.25">
      <c r="A68" s="12" t="s">
        <v>62</v>
      </c>
      <c r="B68" s="2">
        <v>0.39</v>
      </c>
      <c r="C68" s="2">
        <v>0.03</v>
      </c>
      <c r="D68" s="2">
        <f t="shared" si="1"/>
        <v>0.36</v>
      </c>
      <c r="E68" s="6">
        <f t="shared" si="2"/>
        <v>7.2454640000000001</v>
      </c>
    </row>
    <row r="69" spans="1:5" x14ac:dyDescent="0.25">
      <c r="A69" s="12" t="s">
        <v>63</v>
      </c>
      <c r="B69" s="2">
        <v>0.91</v>
      </c>
      <c r="C69" s="2">
        <v>0.03</v>
      </c>
      <c r="D69" s="2">
        <f t="shared" si="1"/>
        <v>0.88</v>
      </c>
      <c r="E69" s="6">
        <f t="shared" si="2"/>
        <v>20.577016</v>
      </c>
    </row>
    <row r="70" spans="1:5" x14ac:dyDescent="0.25">
      <c r="A70" s="12" t="s">
        <v>64</v>
      </c>
      <c r="B70" s="2">
        <v>0.63200000000000001</v>
      </c>
      <c r="C70" s="2">
        <v>0.03</v>
      </c>
      <c r="D70" s="2">
        <f t="shared" si="1"/>
        <v>0.60199999999999998</v>
      </c>
      <c r="E70" s="6">
        <f t="shared" si="2"/>
        <v>12.707036160000001</v>
      </c>
    </row>
    <row r="71" spans="1:5" x14ac:dyDescent="0.25">
      <c r="A71" s="12" t="s">
        <v>65</v>
      </c>
      <c r="B71" s="2">
        <v>0.29399999999999998</v>
      </c>
      <c r="C71" s="2">
        <v>0.03</v>
      </c>
      <c r="D71" s="2">
        <f t="shared" si="1"/>
        <v>0.26400000000000001</v>
      </c>
      <c r="E71" s="6">
        <f t="shared" si="2"/>
        <v>5.4371158400000006</v>
      </c>
    </row>
    <row r="72" spans="1:5" x14ac:dyDescent="0.25">
      <c r="A72" s="12" t="s">
        <v>66</v>
      </c>
      <c r="B72" s="2">
        <v>0.55300000000000005</v>
      </c>
      <c r="C72" s="2">
        <v>0.03</v>
      </c>
      <c r="D72" s="2">
        <f t="shared" si="1"/>
        <v>0.52300000000000002</v>
      </c>
      <c r="E72" s="6">
        <f t="shared" si="2"/>
        <v>10.781964160000001</v>
      </c>
    </row>
    <row r="73" spans="1:5" x14ac:dyDescent="0.25">
      <c r="A73" s="12" t="s">
        <v>67</v>
      </c>
      <c r="B73" s="2">
        <v>0.40100000000000002</v>
      </c>
      <c r="C73" s="2">
        <v>0.03</v>
      </c>
      <c r="D73" s="2">
        <f t="shared" si="1"/>
        <v>0.371</v>
      </c>
      <c r="E73" s="6">
        <f t="shared" si="2"/>
        <v>7.46566464</v>
      </c>
    </row>
    <row r="74" spans="1:5" x14ac:dyDescent="0.25">
      <c r="A74" s="12" t="s">
        <v>68</v>
      </c>
      <c r="B74" s="2">
        <v>0.45800000000000002</v>
      </c>
      <c r="C74" s="2">
        <v>0.03</v>
      </c>
      <c r="D74" s="2">
        <f t="shared" si="1"/>
        <v>0.42800000000000005</v>
      </c>
      <c r="E74" s="6">
        <f t="shared" si="2"/>
        <v>8.6494953600000013</v>
      </c>
    </row>
    <row r="75" spans="1:5" x14ac:dyDescent="0.25">
      <c r="A75" s="12" t="s">
        <v>69</v>
      </c>
      <c r="B75" s="2">
        <v>0.36599999999999999</v>
      </c>
      <c r="C75" s="2">
        <v>0.03</v>
      </c>
      <c r="D75" s="2">
        <f t="shared" si="1"/>
        <v>0.33599999999999997</v>
      </c>
      <c r="E75" s="6">
        <f t="shared" si="2"/>
        <v>6.7742998399999985</v>
      </c>
    </row>
    <row r="76" spans="1:5" x14ac:dyDescent="0.25">
      <c r="A76" s="12" t="s">
        <v>70</v>
      </c>
      <c r="B76" s="2">
        <v>0.57299999999999995</v>
      </c>
      <c r="C76" s="2">
        <v>0.03</v>
      </c>
      <c r="D76" s="2">
        <f t="shared" si="1"/>
        <v>0.54299999999999993</v>
      </c>
      <c r="E76" s="6">
        <f t="shared" si="2"/>
        <v>11.25629696</v>
      </c>
    </row>
    <row r="77" spans="1:5" x14ac:dyDescent="0.25">
      <c r="A77" s="12" t="s">
        <v>71</v>
      </c>
      <c r="B77" s="2">
        <v>0.85599999999999998</v>
      </c>
      <c r="C77" s="2">
        <v>0.03</v>
      </c>
      <c r="D77" s="2">
        <f t="shared" si="1"/>
        <v>0.82599999999999996</v>
      </c>
      <c r="E77" s="6">
        <f t="shared" si="2"/>
        <v>18.914775039999999</v>
      </c>
    </row>
    <row r="78" spans="1:5" x14ac:dyDescent="0.25">
      <c r="A78" s="12" t="s">
        <v>72</v>
      </c>
      <c r="B78" s="2">
        <v>0.66</v>
      </c>
      <c r="C78" s="2">
        <v>0.03</v>
      </c>
      <c r="D78" s="2">
        <f t="shared" si="1"/>
        <v>0.63</v>
      </c>
      <c r="E78" s="6">
        <f t="shared" si="2"/>
        <v>13.422416</v>
      </c>
    </row>
    <row r="79" spans="1:5" x14ac:dyDescent="0.25">
      <c r="A79" s="12" t="s">
        <v>73</v>
      </c>
      <c r="B79" s="2">
        <v>0.72</v>
      </c>
      <c r="C79" s="2">
        <v>0.03</v>
      </c>
      <c r="D79" s="2">
        <f t="shared" si="1"/>
        <v>0.69</v>
      </c>
      <c r="E79" s="6">
        <f t="shared" si="2"/>
        <v>15.013663999999999</v>
      </c>
    </row>
    <row r="80" spans="1:5" x14ac:dyDescent="0.25">
      <c r="A80" s="12" t="s">
        <v>74</v>
      </c>
      <c r="B80" s="2">
        <v>0.746</v>
      </c>
      <c r="C80" s="2">
        <v>0.03</v>
      </c>
      <c r="D80" s="2">
        <f t="shared" si="1"/>
        <v>0.71599999999999997</v>
      </c>
      <c r="E80" s="6">
        <f t="shared" si="2"/>
        <v>15.727890239999999</v>
      </c>
    </row>
    <row r="81" spans="1:5" x14ac:dyDescent="0.25">
      <c r="A81" s="12" t="s">
        <v>75</v>
      </c>
      <c r="B81" s="2">
        <v>1.3</v>
      </c>
      <c r="C81" s="2">
        <v>0.03</v>
      </c>
      <c r="D81" s="2">
        <f t="shared" si="1"/>
        <v>1.27</v>
      </c>
      <c r="E81" s="6">
        <f t="shared" si="2"/>
        <v>34.493775999999997</v>
      </c>
    </row>
    <row r="82" spans="1:5" x14ac:dyDescent="0.25">
      <c r="A82" s="12" t="s">
        <v>76</v>
      </c>
      <c r="B82" s="2">
        <v>0.92500000000000004</v>
      </c>
      <c r="C82" s="2">
        <v>0.03</v>
      </c>
      <c r="D82" s="2">
        <f t="shared" si="1"/>
        <v>0.89500000000000002</v>
      </c>
      <c r="E82" s="6">
        <f t="shared" si="2"/>
        <v>21.050176</v>
      </c>
    </row>
    <row r="83" spans="1:5" x14ac:dyDescent="0.25">
      <c r="A83" s="12" t="s">
        <v>77</v>
      </c>
      <c r="B83" s="2">
        <v>0.501</v>
      </c>
      <c r="C83" s="2">
        <v>0.03</v>
      </c>
      <c r="D83" s="2">
        <f t="shared" si="1"/>
        <v>0.47099999999999997</v>
      </c>
      <c r="E83" s="6">
        <f t="shared" si="2"/>
        <v>9.5900326400000004</v>
      </c>
    </row>
    <row r="84" spans="1:5" x14ac:dyDescent="0.25">
      <c r="A84" s="12" t="s">
        <v>78</v>
      </c>
      <c r="B84" s="2">
        <v>0.43099999999999999</v>
      </c>
      <c r="C84" s="2">
        <v>0.03</v>
      </c>
      <c r="D84" s="2">
        <f t="shared" si="1"/>
        <v>0.40100000000000002</v>
      </c>
      <c r="E84" s="6">
        <f t="shared" si="2"/>
        <v>8.0797910400000017</v>
      </c>
    </row>
    <row r="85" spans="1:5" x14ac:dyDescent="0.25">
      <c r="A85" s="12" t="s">
        <v>79</v>
      </c>
      <c r="B85" s="2">
        <v>0.31900000000000001</v>
      </c>
      <c r="C85" s="2">
        <v>0.03</v>
      </c>
      <c r="D85" s="2">
        <f t="shared" ref="D85:D110" si="3">(B85-C85)</f>
        <v>0.28900000000000003</v>
      </c>
      <c r="E85" s="6">
        <f t="shared" ref="E85:E110" si="4">(11.04*D85*D85)+(11.948*D85)+(1.5134)</f>
        <v>5.8884438399999999</v>
      </c>
    </row>
    <row r="86" spans="1:5" x14ac:dyDescent="0.25">
      <c r="A86" s="12" t="s">
        <v>80</v>
      </c>
      <c r="B86" s="2">
        <v>0.55800000000000005</v>
      </c>
      <c r="C86" s="2">
        <v>0.03</v>
      </c>
      <c r="D86" s="2">
        <f t="shared" si="3"/>
        <v>0.52800000000000002</v>
      </c>
      <c r="E86" s="6">
        <f t="shared" si="4"/>
        <v>10.899719360000001</v>
      </c>
    </row>
    <row r="87" spans="1:5" x14ac:dyDescent="0.25">
      <c r="A87" s="12" t="s">
        <v>81</v>
      </c>
      <c r="B87" s="2">
        <v>0.89800000000000002</v>
      </c>
      <c r="C87" s="2">
        <v>0.03</v>
      </c>
      <c r="D87" s="2">
        <f t="shared" si="3"/>
        <v>0.86799999999999999</v>
      </c>
      <c r="E87" s="6">
        <f t="shared" si="4"/>
        <v>20.202064959999998</v>
      </c>
    </row>
    <row r="88" spans="1:5" x14ac:dyDescent="0.25">
      <c r="A88" s="12" t="s">
        <v>82</v>
      </c>
      <c r="B88" s="2">
        <v>0.36899999999999999</v>
      </c>
      <c r="C88" s="2">
        <v>0.03</v>
      </c>
      <c r="D88" s="2">
        <f t="shared" si="3"/>
        <v>0.33899999999999997</v>
      </c>
      <c r="E88" s="6">
        <f t="shared" si="4"/>
        <v>6.8324998399999988</v>
      </c>
    </row>
    <row r="89" spans="1:5" x14ac:dyDescent="0.25">
      <c r="A89" s="12" t="s">
        <v>83</v>
      </c>
      <c r="B89" s="2">
        <v>0.55400000000000005</v>
      </c>
      <c r="C89" s="2">
        <v>0.03</v>
      </c>
      <c r="D89" s="2">
        <f t="shared" si="3"/>
        <v>0.52400000000000002</v>
      </c>
      <c r="E89" s="6">
        <f t="shared" si="4"/>
        <v>10.80547104</v>
      </c>
    </row>
    <row r="90" spans="1:5" x14ac:dyDescent="0.25">
      <c r="A90" s="12" t="s">
        <v>84</v>
      </c>
      <c r="B90" s="2">
        <v>0.47199999999999998</v>
      </c>
      <c r="C90" s="2">
        <v>0.03</v>
      </c>
      <c r="D90" s="2">
        <f t="shared" si="3"/>
        <v>0.44199999999999995</v>
      </c>
      <c r="E90" s="6">
        <f t="shared" si="4"/>
        <v>8.9512345599999996</v>
      </c>
    </row>
    <row r="91" spans="1:5" x14ac:dyDescent="0.25">
      <c r="A91" s="12" t="s">
        <v>85</v>
      </c>
      <c r="B91" s="2">
        <v>0.65600000000000003</v>
      </c>
      <c r="C91" s="2">
        <v>0.03</v>
      </c>
      <c r="D91" s="2">
        <f t="shared" si="3"/>
        <v>0.626</v>
      </c>
      <c r="E91" s="6">
        <f t="shared" si="4"/>
        <v>13.319159040000002</v>
      </c>
    </row>
    <row r="92" spans="1:5" x14ac:dyDescent="0.25">
      <c r="A92" s="12" t="s">
        <v>86</v>
      </c>
      <c r="B92" s="2">
        <v>0.57699999999999996</v>
      </c>
      <c r="C92" s="2">
        <v>0.03</v>
      </c>
      <c r="D92" s="2">
        <f t="shared" si="3"/>
        <v>0.54699999999999993</v>
      </c>
      <c r="E92" s="6">
        <f t="shared" si="4"/>
        <v>11.35222336</v>
      </c>
    </row>
    <row r="93" spans="1:5" x14ac:dyDescent="0.25">
      <c r="A93" s="12" t="s">
        <v>87</v>
      </c>
      <c r="B93" s="2">
        <v>0.57299999999999995</v>
      </c>
      <c r="C93" s="2">
        <v>0.03</v>
      </c>
      <c r="D93" s="2">
        <f t="shared" si="3"/>
        <v>0.54299999999999993</v>
      </c>
      <c r="E93" s="6">
        <f t="shared" si="4"/>
        <v>11.25629696</v>
      </c>
    </row>
    <row r="94" spans="1:5" x14ac:dyDescent="0.25">
      <c r="A94" s="12" t="s">
        <v>88</v>
      </c>
      <c r="B94" s="2">
        <v>1.615</v>
      </c>
      <c r="C94" s="2">
        <v>0.03</v>
      </c>
      <c r="D94" s="2">
        <f t="shared" si="3"/>
        <v>1.585</v>
      </c>
      <c r="E94" s="6">
        <f t="shared" si="4"/>
        <v>48.185943999999992</v>
      </c>
    </row>
    <row r="95" spans="1:5" x14ac:dyDescent="0.25">
      <c r="A95" s="12" t="s">
        <v>89</v>
      </c>
      <c r="B95" s="2">
        <v>1.94</v>
      </c>
      <c r="C95" s="2">
        <v>0.03</v>
      </c>
      <c r="D95" s="2">
        <f t="shared" si="3"/>
        <v>1.91</v>
      </c>
      <c r="E95" s="6">
        <f t="shared" si="4"/>
        <v>64.609104000000002</v>
      </c>
    </row>
    <row r="96" spans="1:5" x14ac:dyDescent="0.25">
      <c r="A96" s="12" t="s">
        <v>90</v>
      </c>
      <c r="B96" s="2">
        <v>1.8460000000000001</v>
      </c>
      <c r="C96" s="2">
        <v>0.03</v>
      </c>
      <c r="D96" s="2">
        <f t="shared" si="3"/>
        <v>1.8160000000000001</v>
      </c>
      <c r="E96" s="6">
        <f t="shared" si="4"/>
        <v>59.619298239999999</v>
      </c>
    </row>
    <row r="97" spans="1:5" x14ac:dyDescent="0.25">
      <c r="A97" s="12" t="s">
        <v>91</v>
      </c>
      <c r="B97" s="2">
        <v>2.0609999999999999</v>
      </c>
      <c r="C97" s="2">
        <v>0.03</v>
      </c>
      <c r="D97" s="2">
        <f t="shared" si="3"/>
        <v>2.0310000000000001</v>
      </c>
      <c r="E97" s="6">
        <f t="shared" si="4"/>
        <v>71.319357440000005</v>
      </c>
    </row>
    <row r="98" spans="1:5" x14ac:dyDescent="0.25">
      <c r="A98" s="12" t="s">
        <v>92</v>
      </c>
      <c r="B98" s="2">
        <v>0.58899999999999997</v>
      </c>
      <c r="C98" s="2">
        <v>0.03</v>
      </c>
      <c r="D98" s="2">
        <f t="shared" si="3"/>
        <v>0.55899999999999994</v>
      </c>
      <c r="E98" s="6">
        <f t="shared" si="4"/>
        <v>11.642122239999999</v>
      </c>
    </row>
    <row r="99" spans="1:5" x14ac:dyDescent="0.25">
      <c r="A99" s="12" t="s">
        <v>93</v>
      </c>
      <c r="B99" s="2">
        <v>0.81</v>
      </c>
      <c r="C99" s="2">
        <v>0.03</v>
      </c>
      <c r="D99" s="2">
        <f t="shared" si="3"/>
        <v>0.78</v>
      </c>
      <c r="E99" s="6">
        <f t="shared" si="4"/>
        <v>17.549576000000002</v>
      </c>
    </row>
    <row r="100" spans="1:5" x14ac:dyDescent="0.25">
      <c r="A100" s="12" t="s">
        <v>94</v>
      </c>
      <c r="B100" s="2">
        <v>1.1419999999999999</v>
      </c>
      <c r="C100" s="2">
        <v>0.03</v>
      </c>
      <c r="D100" s="2">
        <f t="shared" si="3"/>
        <v>1.1119999999999999</v>
      </c>
      <c r="E100" s="6">
        <f t="shared" si="4"/>
        <v>28.451021759999996</v>
      </c>
    </row>
    <row r="101" spans="1:5" x14ac:dyDescent="0.25">
      <c r="A101" s="12" t="s">
        <v>95</v>
      </c>
      <c r="B101" s="2">
        <v>1.0109999999999999</v>
      </c>
      <c r="C101" s="2">
        <v>0.03</v>
      </c>
      <c r="D101" s="2">
        <f t="shared" si="3"/>
        <v>0.98099999999999987</v>
      </c>
      <c r="E101" s="6">
        <f t="shared" si="4"/>
        <v>23.858853439999994</v>
      </c>
    </row>
    <row r="102" spans="1:5" x14ac:dyDescent="0.25">
      <c r="A102" s="12" t="s">
        <v>96</v>
      </c>
      <c r="B102" s="2">
        <v>0.80300000000000005</v>
      </c>
      <c r="C102" s="2">
        <v>0.03</v>
      </c>
      <c r="D102" s="2">
        <f t="shared" si="3"/>
        <v>0.77300000000000002</v>
      </c>
      <c r="E102" s="6">
        <f t="shared" si="4"/>
        <v>17.345924159999999</v>
      </c>
    </row>
    <row r="103" spans="1:5" x14ac:dyDescent="0.25">
      <c r="A103" s="12" t="s">
        <v>97</v>
      </c>
      <c r="B103" s="2">
        <v>1.573</v>
      </c>
      <c r="C103" s="2">
        <v>0.03</v>
      </c>
      <c r="D103" s="2">
        <f t="shared" si="3"/>
        <v>1.5429999999999999</v>
      </c>
      <c r="E103" s="6">
        <f t="shared" si="4"/>
        <v>46.233736959999995</v>
      </c>
    </row>
    <row r="104" spans="1:5" x14ac:dyDescent="0.25">
      <c r="A104" s="12" t="s">
        <v>98</v>
      </c>
      <c r="B104" s="2">
        <v>0.49199999999999999</v>
      </c>
      <c r="C104" s="2">
        <v>0.03</v>
      </c>
      <c r="D104" s="2">
        <f t="shared" si="3"/>
        <v>0.46199999999999997</v>
      </c>
      <c r="E104" s="6">
        <f t="shared" si="4"/>
        <v>9.3897977600000004</v>
      </c>
    </row>
    <row r="105" spans="1:5" x14ac:dyDescent="0.25">
      <c r="A105" s="12" t="s">
        <v>99</v>
      </c>
      <c r="B105" s="2">
        <v>0.68500000000000005</v>
      </c>
      <c r="C105" s="2">
        <v>0.03</v>
      </c>
      <c r="D105" s="2">
        <f t="shared" si="3"/>
        <v>0.65500000000000003</v>
      </c>
      <c r="E105" s="6">
        <f t="shared" si="4"/>
        <v>14.075776000000001</v>
      </c>
    </row>
    <row r="106" spans="1:5" x14ac:dyDescent="0.25">
      <c r="A106" s="12" t="s">
        <v>100</v>
      </c>
      <c r="B106" s="2">
        <v>1.0349999999999999</v>
      </c>
      <c r="C106" s="2">
        <v>0.03</v>
      </c>
      <c r="D106" s="2">
        <f t="shared" si="3"/>
        <v>1.0049999999999999</v>
      </c>
      <c r="E106" s="6">
        <f t="shared" si="4"/>
        <v>24.671815999999996</v>
      </c>
    </row>
    <row r="107" spans="1:5" x14ac:dyDescent="0.25">
      <c r="A107" s="12" t="s">
        <v>101</v>
      </c>
      <c r="B107" s="2">
        <v>1.4910000000000001</v>
      </c>
      <c r="C107" s="2">
        <v>0.03</v>
      </c>
      <c r="D107" s="2">
        <f t="shared" si="3"/>
        <v>1.4610000000000001</v>
      </c>
      <c r="E107" s="6">
        <f t="shared" si="4"/>
        <v>42.534539840000001</v>
      </c>
    </row>
    <row r="108" spans="1:5" x14ac:dyDescent="0.25">
      <c r="A108" s="12" t="s">
        <v>102</v>
      </c>
      <c r="B108" s="2">
        <v>1.1259999999999999</v>
      </c>
      <c r="C108" s="2">
        <v>0.03</v>
      </c>
      <c r="D108" s="2">
        <f t="shared" si="3"/>
        <v>1.0959999999999999</v>
      </c>
      <c r="E108" s="6">
        <f t="shared" si="4"/>
        <v>27.869832639999995</v>
      </c>
    </row>
    <row r="109" spans="1:5" x14ac:dyDescent="0.25">
      <c r="A109" s="12" t="s">
        <v>103</v>
      </c>
      <c r="B109" s="2">
        <v>2.0739999999999998</v>
      </c>
      <c r="C109" s="2">
        <v>0.03</v>
      </c>
      <c r="D109" s="2">
        <f t="shared" si="3"/>
        <v>2.044</v>
      </c>
      <c r="E109" s="6">
        <f t="shared" si="4"/>
        <v>72.059525440000002</v>
      </c>
    </row>
    <row r="110" spans="1:5" x14ac:dyDescent="0.25">
      <c r="A110" s="12" t="s">
        <v>104</v>
      </c>
      <c r="B110" s="2">
        <v>0.85399999999999998</v>
      </c>
      <c r="C110" s="2">
        <v>0.03</v>
      </c>
      <c r="D110" s="2">
        <f t="shared" si="3"/>
        <v>0.82399999999999995</v>
      </c>
      <c r="E110" s="6">
        <f t="shared" si="4"/>
        <v>18.85444704</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195"/>
  <sheetViews>
    <sheetView tabSelected="1" workbookViewId="0">
      <selection activeCell="D7" sqref="D7"/>
    </sheetView>
  </sheetViews>
  <sheetFormatPr defaultRowHeight="15" x14ac:dyDescent="0.25"/>
  <cols>
    <col min="1" max="1" width="28.42578125" customWidth="1"/>
    <col min="2" max="2" width="16.28515625" customWidth="1"/>
    <col min="3" max="3" width="18.28515625" customWidth="1"/>
    <col min="4" max="4" width="16.5703125" customWidth="1"/>
    <col min="5" max="5" width="18.5703125" customWidth="1"/>
    <col min="6" max="6" width="69" customWidth="1"/>
  </cols>
  <sheetData>
    <row r="1" spans="1:6" ht="16.5" thickTop="1" thickBot="1" x14ac:dyDescent="0.3">
      <c r="A1" s="19" t="s">
        <v>118</v>
      </c>
      <c r="B1" s="19" t="s">
        <v>119</v>
      </c>
      <c r="C1" s="19" t="s">
        <v>120</v>
      </c>
      <c r="D1" s="19" t="s">
        <v>121</v>
      </c>
      <c r="E1" s="19" t="s">
        <v>122</v>
      </c>
      <c r="F1" s="19" t="s">
        <v>123</v>
      </c>
    </row>
    <row r="2" spans="1:6" ht="16.5" thickTop="1" thickBot="1" x14ac:dyDescent="0.3">
      <c r="A2" s="20" t="s">
        <v>124</v>
      </c>
      <c r="B2" s="21" t="s">
        <v>125</v>
      </c>
      <c r="C2" s="22" t="s">
        <v>126</v>
      </c>
      <c r="D2" s="36" t="s">
        <v>240</v>
      </c>
      <c r="E2" s="22" t="s">
        <v>127</v>
      </c>
      <c r="F2" s="22" t="s">
        <v>128</v>
      </c>
    </row>
    <row r="3" spans="1:6" ht="16.5" thickTop="1" thickBot="1" x14ac:dyDescent="0.3">
      <c r="A3" s="20" t="s">
        <v>129</v>
      </c>
      <c r="B3" s="21" t="s">
        <v>125</v>
      </c>
      <c r="C3" s="22" t="s">
        <v>126</v>
      </c>
      <c r="D3" s="36" t="s">
        <v>239</v>
      </c>
      <c r="E3" s="22" t="s">
        <v>127</v>
      </c>
      <c r="F3" s="22" t="s">
        <v>128</v>
      </c>
    </row>
    <row r="4" spans="1:6" ht="16.5" thickTop="1" thickBot="1" x14ac:dyDescent="0.3">
      <c r="A4" s="20" t="s">
        <v>130</v>
      </c>
      <c r="B4" s="21" t="s">
        <v>125</v>
      </c>
      <c r="C4" s="22" t="s">
        <v>126</v>
      </c>
      <c r="D4" s="22" t="s">
        <v>131</v>
      </c>
      <c r="E4" s="22" t="s">
        <v>127</v>
      </c>
      <c r="F4" s="22" t="s">
        <v>132</v>
      </c>
    </row>
    <row r="5" spans="1:6" ht="16.5" thickTop="1" thickBot="1" x14ac:dyDescent="0.3">
      <c r="A5" s="23" t="s">
        <v>133</v>
      </c>
      <c r="B5" s="21" t="s">
        <v>125</v>
      </c>
      <c r="C5" s="22" t="s">
        <v>134</v>
      </c>
      <c r="D5" s="22" t="s">
        <v>135</v>
      </c>
      <c r="E5" s="22" t="s">
        <v>127</v>
      </c>
      <c r="F5" s="22" t="s">
        <v>132</v>
      </c>
    </row>
    <row r="6" spans="1:6" ht="16.5" thickTop="1" thickBot="1" x14ac:dyDescent="0.3">
      <c r="A6" s="21" t="s">
        <v>136</v>
      </c>
      <c r="B6" s="21" t="s">
        <v>125</v>
      </c>
      <c r="C6" s="22" t="s">
        <v>137</v>
      </c>
      <c r="D6" s="22" t="s">
        <v>138</v>
      </c>
      <c r="E6" s="22" t="s">
        <v>127</v>
      </c>
      <c r="F6" s="22" t="s">
        <v>128</v>
      </c>
    </row>
    <row r="7" spans="1:6" ht="16.5" thickTop="1" thickBot="1" x14ac:dyDescent="0.3">
      <c r="A7" s="21" t="s">
        <v>139</v>
      </c>
      <c r="B7" s="21" t="s">
        <v>125</v>
      </c>
      <c r="C7" s="22" t="s">
        <v>137</v>
      </c>
      <c r="D7" s="22" t="s">
        <v>140</v>
      </c>
      <c r="E7" s="22" t="s">
        <v>127</v>
      </c>
      <c r="F7" s="22" t="s">
        <v>128</v>
      </c>
    </row>
    <row r="8" spans="1:6" ht="16.5" thickTop="1" thickBot="1" x14ac:dyDescent="0.3">
      <c r="A8" s="21" t="s">
        <v>141</v>
      </c>
      <c r="B8" s="21" t="s">
        <v>125</v>
      </c>
      <c r="C8" s="22" t="s">
        <v>137</v>
      </c>
      <c r="D8" s="22" t="s">
        <v>142</v>
      </c>
      <c r="E8" s="22" t="s">
        <v>127</v>
      </c>
      <c r="F8" s="22" t="s">
        <v>143</v>
      </c>
    </row>
    <row r="9" spans="1:6" ht="16.5" thickTop="1" thickBot="1" x14ac:dyDescent="0.3">
      <c r="A9" s="20" t="s">
        <v>144</v>
      </c>
      <c r="B9" s="21" t="s">
        <v>125</v>
      </c>
      <c r="C9" s="22" t="s">
        <v>126</v>
      </c>
      <c r="D9" s="22" t="s">
        <v>145</v>
      </c>
      <c r="E9" s="22" t="s">
        <v>127</v>
      </c>
      <c r="F9" s="22" t="s">
        <v>128</v>
      </c>
    </row>
    <row r="10" spans="1:6" ht="16.5" thickTop="1" thickBot="1" x14ac:dyDescent="0.3">
      <c r="A10" s="20" t="s">
        <v>147</v>
      </c>
      <c r="B10" s="21" t="s">
        <v>125</v>
      </c>
      <c r="C10" s="22" t="s">
        <v>126</v>
      </c>
      <c r="D10" s="22" t="s">
        <v>146</v>
      </c>
      <c r="E10" s="22" t="s">
        <v>127</v>
      </c>
      <c r="F10" s="22" t="s">
        <v>148</v>
      </c>
    </row>
    <row r="11" spans="1:6" ht="16.5" thickTop="1" thickBot="1" x14ac:dyDescent="0.3">
      <c r="A11" s="20" t="s">
        <v>149</v>
      </c>
      <c r="B11" s="21" t="s">
        <v>150</v>
      </c>
      <c r="C11" s="22" t="s">
        <v>241</v>
      </c>
      <c r="D11" s="22" t="s">
        <v>151</v>
      </c>
      <c r="E11" s="22" t="s">
        <v>152</v>
      </c>
      <c r="F11" s="22" t="s">
        <v>153</v>
      </c>
    </row>
    <row r="12" spans="1:6" ht="15.75" thickTop="1" x14ac:dyDescent="0.25"/>
    <row r="98" spans="1:6" ht="15.75" x14ac:dyDescent="0.25">
      <c r="A98" s="27" t="s">
        <v>154</v>
      </c>
      <c r="B98" s="28"/>
      <c r="C98" s="28"/>
      <c r="D98" s="28"/>
      <c r="E98" s="24"/>
      <c r="F98" s="24"/>
    </row>
    <row r="99" spans="1:6" ht="15.75" x14ac:dyDescent="0.25">
      <c r="A99" s="28" t="s">
        <v>155</v>
      </c>
      <c r="B99" s="28"/>
      <c r="C99" s="28"/>
      <c r="D99" s="28"/>
      <c r="E99" s="24"/>
      <c r="F99" s="24"/>
    </row>
    <row r="100" spans="1:6" ht="15.75" x14ac:dyDescent="0.25">
      <c r="A100" s="28" t="s">
        <v>156</v>
      </c>
      <c r="B100" s="28"/>
      <c r="C100" s="28"/>
      <c r="D100" s="28"/>
      <c r="E100" s="24"/>
      <c r="F100" s="24"/>
    </row>
    <row r="101" spans="1:6" ht="15.75" x14ac:dyDescent="0.25">
      <c r="A101" s="28" t="s">
        <v>157</v>
      </c>
      <c r="B101" s="28"/>
      <c r="C101" s="28"/>
      <c r="D101" s="28"/>
      <c r="E101" s="24"/>
      <c r="F101" s="24"/>
    </row>
    <row r="102" spans="1:6" ht="15.75" x14ac:dyDescent="0.25">
      <c r="A102" s="28" t="s">
        <v>158</v>
      </c>
      <c r="B102" s="28"/>
      <c r="C102" s="28"/>
      <c r="D102" s="28"/>
      <c r="E102" s="24"/>
      <c r="F102" s="24"/>
    </row>
    <row r="103" spans="1:6" ht="15.75" x14ac:dyDescent="0.25">
      <c r="A103" s="28" t="s">
        <v>159</v>
      </c>
      <c r="B103" s="28"/>
      <c r="C103" s="28"/>
      <c r="D103" s="28"/>
      <c r="E103" s="24"/>
      <c r="F103" s="24"/>
    </row>
    <row r="104" spans="1:6" ht="15.75" x14ac:dyDescent="0.25">
      <c r="A104" s="28" t="s">
        <v>160</v>
      </c>
      <c r="B104" s="28"/>
      <c r="C104" s="28"/>
      <c r="D104" s="28"/>
      <c r="E104" s="24"/>
      <c r="F104" s="24"/>
    </row>
    <row r="105" spans="1:6" ht="15.75" x14ac:dyDescent="0.25">
      <c r="A105" s="28" t="s">
        <v>161</v>
      </c>
      <c r="B105" s="28"/>
      <c r="C105" s="28"/>
      <c r="D105" s="28"/>
      <c r="E105" s="24"/>
      <c r="F105" s="24"/>
    </row>
    <row r="106" spans="1:6" ht="15.75" x14ac:dyDescent="0.25">
      <c r="A106" s="28" t="s">
        <v>162</v>
      </c>
      <c r="B106" s="28"/>
      <c r="C106" s="28"/>
      <c r="D106" s="28"/>
      <c r="E106" s="24"/>
      <c r="F106" s="24"/>
    </row>
    <row r="107" spans="1:6" ht="15.75" x14ac:dyDescent="0.25">
      <c r="A107" s="28"/>
      <c r="B107" s="28"/>
      <c r="C107" s="28"/>
      <c r="D107" s="28"/>
      <c r="E107" s="24"/>
      <c r="F107" s="24"/>
    </row>
    <row r="108" spans="1:6" ht="15.75" x14ac:dyDescent="0.25">
      <c r="A108" s="27" t="s">
        <v>163</v>
      </c>
      <c r="B108" s="28"/>
      <c r="C108" s="28"/>
      <c r="D108" s="28"/>
      <c r="E108" s="24"/>
      <c r="F108" s="24"/>
    </row>
    <row r="109" spans="1:6" ht="15.75" x14ac:dyDescent="0.25">
      <c r="A109" s="28" t="s">
        <v>164</v>
      </c>
      <c r="B109" s="28"/>
      <c r="C109" s="28"/>
      <c r="D109" s="28"/>
      <c r="E109" s="24"/>
      <c r="F109" s="24"/>
    </row>
    <row r="110" spans="1:6" ht="15.75" x14ac:dyDescent="0.25">
      <c r="A110" s="28" t="s">
        <v>165</v>
      </c>
      <c r="B110" s="28"/>
      <c r="C110" s="28"/>
      <c r="D110" s="28"/>
      <c r="E110" s="24"/>
      <c r="F110" s="24"/>
    </row>
    <row r="111" spans="1:6" ht="15.75" x14ac:dyDescent="0.25">
      <c r="A111" s="28" t="s">
        <v>166</v>
      </c>
      <c r="B111" s="28"/>
      <c r="C111" s="28"/>
      <c r="D111" s="28"/>
      <c r="E111" s="24"/>
      <c r="F111" s="24"/>
    </row>
    <row r="112" spans="1:6" ht="15.75" x14ac:dyDescent="0.25">
      <c r="A112" s="28" t="s">
        <v>167</v>
      </c>
      <c r="B112" s="28"/>
      <c r="C112" s="28"/>
      <c r="D112" s="28"/>
      <c r="E112" s="24"/>
      <c r="F112" s="24"/>
    </row>
    <row r="113" spans="1:6" ht="15.75" x14ac:dyDescent="0.25">
      <c r="A113" s="28" t="s">
        <v>168</v>
      </c>
      <c r="B113" s="28"/>
      <c r="C113" s="28"/>
      <c r="D113" s="28"/>
      <c r="E113" s="24"/>
      <c r="F113" s="24"/>
    </row>
    <row r="114" spans="1:6" ht="15.75" x14ac:dyDescent="0.25">
      <c r="A114" s="28" t="s">
        <v>169</v>
      </c>
      <c r="B114" s="28"/>
      <c r="C114" s="28"/>
      <c r="D114" s="28"/>
      <c r="E114" s="24"/>
      <c r="F114" s="24"/>
    </row>
    <row r="115" spans="1:6" ht="15.75" x14ac:dyDescent="0.25">
      <c r="A115" s="28" t="s">
        <v>170</v>
      </c>
      <c r="B115" s="28"/>
      <c r="C115" s="28"/>
      <c r="D115" s="28"/>
      <c r="E115" s="24"/>
      <c r="F115" s="24"/>
    </row>
    <row r="116" spans="1:6" ht="15.75" x14ac:dyDescent="0.25">
      <c r="A116" s="28" t="s">
        <v>171</v>
      </c>
      <c r="B116" s="28"/>
      <c r="C116" s="28"/>
      <c r="D116" s="28"/>
      <c r="E116" s="24"/>
      <c r="F116" s="24"/>
    </row>
    <row r="117" spans="1:6" ht="15.75" x14ac:dyDescent="0.25">
      <c r="A117" s="28" t="s">
        <v>172</v>
      </c>
      <c r="B117" s="28"/>
      <c r="C117" s="28"/>
      <c r="D117" s="28"/>
      <c r="E117" s="24"/>
      <c r="F117" s="24"/>
    </row>
    <row r="118" spans="1:6" ht="15.75" x14ac:dyDescent="0.25">
      <c r="A118" s="28" t="s">
        <v>173</v>
      </c>
      <c r="B118" s="28"/>
      <c r="C118" s="28"/>
      <c r="D118" s="28"/>
      <c r="E118" s="24"/>
      <c r="F118" s="24"/>
    </row>
    <row r="119" spans="1:6" ht="15.75" x14ac:dyDescent="0.25">
      <c r="A119" s="28" t="s">
        <v>162</v>
      </c>
      <c r="B119" s="28"/>
      <c r="C119" s="28"/>
      <c r="D119" s="28"/>
      <c r="E119" s="24"/>
      <c r="F119" s="24"/>
    </row>
    <row r="120" spans="1:6" ht="15.75" x14ac:dyDescent="0.25">
      <c r="A120" s="28"/>
      <c r="B120" s="28"/>
      <c r="C120" s="28"/>
      <c r="D120" s="28"/>
      <c r="E120" s="24"/>
      <c r="F120" s="24"/>
    </row>
    <row r="121" spans="1:6" ht="15.75" x14ac:dyDescent="0.25">
      <c r="A121" s="27" t="s">
        <v>174</v>
      </c>
      <c r="B121" s="28"/>
      <c r="C121" s="28"/>
      <c r="D121" s="28"/>
      <c r="E121" s="24"/>
      <c r="F121" s="24"/>
    </row>
    <row r="122" spans="1:6" ht="15.75" x14ac:dyDescent="0.25">
      <c r="A122" s="28" t="s">
        <v>175</v>
      </c>
      <c r="B122" s="28"/>
      <c r="C122" s="28"/>
      <c r="D122" s="28"/>
      <c r="E122" s="24"/>
      <c r="F122" s="24"/>
    </row>
    <row r="123" spans="1:6" ht="15.75" x14ac:dyDescent="0.25">
      <c r="A123" s="28" t="s">
        <v>176</v>
      </c>
      <c r="B123" s="28"/>
      <c r="C123" s="28"/>
      <c r="D123" s="28"/>
      <c r="E123" s="24"/>
      <c r="F123" s="24"/>
    </row>
    <row r="124" spans="1:6" ht="15.75" x14ac:dyDescent="0.25">
      <c r="A124" s="28" t="s">
        <v>177</v>
      </c>
      <c r="B124" s="28"/>
      <c r="C124" s="28"/>
      <c r="D124" s="28"/>
      <c r="E124" s="24"/>
      <c r="F124" s="24"/>
    </row>
    <row r="125" spans="1:6" ht="15.75" x14ac:dyDescent="0.25">
      <c r="A125" s="28" t="s">
        <v>178</v>
      </c>
      <c r="B125" s="28"/>
      <c r="C125" s="28"/>
      <c r="D125" s="28"/>
      <c r="E125" s="24"/>
      <c r="F125" s="24"/>
    </row>
    <row r="126" spans="1:6" ht="15.75" x14ac:dyDescent="0.25">
      <c r="A126" s="28" t="s">
        <v>179</v>
      </c>
      <c r="B126" s="28"/>
      <c r="C126" s="28"/>
      <c r="D126" s="28"/>
      <c r="E126" s="24"/>
      <c r="F126" s="24"/>
    </row>
    <row r="127" spans="1:6" ht="15.75" x14ac:dyDescent="0.25">
      <c r="A127" s="28" t="s">
        <v>180</v>
      </c>
      <c r="B127" s="28"/>
      <c r="C127" s="28"/>
      <c r="D127" s="28"/>
      <c r="E127" s="24"/>
      <c r="F127" s="24"/>
    </row>
    <row r="128" spans="1:6" ht="15.75" x14ac:dyDescent="0.25">
      <c r="A128" s="28" t="s">
        <v>181</v>
      </c>
      <c r="B128" s="28"/>
      <c r="C128" s="28"/>
      <c r="D128" s="28"/>
      <c r="E128" s="24"/>
      <c r="F128" s="24"/>
    </row>
    <row r="129" spans="1:6" ht="15.75" x14ac:dyDescent="0.25">
      <c r="A129" s="28" t="s">
        <v>182</v>
      </c>
      <c r="B129" s="28"/>
      <c r="C129" s="28"/>
      <c r="D129" s="28"/>
      <c r="E129" s="24"/>
      <c r="F129" s="24"/>
    </row>
    <row r="130" spans="1:6" ht="15.75" x14ac:dyDescent="0.25">
      <c r="A130" s="28" t="s">
        <v>183</v>
      </c>
      <c r="B130" s="28"/>
      <c r="C130" s="28"/>
      <c r="D130" s="28"/>
      <c r="E130" s="24"/>
      <c r="F130" s="24"/>
    </row>
    <row r="131" spans="1:6" ht="15.75" x14ac:dyDescent="0.25">
      <c r="A131" s="28" t="s">
        <v>184</v>
      </c>
      <c r="B131" s="28"/>
      <c r="C131" s="28"/>
      <c r="D131" s="28"/>
      <c r="E131" s="24"/>
      <c r="F131" s="24"/>
    </row>
    <row r="132" spans="1:6" ht="15.75" x14ac:dyDescent="0.25">
      <c r="A132" s="28" t="s">
        <v>185</v>
      </c>
      <c r="B132" s="28"/>
      <c r="C132" s="28"/>
      <c r="D132" s="28"/>
      <c r="E132" s="24"/>
      <c r="F132" s="24"/>
    </row>
    <row r="133" spans="1:6" x14ac:dyDescent="0.25">
      <c r="A133" s="24"/>
      <c r="B133" s="24"/>
      <c r="C133" s="24"/>
      <c r="D133" s="24"/>
      <c r="E133" s="24"/>
      <c r="F133" s="24"/>
    </row>
    <row r="134" spans="1:6" ht="15.75" x14ac:dyDescent="0.25">
      <c r="A134" s="27" t="s">
        <v>186</v>
      </c>
      <c r="B134" s="28"/>
      <c r="C134" s="28"/>
      <c r="D134" s="28"/>
      <c r="E134" s="24"/>
      <c r="F134" s="24"/>
    </row>
    <row r="135" spans="1:6" ht="15.75" x14ac:dyDescent="0.25">
      <c r="A135" s="28" t="s">
        <v>187</v>
      </c>
      <c r="B135" s="28"/>
      <c r="C135" s="28"/>
      <c r="D135" s="28"/>
      <c r="E135" s="24"/>
      <c r="F135" s="24"/>
    </row>
    <row r="136" spans="1:6" ht="15.75" x14ac:dyDescent="0.25">
      <c r="A136" s="28" t="s">
        <v>188</v>
      </c>
      <c r="B136" s="28"/>
      <c r="C136" s="28"/>
      <c r="D136" s="28"/>
      <c r="E136" s="24"/>
      <c r="F136" s="24"/>
    </row>
    <row r="137" spans="1:6" ht="15.75" x14ac:dyDescent="0.25">
      <c r="A137" s="28" t="s">
        <v>189</v>
      </c>
      <c r="B137" s="28"/>
      <c r="C137" s="28"/>
      <c r="D137" s="28"/>
      <c r="E137" s="24"/>
      <c r="F137" s="24"/>
    </row>
    <row r="138" spans="1:6" ht="15.75" x14ac:dyDescent="0.25">
      <c r="A138" s="28" t="s">
        <v>190</v>
      </c>
      <c r="B138" s="28"/>
      <c r="C138" s="28"/>
      <c r="D138" s="28"/>
      <c r="E138" s="24"/>
      <c r="F138" s="24"/>
    </row>
    <row r="139" spans="1:6" ht="15.75" x14ac:dyDescent="0.25">
      <c r="A139" s="28" t="s">
        <v>191</v>
      </c>
      <c r="B139" s="28"/>
      <c r="C139" s="28"/>
      <c r="D139" s="28"/>
      <c r="E139" s="24"/>
      <c r="F139" s="24"/>
    </row>
    <row r="140" spans="1:6" ht="15.75" x14ac:dyDescent="0.25">
      <c r="A140" s="28" t="s">
        <v>192</v>
      </c>
      <c r="B140" s="28"/>
      <c r="C140" s="28"/>
      <c r="D140" s="28"/>
      <c r="E140" s="24"/>
      <c r="F140" s="24"/>
    </row>
    <row r="141" spans="1:6" ht="15.75" x14ac:dyDescent="0.25">
      <c r="A141" s="28" t="s">
        <v>193</v>
      </c>
      <c r="B141" s="28"/>
      <c r="C141" s="28"/>
      <c r="D141" s="28"/>
      <c r="E141" s="24"/>
      <c r="F141" s="24"/>
    </row>
    <row r="142" spans="1:6" ht="15.75" x14ac:dyDescent="0.25">
      <c r="A142" s="28" t="s">
        <v>194</v>
      </c>
      <c r="B142" s="28"/>
      <c r="C142" s="28"/>
      <c r="D142" s="28"/>
      <c r="E142" s="24"/>
      <c r="F142" s="24"/>
    </row>
    <row r="143" spans="1:6" ht="15.75" x14ac:dyDescent="0.25">
      <c r="A143" s="28" t="s">
        <v>195</v>
      </c>
      <c r="B143" s="28"/>
      <c r="C143" s="28"/>
      <c r="D143" s="28"/>
      <c r="E143" s="24"/>
      <c r="F143" s="24"/>
    </row>
    <row r="144" spans="1:6" ht="15.75" x14ac:dyDescent="0.25">
      <c r="A144" s="28" t="s">
        <v>196</v>
      </c>
      <c r="B144" s="28"/>
      <c r="C144" s="28"/>
      <c r="D144" s="28"/>
      <c r="E144" s="24"/>
      <c r="F144" s="24"/>
    </row>
    <row r="145" spans="1:6" ht="15.75" x14ac:dyDescent="0.25">
      <c r="A145" s="28" t="s">
        <v>197</v>
      </c>
      <c r="B145" s="28"/>
      <c r="C145" s="28"/>
      <c r="D145" s="28"/>
      <c r="E145" s="24"/>
      <c r="F145" s="24"/>
    </row>
    <row r="146" spans="1:6" ht="15.75" x14ac:dyDescent="0.25">
      <c r="A146" s="28" t="s">
        <v>198</v>
      </c>
      <c r="B146" s="28"/>
      <c r="C146" s="28"/>
      <c r="D146" s="28"/>
      <c r="E146" s="24"/>
      <c r="F146" s="24"/>
    </row>
    <row r="147" spans="1:6" x14ac:dyDescent="0.25">
      <c r="A147" s="24"/>
      <c r="B147" s="24"/>
      <c r="C147" s="24"/>
      <c r="D147" s="24"/>
      <c r="E147" s="24"/>
      <c r="F147" s="24"/>
    </row>
    <row r="148" spans="1:6" x14ac:dyDescent="0.25">
      <c r="A148" s="24"/>
      <c r="B148" s="24"/>
      <c r="C148" s="24"/>
      <c r="D148" s="24"/>
      <c r="E148" s="24"/>
      <c r="F148" s="24"/>
    </row>
    <row r="149" spans="1:6" ht="15.75" x14ac:dyDescent="0.25">
      <c r="A149" s="26" t="s">
        <v>199</v>
      </c>
      <c r="B149" s="28"/>
      <c r="C149" s="28"/>
      <c r="D149" s="28"/>
      <c r="E149" s="28"/>
      <c r="F149" s="24"/>
    </row>
    <row r="150" spans="1:6" ht="15.75" x14ac:dyDescent="0.25">
      <c r="A150" s="25" t="s">
        <v>200</v>
      </c>
      <c r="B150" s="28"/>
      <c r="C150" s="28"/>
      <c r="D150" s="28"/>
      <c r="E150" s="28"/>
      <c r="F150" s="24"/>
    </row>
    <row r="151" spans="1:6" ht="15.75" x14ac:dyDescent="0.25">
      <c r="A151" s="28" t="s">
        <v>201</v>
      </c>
      <c r="B151" s="28"/>
      <c r="C151" s="28"/>
      <c r="D151" s="28"/>
      <c r="E151" s="28"/>
      <c r="F151" s="24"/>
    </row>
    <row r="152" spans="1:6" ht="15.75" x14ac:dyDescent="0.25">
      <c r="A152" s="28" t="s">
        <v>202</v>
      </c>
      <c r="B152" s="28"/>
      <c r="C152" s="28"/>
      <c r="D152" s="28"/>
      <c r="E152" s="28"/>
      <c r="F152" s="24"/>
    </row>
    <row r="153" spans="1:6" ht="15.75" x14ac:dyDescent="0.25">
      <c r="A153" s="28" t="s">
        <v>203</v>
      </c>
      <c r="B153" s="28"/>
      <c r="C153" s="28"/>
      <c r="D153" s="28"/>
      <c r="E153" s="28"/>
      <c r="F153" s="24"/>
    </row>
    <row r="154" spans="1:6" ht="15.75" x14ac:dyDescent="0.25">
      <c r="A154" s="28" t="s">
        <v>204</v>
      </c>
      <c r="B154" s="28"/>
      <c r="C154" s="28"/>
      <c r="D154" s="28"/>
      <c r="E154" s="28"/>
      <c r="F154" s="24"/>
    </row>
    <row r="155" spans="1:6" x14ac:dyDescent="0.25">
      <c r="A155" s="24"/>
      <c r="B155" s="24"/>
      <c r="C155" s="24"/>
      <c r="D155" s="24"/>
      <c r="E155" s="24"/>
      <c r="F155" s="24"/>
    </row>
    <row r="156" spans="1:6" ht="15.75" x14ac:dyDescent="0.25">
      <c r="A156" s="27" t="s">
        <v>205</v>
      </c>
      <c r="B156" s="28"/>
      <c r="C156" s="28"/>
      <c r="D156" s="28"/>
      <c r="E156" s="28"/>
      <c r="F156" s="28"/>
    </row>
    <row r="157" spans="1:6" ht="15.75" x14ac:dyDescent="0.25">
      <c r="A157" s="28" t="s">
        <v>206</v>
      </c>
      <c r="B157" s="28"/>
      <c r="C157" s="28"/>
      <c r="D157" s="28"/>
      <c r="E157" s="28"/>
      <c r="F157" s="28"/>
    </row>
    <row r="158" spans="1:6" ht="15.75" x14ac:dyDescent="0.25">
      <c r="A158" s="28" t="s">
        <v>207</v>
      </c>
      <c r="B158" s="28"/>
      <c r="C158" s="28"/>
      <c r="D158" s="28"/>
      <c r="E158" s="28"/>
      <c r="F158" s="28"/>
    </row>
    <row r="159" spans="1:6" ht="15.75" x14ac:dyDescent="0.25">
      <c r="A159" s="28" t="s">
        <v>208</v>
      </c>
      <c r="B159" s="28"/>
      <c r="C159" s="28"/>
      <c r="D159" s="28"/>
      <c r="E159" s="28"/>
      <c r="F159" s="28"/>
    </row>
    <row r="160" spans="1:6" ht="15.75" x14ac:dyDescent="0.25">
      <c r="A160" s="28" t="s">
        <v>209</v>
      </c>
      <c r="B160" s="28"/>
      <c r="C160" s="28"/>
      <c r="D160" s="28"/>
      <c r="E160" s="28"/>
      <c r="F160" s="28"/>
    </row>
    <row r="161" spans="1:6" ht="15.75" x14ac:dyDescent="0.25">
      <c r="A161" s="28" t="s">
        <v>210</v>
      </c>
      <c r="B161" s="28"/>
      <c r="C161" s="28"/>
      <c r="D161" s="28"/>
      <c r="E161" s="28"/>
      <c r="F161" s="28"/>
    </row>
    <row r="162" spans="1:6" ht="15.75" x14ac:dyDescent="0.25">
      <c r="A162" s="28" t="s">
        <v>211</v>
      </c>
      <c r="B162" s="28"/>
      <c r="C162" s="28"/>
      <c r="D162" s="28"/>
      <c r="E162" s="28"/>
      <c r="F162" s="28"/>
    </row>
    <row r="163" spans="1:6" ht="15.75" x14ac:dyDescent="0.25">
      <c r="A163" s="28" t="s">
        <v>212</v>
      </c>
      <c r="B163" s="28"/>
      <c r="C163" s="28"/>
      <c r="D163" s="28"/>
      <c r="E163" s="28"/>
      <c r="F163" s="28"/>
    </row>
    <row r="164" spans="1:6" ht="15.75" x14ac:dyDescent="0.25">
      <c r="A164" s="28" t="s">
        <v>213</v>
      </c>
      <c r="B164" s="28"/>
      <c r="C164" s="28"/>
      <c r="D164" s="28"/>
      <c r="E164" s="28"/>
      <c r="F164" s="28"/>
    </row>
    <row r="165" spans="1:6" x14ac:dyDescent="0.25">
      <c r="A165" s="24"/>
      <c r="B165" s="24"/>
      <c r="C165" s="24"/>
      <c r="D165" s="24"/>
      <c r="E165" s="24"/>
      <c r="F165" s="24"/>
    </row>
    <row r="166" spans="1:6" x14ac:dyDescent="0.25">
      <c r="A166" s="29" t="s">
        <v>214</v>
      </c>
      <c r="B166" s="24"/>
      <c r="C166" s="24"/>
      <c r="D166" s="24"/>
      <c r="E166" s="24"/>
      <c r="F166" s="24"/>
    </row>
    <row r="167" spans="1:6" ht="15.75" x14ac:dyDescent="0.25">
      <c r="A167" s="28" t="s">
        <v>215</v>
      </c>
      <c r="B167" s="28"/>
      <c r="C167" s="28"/>
      <c r="D167" s="28"/>
      <c r="E167" s="28"/>
      <c r="F167" s="28"/>
    </row>
    <row r="168" spans="1:6" ht="15.75" x14ac:dyDescent="0.25">
      <c r="A168" s="28" t="s">
        <v>216</v>
      </c>
      <c r="B168" s="28"/>
      <c r="C168" s="28"/>
      <c r="D168" s="28"/>
      <c r="E168" s="28"/>
      <c r="F168" s="28"/>
    </row>
    <row r="170" spans="1:6" ht="15.75" x14ac:dyDescent="0.25">
      <c r="A170" s="28" t="s">
        <v>217</v>
      </c>
      <c r="B170" s="28"/>
      <c r="C170" s="28"/>
      <c r="D170" s="24"/>
    </row>
    <row r="171" spans="1:6" ht="15.75" x14ac:dyDescent="0.25">
      <c r="A171" s="28" t="s">
        <v>218</v>
      </c>
      <c r="B171" s="28"/>
      <c r="C171" s="28"/>
      <c r="D171" s="24"/>
    </row>
    <row r="172" spans="1:6" ht="15.75" x14ac:dyDescent="0.25">
      <c r="A172" s="28" t="s">
        <v>219</v>
      </c>
      <c r="B172" s="28"/>
      <c r="C172" s="28"/>
      <c r="D172" s="24"/>
    </row>
    <row r="173" spans="1:6" ht="15.75" x14ac:dyDescent="0.25">
      <c r="A173" s="28" t="s">
        <v>220</v>
      </c>
      <c r="B173" s="28"/>
      <c r="C173" s="28"/>
      <c r="D173" s="24"/>
    </row>
    <row r="174" spans="1:6" ht="15.75" x14ac:dyDescent="0.25">
      <c r="A174" s="28" t="s">
        <v>221</v>
      </c>
      <c r="B174" s="28"/>
      <c r="C174" s="28"/>
      <c r="D174" s="24"/>
    </row>
    <row r="175" spans="1:6" ht="15.75" x14ac:dyDescent="0.25">
      <c r="A175" s="28" t="s">
        <v>222</v>
      </c>
      <c r="B175" s="28"/>
      <c r="C175" s="28"/>
      <c r="D175" s="24"/>
    </row>
    <row r="176" spans="1:6" ht="15.75" x14ac:dyDescent="0.25">
      <c r="A176" s="28" t="s">
        <v>223</v>
      </c>
      <c r="B176" s="28"/>
      <c r="C176" s="28"/>
      <c r="D176" s="24"/>
    </row>
    <row r="177" spans="1:6" ht="15.75" x14ac:dyDescent="0.25">
      <c r="A177" s="28" t="s">
        <v>224</v>
      </c>
      <c r="B177" s="28"/>
      <c r="C177" s="28"/>
      <c r="D177" s="24"/>
    </row>
    <row r="178" spans="1:6" ht="15.75" x14ac:dyDescent="0.25">
      <c r="A178" s="28" t="s">
        <v>225</v>
      </c>
      <c r="B178" s="28"/>
      <c r="C178" s="28"/>
      <c r="D178" s="24"/>
    </row>
    <row r="180" spans="1:6" ht="15.75" x14ac:dyDescent="0.25">
      <c r="A180" s="30" t="s">
        <v>226</v>
      </c>
    </row>
    <row r="181" spans="1:6" ht="15.75" x14ac:dyDescent="0.25">
      <c r="A181" s="30" t="s">
        <v>227</v>
      </c>
    </row>
    <row r="182" spans="1:6" ht="15.75" x14ac:dyDescent="0.25">
      <c r="A182" s="30" t="s">
        <v>228</v>
      </c>
    </row>
    <row r="183" spans="1:6" ht="15.75" x14ac:dyDescent="0.25">
      <c r="A183" s="31" t="s">
        <v>229</v>
      </c>
    </row>
    <row r="185" spans="1:6" ht="15.75" x14ac:dyDescent="0.25">
      <c r="A185" s="33" t="s">
        <v>230</v>
      </c>
    </row>
    <row r="186" spans="1:6" ht="15.75" x14ac:dyDescent="0.25">
      <c r="A186" s="33" t="s">
        <v>231</v>
      </c>
    </row>
    <row r="187" spans="1:6" ht="15.75" x14ac:dyDescent="0.25">
      <c r="A187" s="33" t="s">
        <v>232</v>
      </c>
    </row>
    <row r="188" spans="1:6" ht="15.75" x14ac:dyDescent="0.25">
      <c r="A188" s="34" t="s">
        <v>229</v>
      </c>
    </row>
    <row r="190" spans="1:6" x14ac:dyDescent="0.25">
      <c r="A190" s="35" t="s">
        <v>238</v>
      </c>
      <c r="B190" s="32"/>
      <c r="C190" s="32"/>
      <c r="D190" s="32"/>
      <c r="E190" s="32"/>
      <c r="F190" s="32"/>
    </row>
    <row r="191" spans="1:6" x14ac:dyDescent="0.25">
      <c r="A191" s="32" t="s">
        <v>233</v>
      </c>
      <c r="B191" s="32"/>
      <c r="C191" s="32"/>
      <c r="D191" s="32"/>
      <c r="E191" s="32"/>
      <c r="F191" s="32"/>
    </row>
    <row r="192" spans="1:6" x14ac:dyDescent="0.25">
      <c r="A192" s="32" t="s">
        <v>234</v>
      </c>
      <c r="B192" s="32"/>
      <c r="C192" s="32"/>
      <c r="D192" s="32"/>
      <c r="E192" s="32"/>
      <c r="F192" s="32"/>
    </row>
    <row r="193" spans="1:6" x14ac:dyDescent="0.25">
      <c r="A193" s="32" t="s">
        <v>235</v>
      </c>
      <c r="B193" s="32"/>
      <c r="C193" s="32"/>
      <c r="D193" s="32"/>
      <c r="E193" s="32"/>
      <c r="F193" s="32"/>
    </row>
    <row r="194" spans="1:6" x14ac:dyDescent="0.25">
      <c r="A194" s="32" t="s">
        <v>236</v>
      </c>
      <c r="B194" s="32"/>
      <c r="C194" s="32"/>
      <c r="D194" s="32"/>
      <c r="E194" s="32"/>
      <c r="F194" s="32"/>
    </row>
    <row r="195" spans="1:6" x14ac:dyDescent="0.25">
      <c r="A195" s="32" t="s">
        <v>237</v>
      </c>
      <c r="B195" s="32"/>
      <c r="C195" s="32"/>
      <c r="D195" s="32"/>
      <c r="E195" s="32"/>
      <c r="F195" s="32"/>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Çalışma Sayfaları</vt:lpstr>
      </vt:variant>
      <vt:variant>
        <vt:i4>4</vt:i4>
      </vt:variant>
    </vt:vector>
  </HeadingPairs>
  <TitlesOfParts>
    <vt:vector size="4" baseType="lpstr">
      <vt:lpstr>IgG</vt:lpstr>
      <vt:lpstr>Kolorimetrik</vt:lpstr>
      <vt:lpstr>MDA</vt:lpstr>
      <vt:lpstr>Materyal-metod</vt:lpstr>
    </vt:vector>
  </TitlesOfParts>
  <Company>NouS/TncTR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user</cp:lastModifiedBy>
  <dcterms:created xsi:type="dcterms:W3CDTF">2022-08-24T14:19:27Z</dcterms:created>
  <dcterms:modified xsi:type="dcterms:W3CDTF">2022-08-26T10:54:36Z</dcterms:modified>
</cp:coreProperties>
</file>