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Sevtap Han Gazi Ecz farmakoloji\21.06.2022\"/>
    </mc:Choice>
  </mc:AlternateContent>
  <xr:revisionPtr revIDLastSave="0" documentId="13_ncr:1_{254AAC49-80F8-4E19-A3F5-7275335C1DB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Beclin1" sheetId="1" r:id="rId1"/>
    <sheet name="LC3B" sheetId="2" r:id="rId2"/>
    <sheet name="TNF-A" sheetId="3" r:id="rId3"/>
    <sheet name="IL-1BETA" sheetId="4" r:id="rId4"/>
    <sheet name="Materyal-metod" sheetId="5" r:id="rId5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4" l="1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37" i="4"/>
  <c r="E37" i="4" s="1"/>
  <c r="C24" i="4"/>
  <c r="E24" i="4" s="1"/>
  <c r="C23" i="4"/>
  <c r="E23" i="4" s="1"/>
  <c r="C22" i="4"/>
  <c r="E22" i="4" s="1"/>
  <c r="C21" i="4"/>
  <c r="E21" i="4" s="1"/>
  <c r="C20" i="4"/>
  <c r="E20" i="4" s="1"/>
  <c r="C19" i="4"/>
  <c r="E19" i="4" s="1"/>
  <c r="C18" i="4"/>
  <c r="E18" i="4" s="1"/>
  <c r="E52" i="3"/>
  <c r="E80" i="3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D33" i="3"/>
  <c r="E33" i="3" s="1"/>
  <c r="E17" i="3"/>
  <c r="C22" i="3"/>
  <c r="E22" i="3" s="1"/>
  <c r="C21" i="3"/>
  <c r="E21" i="3" s="1"/>
  <c r="C20" i="3"/>
  <c r="E20" i="3" s="1"/>
  <c r="C19" i="3"/>
  <c r="E19" i="3" s="1"/>
  <c r="C18" i="3"/>
  <c r="E18" i="3" s="1"/>
  <c r="C17" i="3"/>
  <c r="E65" i="2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34" i="2"/>
  <c r="E34" i="2" s="1"/>
  <c r="C24" i="2"/>
  <c r="E24" i="2" s="1"/>
  <c r="C23" i="2"/>
  <c r="E23" i="2" s="1"/>
  <c r="C22" i="2"/>
  <c r="E22" i="2" s="1"/>
  <c r="C21" i="2"/>
  <c r="E21" i="2" s="1"/>
  <c r="C20" i="2"/>
  <c r="E20" i="2" s="1"/>
  <c r="C19" i="2"/>
  <c r="E19" i="2" s="1"/>
  <c r="C18" i="2"/>
  <c r="E18" i="2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33" i="1"/>
  <c r="E33" i="1" s="1"/>
  <c r="E17" i="1"/>
  <c r="C22" i="1"/>
  <c r="E22" i="1" s="1"/>
  <c r="C23" i="1"/>
  <c r="E23" i="1" s="1"/>
  <c r="C21" i="1"/>
  <c r="E21" i="1" s="1"/>
  <c r="C20" i="1"/>
  <c r="E20" i="1" s="1"/>
  <c r="C19" i="1"/>
  <c r="E19" i="1" s="1"/>
  <c r="C18" i="1"/>
  <c r="E18" i="1" s="1"/>
  <c r="C17" i="1"/>
</calcChain>
</file>

<file path=xl/sharedStrings.xml><?xml version="1.0" encoding="utf-8"?>
<sst xmlns="http://schemas.openxmlformats.org/spreadsheetml/2006/main" count="311" uniqueCount="102">
  <si>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</si>
  <si>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</si>
  <si>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</si>
  <si>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</si>
  <si>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</si>
  <si>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</si>
  <si>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</si>
  <si>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</si>
  <si>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</si>
  <si>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</si>
  <si>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</si>
  <si>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std6</t>
  </si>
  <si>
    <t>concentration (ng/ml)</t>
  </si>
  <si>
    <t>Numune</t>
  </si>
  <si>
    <t>absorbans</t>
  </si>
  <si>
    <t>result(ng/L)</t>
  </si>
  <si>
    <t>GE-1</t>
  </si>
  <si>
    <t>GE-2</t>
  </si>
  <si>
    <t>GE-3</t>
  </si>
  <si>
    <t>GE-4</t>
  </si>
  <si>
    <t>GE-5</t>
  </si>
  <si>
    <t>GE-6</t>
  </si>
  <si>
    <t>GET-1</t>
  </si>
  <si>
    <t>GET-2</t>
  </si>
  <si>
    <t>GET-3</t>
  </si>
  <si>
    <t>GET-4</t>
  </si>
  <si>
    <t>GET-5</t>
  </si>
  <si>
    <t>GET-6</t>
  </si>
  <si>
    <t>YE-1</t>
  </si>
  <si>
    <t>YE-2</t>
  </si>
  <si>
    <t>YE-3</t>
  </si>
  <si>
    <t>YE-4</t>
  </si>
  <si>
    <t>YE-5</t>
  </si>
  <si>
    <t>YE-6</t>
  </si>
  <si>
    <t>YET-1</t>
  </si>
  <si>
    <t>YET-2</t>
  </si>
  <si>
    <t>YET-3</t>
  </si>
  <si>
    <t>YET-4</t>
  </si>
  <si>
    <t>YET-5</t>
  </si>
  <si>
    <t>YET-6</t>
  </si>
  <si>
    <t>GD-1</t>
  </si>
  <si>
    <t>GD-2</t>
  </si>
  <si>
    <t>GD-3</t>
  </si>
  <si>
    <t>GD-4</t>
  </si>
  <si>
    <t>GD-5</t>
  </si>
  <si>
    <t>GD-6</t>
  </si>
  <si>
    <t>GDT-1</t>
  </si>
  <si>
    <t>GDT-2</t>
  </si>
  <si>
    <t>GDT-3</t>
  </si>
  <si>
    <t>GDT-4</t>
  </si>
  <si>
    <t>GDT-5</t>
  </si>
  <si>
    <t>GDT-6</t>
  </si>
  <si>
    <t>YD-1</t>
  </si>
  <si>
    <t>YD-2</t>
  </si>
  <si>
    <t>YD-3</t>
  </si>
  <si>
    <t>YD-4</t>
  </si>
  <si>
    <t>YD-5</t>
  </si>
  <si>
    <t>YD-6</t>
  </si>
  <si>
    <t>YDT-1</t>
  </si>
  <si>
    <t>YDT-2</t>
  </si>
  <si>
    <t>YDT-3</t>
  </si>
  <si>
    <t>YDT-4</t>
  </si>
  <si>
    <t>YDT-5</t>
  </si>
  <si>
    <t>YDT-6</t>
  </si>
  <si>
    <t>result(ng/ml)</t>
  </si>
  <si>
    <t>concentratıon (ng/L)</t>
  </si>
  <si>
    <t>KİT ADI</t>
  </si>
  <si>
    <t>TÜR</t>
  </si>
  <si>
    <t>MARKA</t>
  </si>
  <si>
    <t>CAT. NO</t>
  </si>
  <si>
    <t>Yöntem</t>
  </si>
  <si>
    <t>Kullanılan Cihaz</t>
  </si>
  <si>
    <t>TNF-ALFA</t>
  </si>
  <si>
    <t>Rat</t>
  </si>
  <si>
    <t>BT</t>
  </si>
  <si>
    <t>E0764Ra</t>
  </si>
  <si>
    <t>ELİSA</t>
  </si>
  <si>
    <t>Mıcroplate reader: BIO-TEK EL X 800-Aotu strıp washer:BIO TEK EL X 50</t>
  </si>
  <si>
    <t>NOT: Dokular 1/9 oranında( 0,1 gr doku: 0,9ml 140 mmol. lık  KCl) Potasyum Klorür tamponu ile homojenize edildikten sonra 7000 rpm + 4' de 5 dk santrifüj edildi.</t>
  </si>
  <si>
    <t>Interleukin-1 beta</t>
  </si>
  <si>
    <t>E0119Ra</t>
  </si>
  <si>
    <t>Beclin1(BECN1)</t>
  </si>
  <si>
    <t>E0897Ra</t>
  </si>
  <si>
    <t>Autophagy related protein LC3B</t>
  </si>
  <si>
    <t>E1546Ra</t>
  </si>
  <si>
    <t>TNF-Alfa Assay Principle</t>
  </si>
  <si>
    <t>This kit is an Enzyme-Linked Immunosorbent Assay (ELISA). The plate has been pre-coated with Rat TNFA antibody. TNFA present in the sample is added and binds to antibodies coated on the wells.</t>
  </si>
  <si>
    <t>And then biotinylated Rat TNFA Antibody is added and binds to TNFA in the sample. Then Streptavidin-HRP is added and binds to the Biotinylated TNFA antibody.</t>
  </si>
  <si>
    <t>After incubation unbound Streptavidin-HRP is washed away during a washing step. Substrate solution is then added and color develops in proportion to the amount of Rat TNFA.</t>
  </si>
  <si>
    <t xml:space="preserve"> The reaction is terminated by addition of acidic stop solution and absorbance is measured at 450 nm. </t>
  </si>
  <si>
    <t>IL-1BETA Assay Principle</t>
  </si>
  <si>
    <t>This kit is an Enzyme-Linked Immunosorbent Assay (ELISA). The plate has been pre-coated with Rat IL-1B antibody. IL-1B present in the sample is added and binds to antibodies coated on the wells.</t>
  </si>
  <si>
    <t>And then biotinylated Rat IL-1B Antibody is added and binds to IL-1B in the sample. Then Streptavidin-HRP is added and binds to the Biotinylated IL-1B antibody.</t>
  </si>
  <si>
    <t>After incubation unbound Streptavidin-HRP is washed away during a washing step. Substrate solution is then added and color develops in proportion to the amount of Rat IL-1B.</t>
  </si>
  <si>
    <t>This kit is an Enzyme-Linked Immunosorbent Assay (ELISA). The plate has been pre-coated with Rat BECN1 antibody.Rat BECN1 present in the sample is added and binds to antibodies coated on the wells.</t>
  </si>
  <si>
    <t>And then biotinylated Rat BECN1 Antibody is added and binds to Rat BECN1 in the sample. Then Streptavidin-HRP is added and binds to the Biotinylated Rat BECN1 antibody.</t>
  </si>
  <si>
    <t>After incubation unbound Streptavidin-HRP is washed away during a washing step. Substrate solution is then added and color develops in proportion to the amount of Rat BECN1.</t>
  </si>
  <si>
    <t>BECN1 Assay Principle</t>
  </si>
  <si>
    <t>This kit is an Enzyme-Linked Immunosorbent Assay (ELISA). The plate has been pre-coated with Rat LC3B antibody. LC3B present in the sample is added and binds to antibodies coated on the wells.</t>
  </si>
  <si>
    <t>And then biotinylated Rat LC3B Antibody is added and binds to LC3B in the sample. Then Streptavidin-HRP is added and binds to the Biotinylated LC3B antibody.</t>
  </si>
  <si>
    <t>After incubation unbound Streptavidin-HRP is washed away during a washing step. Substrate solution is then added and color develops in proportion to the amount of Rat LC3B.</t>
  </si>
  <si>
    <t>LC3B Assay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</si>
</sst>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/>
    <xf numFmtId="0" fontId="0" fillId="3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" fillId="6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5" borderId="0" xfId="0" applyFont="1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BECN1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234120734908135"/>
                  <c:y val="0.12206729367162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Beclin1!$C$17:$C$23</c:f>
              <c:numCache>
                <c:formatCode>General</c:formatCode>
                <c:ptCount val="7"/>
                <c:pt idx="0">
                  <c:v>2.7050000000000001</c:v>
                </c:pt>
                <c:pt idx="1">
                  <c:v>1.722</c:v>
                </c:pt>
                <c:pt idx="2">
                  <c:v>0.90500000000000003</c:v>
                </c:pt>
                <c:pt idx="3">
                  <c:v>0.49</c:v>
                </c:pt>
                <c:pt idx="4">
                  <c:v>0.28599999999999998</c:v>
                </c:pt>
                <c:pt idx="5">
                  <c:v>0.192</c:v>
                </c:pt>
                <c:pt idx="6">
                  <c:v>0</c:v>
                </c:pt>
              </c:numCache>
            </c:numRef>
          </c:xVal>
          <c:yVal>
            <c:numRef>
              <c:f>Beclin1!$D$17:$D$23</c:f>
              <c:numCache>
                <c:formatCode>General</c:formatCode>
                <c:ptCount val="7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  <c:pt idx="5">
                  <c:v>0.75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0-4363-8CCA-0AF10BBFC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70592"/>
        <c:axId val="449566328"/>
      </c:scatterChart>
      <c:valAx>
        <c:axId val="44957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9566328"/>
        <c:crosses val="autoZero"/>
        <c:crossBetween val="midCat"/>
      </c:valAx>
      <c:valAx>
        <c:axId val="4495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957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LC3B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553696412948381"/>
                  <c:y val="0.1106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LC3B!$C$18:$C$24</c:f>
              <c:numCache>
                <c:formatCode>General</c:formatCode>
                <c:ptCount val="7"/>
                <c:pt idx="0">
                  <c:v>2.2570000000000001</c:v>
                </c:pt>
                <c:pt idx="1">
                  <c:v>1.4350000000000001</c:v>
                </c:pt>
                <c:pt idx="2">
                  <c:v>0.91900000000000004</c:v>
                </c:pt>
                <c:pt idx="3">
                  <c:v>0.50800000000000001</c:v>
                </c:pt>
                <c:pt idx="4">
                  <c:v>0.33100000000000002</c:v>
                </c:pt>
                <c:pt idx="5">
                  <c:v>0.14699999999999999</c:v>
                </c:pt>
                <c:pt idx="6">
                  <c:v>0</c:v>
                </c:pt>
              </c:numCache>
            </c:numRef>
          </c:xVal>
          <c:yVal>
            <c:numRef>
              <c:f>LC3B!$D$18:$D$24</c:f>
              <c:numCache>
                <c:formatCode>General</c:formatCode>
                <c:ptCount val="7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  <c:pt idx="4">
                  <c:v>250</c:v>
                </c:pt>
                <c:pt idx="5">
                  <c:v>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3-4BB0-B897-C796301D9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47088"/>
        <c:axId val="483947744"/>
      </c:scatterChart>
      <c:valAx>
        <c:axId val="4839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3947744"/>
        <c:crosses val="autoZero"/>
        <c:crossBetween val="midCat"/>
      </c:valAx>
      <c:valAx>
        <c:axId val="4839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394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033989501312335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'TNF-A'!$C$17:$C$22</c:f>
              <c:numCache>
                <c:formatCode>General</c:formatCode>
                <c:ptCount val="6"/>
                <c:pt idx="0">
                  <c:v>1.4450000000000001</c:v>
                </c:pt>
                <c:pt idx="1">
                  <c:v>0.84600000000000009</c:v>
                </c:pt>
                <c:pt idx="2">
                  <c:v>0.42299999999999999</c:v>
                </c:pt>
                <c:pt idx="3">
                  <c:v>0.25800000000000001</c:v>
                </c:pt>
                <c:pt idx="4">
                  <c:v>0.11899999999999998</c:v>
                </c:pt>
                <c:pt idx="5">
                  <c:v>0</c:v>
                </c:pt>
              </c:numCache>
            </c:numRef>
          </c:xVal>
          <c:yVal>
            <c:numRef>
              <c:f>'TNF-A'!$D$17:$D$22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4-4507-8F80-328269675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82872"/>
        <c:axId val="483879592"/>
      </c:scatterChart>
      <c:valAx>
        <c:axId val="48388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3879592"/>
        <c:crosses val="autoZero"/>
        <c:crossBetween val="midCat"/>
      </c:valAx>
      <c:valAx>
        <c:axId val="48387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388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827318460192476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'IL-1BETA'!$C$18:$C$24</c:f>
              <c:numCache>
                <c:formatCode>General</c:formatCode>
                <c:ptCount val="7"/>
                <c:pt idx="0">
                  <c:v>2.1859999999999999</c:v>
                </c:pt>
                <c:pt idx="1">
                  <c:v>1.101</c:v>
                </c:pt>
                <c:pt idx="2">
                  <c:v>0.6</c:v>
                </c:pt>
                <c:pt idx="3">
                  <c:v>0.314</c:v>
                </c:pt>
                <c:pt idx="4">
                  <c:v>0.182</c:v>
                </c:pt>
                <c:pt idx="5">
                  <c:v>9.1999999999999998E-2</c:v>
                </c:pt>
                <c:pt idx="6">
                  <c:v>0</c:v>
                </c:pt>
              </c:numCache>
            </c:numRef>
          </c:xVal>
          <c:yVal>
            <c:numRef>
              <c:f>'IL-1BETA'!$D$18:$D$24</c:f>
              <c:numCache>
                <c:formatCode>General</c:formatCode>
                <c:ptCount val="7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2.5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C-4F63-89C2-4FD5206A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85312"/>
        <c:axId val="455678096"/>
      </c:scatterChart>
      <c:valAx>
        <c:axId val="4556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5678096"/>
        <c:crosses val="autoZero"/>
        <c:crossBetween val="midCat"/>
      </c:valAx>
      <c:valAx>
        <c:axId val="4556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56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8</xdr:row>
      <xdr:rowOff>15240</xdr:rowOff>
    </xdr:from>
    <xdr:to>
      <xdr:col>15</xdr:col>
      <xdr:colOff>83820</xdr:colOff>
      <xdr:row>23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8</xdr:row>
      <xdr:rowOff>0</xdr:rowOff>
    </xdr:from>
    <xdr:to>
      <xdr:col>15</xdr:col>
      <xdr:colOff>510540</xdr:colOff>
      <xdr:row>23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8</xdr:row>
      <xdr:rowOff>15240</xdr:rowOff>
    </xdr:from>
    <xdr:to>
      <xdr:col>15</xdr:col>
      <xdr:colOff>586740</xdr:colOff>
      <xdr:row>23</xdr:row>
      <xdr:rowOff>15240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12</xdr:row>
      <xdr:rowOff>30480</xdr:rowOff>
    </xdr:from>
    <xdr:to>
      <xdr:col>15</xdr:col>
      <xdr:colOff>45720</xdr:colOff>
      <xdr:row>27</xdr:row>
      <xdr:rowOff>30480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5</xdr:col>
      <xdr:colOff>205740</xdr:colOff>
      <xdr:row>62</xdr:row>
      <xdr:rowOff>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63980"/>
          <a:ext cx="754380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175260</xdr:rowOff>
    </xdr:from>
    <xdr:to>
      <xdr:col>5</xdr:col>
      <xdr:colOff>243405</xdr:colOff>
      <xdr:row>111</xdr:row>
      <xdr:rowOff>108287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14760"/>
          <a:ext cx="7581465" cy="90770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106680</xdr:rowOff>
    </xdr:from>
    <xdr:to>
      <xdr:col>5</xdr:col>
      <xdr:colOff>202246</xdr:colOff>
      <xdr:row>160</xdr:row>
      <xdr:rowOff>57728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490180"/>
          <a:ext cx="7540306" cy="8912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0"/>
  <sheetViews>
    <sheetView topLeftCell="A45" workbookViewId="0">
      <selection activeCell="H66" sqref="H66"/>
    </sheetView>
  </sheetViews>
  <sheetFormatPr defaultRowHeight="15" x14ac:dyDescent="0.25"/>
  <cols>
    <col min="1" max="1" width="17.140625" customWidth="1"/>
    <col min="2" max="2" width="11.7109375" customWidth="1"/>
    <col min="3" max="3" width="10.85546875" customWidth="1"/>
    <col min="4" max="4" width="11.85546875" customWidth="1"/>
    <col min="5" max="5" width="16.85546875" customWidth="1"/>
  </cols>
  <sheetData>
    <row r="2" spans="1:7" x14ac:dyDescent="0.25">
      <c r="A2" s="3">
        <v>2.84</v>
      </c>
      <c r="B2" s="2">
        <v>0.44</v>
      </c>
      <c r="C2" s="2">
        <v>0.58799999999999997</v>
      </c>
      <c r="D2" s="2">
        <v>0.59799999999999998</v>
      </c>
      <c r="E2" s="2">
        <v>0.78</v>
      </c>
      <c r="F2" s="2">
        <v>0.78700000000000003</v>
      </c>
      <c r="G2" s="2">
        <v>0.82800000000000007</v>
      </c>
    </row>
    <row r="3" spans="1:7" x14ac:dyDescent="0.25">
      <c r="A3" s="3">
        <v>1.857</v>
      </c>
      <c r="B3" s="2">
        <v>0.43</v>
      </c>
      <c r="C3" s="2">
        <v>0.50800000000000001</v>
      </c>
      <c r="D3" s="2">
        <v>0.51200000000000001</v>
      </c>
      <c r="E3" s="2">
        <v>0.55500000000000005</v>
      </c>
      <c r="F3" s="2">
        <v>0.71399999999999997</v>
      </c>
      <c r="G3" s="2">
        <v>0.82800000000000007</v>
      </c>
    </row>
    <row r="4" spans="1:7" x14ac:dyDescent="0.25">
      <c r="A4" s="3">
        <v>1.04</v>
      </c>
      <c r="B4" s="2">
        <v>0.42299999999999999</v>
      </c>
      <c r="C4" s="2">
        <v>0.45800000000000002</v>
      </c>
      <c r="D4" s="2">
        <v>0.502</v>
      </c>
      <c r="E4" s="2">
        <v>0.48499999999999999</v>
      </c>
      <c r="F4" s="2">
        <v>0.64700000000000002</v>
      </c>
      <c r="G4" s="2">
        <v>0.86099999999999999</v>
      </c>
    </row>
    <row r="5" spans="1:7" x14ac:dyDescent="0.25">
      <c r="A5" s="3">
        <v>0.625</v>
      </c>
      <c r="B5" s="2">
        <v>0.41899999999999998</v>
      </c>
      <c r="C5" s="2">
        <v>0.48499999999999999</v>
      </c>
      <c r="D5" s="2">
        <v>0.52300000000000002</v>
      </c>
      <c r="E5" s="2">
        <v>0.432</v>
      </c>
      <c r="F5" s="2">
        <v>0.61099999999999999</v>
      </c>
      <c r="G5" s="2">
        <v>0.76100000000000001</v>
      </c>
    </row>
    <row r="6" spans="1:7" x14ac:dyDescent="0.25">
      <c r="A6" s="3">
        <v>0.42099999999999999</v>
      </c>
      <c r="B6" s="2">
        <v>0.38500000000000001</v>
      </c>
      <c r="C6" s="2">
        <v>0.44</v>
      </c>
      <c r="D6" s="2">
        <v>0.47100000000000003</v>
      </c>
      <c r="E6" s="2">
        <v>0.435</v>
      </c>
      <c r="F6" s="2">
        <v>0.61699999999999999</v>
      </c>
      <c r="G6" s="2">
        <v>0.51300000000000001</v>
      </c>
    </row>
    <row r="7" spans="1:7" x14ac:dyDescent="0.25">
      <c r="A7" s="3">
        <v>0.32700000000000001</v>
      </c>
      <c r="B7" s="2">
        <v>0.35799999999999998</v>
      </c>
      <c r="C7" s="2">
        <v>0.438</v>
      </c>
      <c r="D7" s="2">
        <v>0.44700000000000001</v>
      </c>
      <c r="E7" s="2">
        <v>0.44900000000000001</v>
      </c>
      <c r="F7" s="2">
        <v>0.56700000000000006</v>
      </c>
      <c r="G7" s="2">
        <v>0.56700000000000006</v>
      </c>
    </row>
    <row r="8" spans="1:7" x14ac:dyDescent="0.25">
      <c r="A8" s="4">
        <v>0.13500000000000001</v>
      </c>
      <c r="B8" s="2">
        <v>0.45900000000000002</v>
      </c>
      <c r="C8" s="2">
        <v>0.45900000000000002</v>
      </c>
      <c r="D8" s="2">
        <v>0.38100000000000001</v>
      </c>
      <c r="E8" s="2">
        <v>0.502</v>
      </c>
      <c r="F8" s="2">
        <v>0.622</v>
      </c>
      <c r="G8" s="2">
        <v>0.51800000000000002</v>
      </c>
    </row>
    <row r="9" spans="1:7" x14ac:dyDescent="0.25">
      <c r="A9" s="1">
        <v>0.32300000000000001</v>
      </c>
      <c r="B9" s="2">
        <v>0.60699999999999998</v>
      </c>
      <c r="C9" s="2">
        <v>0.51600000000000001</v>
      </c>
      <c r="D9" s="2">
        <v>0.49299999999999999</v>
      </c>
      <c r="E9" s="2">
        <v>0.57100000000000006</v>
      </c>
      <c r="F9" s="2">
        <v>0.80500000000000005</v>
      </c>
      <c r="G9" s="2">
        <v>0.496</v>
      </c>
    </row>
    <row r="12" spans="1:7" x14ac:dyDescent="0.25">
      <c r="A12" t="s">
        <v>0</v>
      </c>
    </row>
    <row r="16" spans="1:7" x14ac:dyDescent="0.25">
      <c r="B16" s="5" t="s">
        <v>1</v>
      </c>
      <c r="C16" s="5" t="s">
        <v>2</v>
      </c>
      <c r="D16" s="5" t="s">
        <v>3</v>
      </c>
      <c r="E16" s="5" t="s">
        <v>4</v>
      </c>
    </row>
    <row r="17" spans="1:13" x14ac:dyDescent="0.25">
      <c r="A17" t="s">
        <v>5</v>
      </c>
      <c r="B17" s="3">
        <v>2.84</v>
      </c>
      <c r="C17" s="1">
        <f>B17-B23</f>
        <v>2.7050000000000001</v>
      </c>
      <c r="D17" s="1">
        <v>24</v>
      </c>
      <c r="E17" s="6">
        <f>(1.5496*C17*C17)+(4.586*C17)+(0.0857)</f>
        <v>23.829291940000001</v>
      </c>
    </row>
    <row r="18" spans="1:13" x14ac:dyDescent="0.25">
      <c r="A18" t="s">
        <v>6</v>
      </c>
      <c r="B18" s="3">
        <v>1.857</v>
      </c>
      <c r="C18" s="1">
        <f>B18-B23</f>
        <v>1.722</v>
      </c>
      <c r="D18" s="1">
        <v>12</v>
      </c>
      <c r="E18" s="6">
        <f t="shared" ref="E18:E23" si="0">(1.5496*C18*C18)+(4.586*C18)+(0.0857)</f>
        <v>12.577796086399999</v>
      </c>
    </row>
    <row r="19" spans="1:13" x14ac:dyDescent="0.25">
      <c r="A19" t="s">
        <v>7</v>
      </c>
      <c r="B19" s="3">
        <v>1.04</v>
      </c>
      <c r="C19" s="1">
        <f>B19-B23</f>
        <v>0.90500000000000003</v>
      </c>
      <c r="D19" s="1">
        <v>6</v>
      </c>
      <c r="E19" s="6">
        <f t="shared" si="0"/>
        <v>5.5051911400000009</v>
      </c>
    </row>
    <row r="20" spans="1:13" x14ac:dyDescent="0.25">
      <c r="A20" t="s">
        <v>8</v>
      </c>
      <c r="B20" s="3">
        <v>0.625</v>
      </c>
      <c r="C20" s="1">
        <f>B20-B23</f>
        <v>0.49</v>
      </c>
      <c r="D20" s="1">
        <v>3</v>
      </c>
      <c r="E20" s="6">
        <f t="shared" si="0"/>
        <v>2.70489896</v>
      </c>
    </row>
    <row r="21" spans="1:13" x14ac:dyDescent="0.25">
      <c r="A21" t="s">
        <v>9</v>
      </c>
      <c r="B21" s="3">
        <v>0.42099999999999999</v>
      </c>
      <c r="C21" s="1">
        <f>B21-B23</f>
        <v>0.28599999999999998</v>
      </c>
      <c r="D21" s="1">
        <v>1.5</v>
      </c>
      <c r="E21" s="6">
        <f t="shared" si="0"/>
        <v>1.5240470816</v>
      </c>
    </row>
    <row r="22" spans="1:13" x14ac:dyDescent="0.25">
      <c r="A22" t="s">
        <v>11</v>
      </c>
      <c r="B22" s="3">
        <v>0.32700000000000001</v>
      </c>
      <c r="C22" s="1">
        <f>B22-B23</f>
        <v>0.192</v>
      </c>
      <c r="D22" s="1">
        <v>0.75</v>
      </c>
      <c r="E22" s="6">
        <f t="shared" si="0"/>
        <v>1.0233364544000001</v>
      </c>
    </row>
    <row r="23" spans="1:13" x14ac:dyDescent="0.25">
      <c r="A23" t="s">
        <v>10</v>
      </c>
      <c r="B23" s="4">
        <v>0.13500000000000001</v>
      </c>
      <c r="C23" s="1">
        <f>B23-B23</f>
        <v>0</v>
      </c>
      <c r="D23" s="1">
        <v>0</v>
      </c>
      <c r="E23" s="6">
        <f t="shared" si="0"/>
        <v>8.5699999999999998E-2</v>
      </c>
    </row>
    <row r="24" spans="1:13" x14ac:dyDescent="0.25">
      <c r="I24" s="7"/>
      <c r="K24" s="7" t="s">
        <v>12</v>
      </c>
      <c r="L24" s="7"/>
      <c r="M24" s="7"/>
    </row>
    <row r="32" spans="1:13" x14ac:dyDescent="0.25">
      <c r="A32" s="8" t="s">
        <v>13</v>
      </c>
      <c r="B32" s="2" t="s">
        <v>14</v>
      </c>
      <c r="C32" s="9" t="s">
        <v>10</v>
      </c>
      <c r="D32" s="1" t="s">
        <v>2</v>
      </c>
      <c r="E32" s="10" t="s">
        <v>64</v>
      </c>
    </row>
    <row r="33" spans="1:5" x14ac:dyDescent="0.25">
      <c r="A33" s="8" t="s">
        <v>16</v>
      </c>
      <c r="B33" s="2">
        <v>0.44</v>
      </c>
      <c r="C33" s="4">
        <v>0.13500000000000001</v>
      </c>
      <c r="D33" s="1">
        <f t="shared" ref="D33:D80" si="1">(B33-C33)</f>
        <v>0.30499999999999999</v>
      </c>
      <c r="E33" s="6">
        <f t="shared" ref="E33:E80" si="2">(1.5496*D33*D33)+(4.586*D33)+(0.0857)</f>
        <v>1.6285815399999999</v>
      </c>
    </row>
    <row r="34" spans="1:5" x14ac:dyDescent="0.25">
      <c r="A34" s="8" t="s">
        <v>17</v>
      </c>
      <c r="B34" s="2">
        <v>0.43</v>
      </c>
      <c r="C34" s="4">
        <v>0.13500000000000001</v>
      </c>
      <c r="D34" s="1">
        <f t="shared" si="1"/>
        <v>0.29499999999999998</v>
      </c>
      <c r="E34" s="6">
        <f t="shared" si="2"/>
        <v>1.5734239400000001</v>
      </c>
    </row>
    <row r="35" spans="1:5" x14ac:dyDescent="0.25">
      <c r="A35" s="8" t="s">
        <v>18</v>
      </c>
      <c r="B35" s="2">
        <v>0.42299999999999999</v>
      </c>
      <c r="C35" s="4">
        <v>0.13500000000000001</v>
      </c>
      <c r="D35" s="1">
        <f t="shared" si="1"/>
        <v>0.28799999999999998</v>
      </c>
      <c r="E35" s="6">
        <f t="shared" si="2"/>
        <v>1.5349980223999999</v>
      </c>
    </row>
    <row r="36" spans="1:5" x14ac:dyDescent="0.25">
      <c r="A36" s="8" t="s">
        <v>19</v>
      </c>
      <c r="B36" s="2">
        <v>0.41899999999999998</v>
      </c>
      <c r="C36" s="4">
        <v>0.13500000000000001</v>
      </c>
      <c r="D36" s="1">
        <f t="shared" si="1"/>
        <v>0.28399999999999997</v>
      </c>
      <c r="E36" s="6">
        <f t="shared" si="2"/>
        <v>1.5131085376</v>
      </c>
    </row>
    <row r="37" spans="1:5" x14ac:dyDescent="0.25">
      <c r="A37" s="8" t="s">
        <v>20</v>
      </c>
      <c r="B37" s="2">
        <v>0.38500000000000001</v>
      </c>
      <c r="C37" s="4">
        <v>0.13500000000000001</v>
      </c>
      <c r="D37" s="1">
        <f t="shared" si="1"/>
        <v>0.25</v>
      </c>
      <c r="E37" s="6">
        <f t="shared" si="2"/>
        <v>1.3290500000000001</v>
      </c>
    </row>
    <row r="38" spans="1:5" x14ac:dyDescent="0.25">
      <c r="A38" s="8" t="s">
        <v>21</v>
      </c>
      <c r="B38" s="2">
        <v>0.35799999999999998</v>
      </c>
      <c r="C38" s="4">
        <v>0.13500000000000001</v>
      </c>
      <c r="D38" s="1">
        <f t="shared" si="1"/>
        <v>0.22299999999999998</v>
      </c>
      <c r="E38" s="6">
        <f t="shared" si="2"/>
        <v>1.1854380583999999</v>
      </c>
    </row>
    <row r="39" spans="1:5" x14ac:dyDescent="0.25">
      <c r="A39" s="8" t="s">
        <v>22</v>
      </c>
      <c r="B39" s="2">
        <v>0.45900000000000002</v>
      </c>
      <c r="C39" s="4">
        <v>0.13500000000000001</v>
      </c>
      <c r="D39" s="1">
        <f t="shared" si="1"/>
        <v>0.32400000000000001</v>
      </c>
      <c r="E39" s="6">
        <f t="shared" si="2"/>
        <v>1.7342348096000002</v>
      </c>
    </row>
    <row r="40" spans="1:5" x14ac:dyDescent="0.25">
      <c r="A40" s="8" t="s">
        <v>23</v>
      </c>
      <c r="B40" s="2">
        <v>0.60699999999999998</v>
      </c>
      <c r="C40" s="4">
        <v>0.13500000000000001</v>
      </c>
      <c r="D40" s="1">
        <f t="shared" si="1"/>
        <v>0.47199999999999998</v>
      </c>
      <c r="E40" s="6">
        <f t="shared" si="2"/>
        <v>2.5955180863999998</v>
      </c>
    </row>
    <row r="41" spans="1:5" x14ac:dyDescent="0.25">
      <c r="A41" s="8" t="s">
        <v>24</v>
      </c>
      <c r="B41" s="2">
        <v>0.58799999999999997</v>
      </c>
      <c r="C41" s="4">
        <v>0.13500000000000001</v>
      </c>
      <c r="D41" s="1">
        <f t="shared" si="1"/>
        <v>0.45299999999999996</v>
      </c>
      <c r="E41" s="6">
        <f t="shared" si="2"/>
        <v>2.4811498664</v>
      </c>
    </row>
    <row r="42" spans="1:5" x14ac:dyDescent="0.25">
      <c r="A42" s="8" t="s">
        <v>25</v>
      </c>
      <c r="B42" s="2">
        <v>0.50800000000000001</v>
      </c>
      <c r="C42" s="4">
        <v>0.13500000000000001</v>
      </c>
      <c r="D42" s="1">
        <f t="shared" si="1"/>
        <v>0.373</v>
      </c>
      <c r="E42" s="6">
        <f t="shared" si="2"/>
        <v>2.0118722984000001</v>
      </c>
    </row>
    <row r="43" spans="1:5" x14ac:dyDescent="0.25">
      <c r="A43" s="8" t="s">
        <v>26</v>
      </c>
      <c r="B43" s="2">
        <v>0.45800000000000002</v>
      </c>
      <c r="C43" s="4">
        <v>0.13500000000000001</v>
      </c>
      <c r="D43" s="1">
        <f t="shared" si="1"/>
        <v>0.32300000000000001</v>
      </c>
      <c r="E43" s="6">
        <f t="shared" si="2"/>
        <v>1.7286462184000002</v>
      </c>
    </row>
    <row r="44" spans="1:5" x14ac:dyDescent="0.25">
      <c r="A44" s="8" t="s">
        <v>27</v>
      </c>
      <c r="B44" s="2">
        <v>0.48499999999999999</v>
      </c>
      <c r="C44" s="4">
        <v>0.13500000000000001</v>
      </c>
      <c r="D44" s="1">
        <f t="shared" si="1"/>
        <v>0.35</v>
      </c>
      <c r="E44" s="6">
        <f t="shared" si="2"/>
        <v>1.8806259999999999</v>
      </c>
    </row>
    <row r="45" spans="1:5" x14ac:dyDescent="0.25">
      <c r="A45" s="8" t="s">
        <v>28</v>
      </c>
      <c r="B45" s="2">
        <v>0.44</v>
      </c>
      <c r="C45" s="4">
        <v>0.13500000000000001</v>
      </c>
      <c r="D45" s="1">
        <f t="shared" si="1"/>
        <v>0.30499999999999999</v>
      </c>
      <c r="E45" s="6">
        <f t="shared" si="2"/>
        <v>1.6285815399999999</v>
      </c>
    </row>
    <row r="46" spans="1:5" x14ac:dyDescent="0.25">
      <c r="A46" s="8" t="s">
        <v>29</v>
      </c>
      <c r="B46" s="2">
        <v>0.438</v>
      </c>
      <c r="C46" s="4">
        <v>0.13500000000000001</v>
      </c>
      <c r="D46" s="1">
        <f t="shared" si="1"/>
        <v>0.30299999999999999</v>
      </c>
      <c r="E46" s="6">
        <f t="shared" si="2"/>
        <v>1.6175252264000002</v>
      </c>
    </row>
    <row r="47" spans="1:5" x14ac:dyDescent="0.25">
      <c r="A47" s="8" t="s">
        <v>30</v>
      </c>
      <c r="B47" s="2">
        <v>0.45900000000000002</v>
      </c>
      <c r="C47" s="4">
        <v>0.13500000000000001</v>
      </c>
      <c r="D47" s="1">
        <f t="shared" si="1"/>
        <v>0.32400000000000001</v>
      </c>
      <c r="E47" s="6">
        <f t="shared" si="2"/>
        <v>1.7342348096000002</v>
      </c>
    </row>
    <row r="48" spans="1:5" x14ac:dyDescent="0.25">
      <c r="A48" s="8" t="s">
        <v>31</v>
      </c>
      <c r="B48" s="2">
        <v>0.51600000000000001</v>
      </c>
      <c r="C48" s="4">
        <v>0.13500000000000001</v>
      </c>
      <c r="D48" s="1">
        <f t="shared" si="1"/>
        <v>0.38100000000000001</v>
      </c>
      <c r="E48" s="6">
        <f t="shared" si="2"/>
        <v>2.0579074856000004</v>
      </c>
    </row>
    <row r="49" spans="1:5" x14ac:dyDescent="0.25">
      <c r="A49" s="8" t="s">
        <v>32</v>
      </c>
      <c r="B49" s="2">
        <v>0.59799999999999998</v>
      </c>
      <c r="C49" s="4">
        <v>0.13500000000000001</v>
      </c>
      <c r="D49" s="1">
        <f t="shared" si="1"/>
        <v>0.46299999999999997</v>
      </c>
      <c r="E49" s="6">
        <f t="shared" si="2"/>
        <v>2.5412042023999999</v>
      </c>
    </row>
    <row r="50" spans="1:5" x14ac:dyDescent="0.25">
      <c r="A50" s="8" t="s">
        <v>33</v>
      </c>
      <c r="B50" s="2">
        <v>0.51200000000000001</v>
      </c>
      <c r="C50" s="4">
        <v>0.13500000000000001</v>
      </c>
      <c r="D50" s="1">
        <f t="shared" si="1"/>
        <v>0.377</v>
      </c>
      <c r="E50" s="6">
        <f t="shared" si="2"/>
        <v>2.0348650984000001</v>
      </c>
    </row>
    <row r="51" spans="1:5" x14ac:dyDescent="0.25">
      <c r="A51" s="8" t="s">
        <v>34</v>
      </c>
      <c r="B51" s="2">
        <v>0.502</v>
      </c>
      <c r="C51" s="4">
        <v>0.13500000000000001</v>
      </c>
      <c r="D51" s="1">
        <f t="shared" si="1"/>
        <v>0.36699999999999999</v>
      </c>
      <c r="E51" s="6">
        <f t="shared" si="2"/>
        <v>1.9774760744000002</v>
      </c>
    </row>
    <row r="52" spans="1:5" x14ac:dyDescent="0.25">
      <c r="A52" s="8" t="s">
        <v>35</v>
      </c>
      <c r="B52" s="2">
        <v>0.52300000000000002</v>
      </c>
      <c r="C52" s="4">
        <v>0.13500000000000001</v>
      </c>
      <c r="D52" s="1">
        <f t="shared" si="1"/>
        <v>0.38800000000000001</v>
      </c>
      <c r="E52" s="6">
        <f t="shared" si="2"/>
        <v>2.0983509824000004</v>
      </c>
    </row>
    <row r="53" spans="1:5" x14ac:dyDescent="0.25">
      <c r="A53" s="8" t="s">
        <v>36</v>
      </c>
      <c r="B53" s="2">
        <v>0.47100000000000003</v>
      </c>
      <c r="C53" s="4">
        <v>0.13500000000000001</v>
      </c>
      <c r="D53" s="1">
        <f t="shared" si="1"/>
        <v>0.33600000000000002</v>
      </c>
      <c r="E53" s="6">
        <f t="shared" si="2"/>
        <v>1.8015396416000002</v>
      </c>
    </row>
    <row r="54" spans="1:5" x14ac:dyDescent="0.25">
      <c r="A54" s="8" t="s">
        <v>37</v>
      </c>
      <c r="B54" s="2">
        <v>0.44700000000000001</v>
      </c>
      <c r="C54" s="4">
        <v>0.13500000000000001</v>
      </c>
      <c r="D54" s="1">
        <f t="shared" si="1"/>
        <v>0.312</v>
      </c>
      <c r="E54" s="6">
        <f t="shared" si="2"/>
        <v>1.6673762623999999</v>
      </c>
    </row>
    <row r="55" spans="1:5" x14ac:dyDescent="0.25">
      <c r="A55" s="8" t="s">
        <v>38</v>
      </c>
      <c r="B55" s="2">
        <v>0.38100000000000001</v>
      </c>
      <c r="C55" s="4">
        <v>0.13500000000000001</v>
      </c>
      <c r="D55" s="1">
        <f t="shared" si="1"/>
        <v>0.246</v>
      </c>
      <c r="E55" s="6">
        <f t="shared" si="2"/>
        <v>1.3076315936</v>
      </c>
    </row>
    <row r="56" spans="1:5" x14ac:dyDescent="0.25">
      <c r="A56" s="8" t="s">
        <v>39</v>
      </c>
      <c r="B56" s="2">
        <v>0.49299999999999999</v>
      </c>
      <c r="C56" s="4">
        <v>0.13500000000000001</v>
      </c>
      <c r="D56" s="1">
        <f t="shared" si="1"/>
        <v>0.35799999999999998</v>
      </c>
      <c r="E56" s="6">
        <f t="shared" si="2"/>
        <v>1.9260909343999999</v>
      </c>
    </row>
    <row r="57" spans="1:5" x14ac:dyDescent="0.25">
      <c r="A57" s="8" t="s">
        <v>40</v>
      </c>
      <c r="B57" s="2">
        <v>0.78</v>
      </c>
      <c r="C57" s="4">
        <v>0.13500000000000001</v>
      </c>
      <c r="D57" s="1">
        <f t="shared" si="1"/>
        <v>0.64500000000000002</v>
      </c>
      <c r="E57" s="6">
        <f t="shared" si="2"/>
        <v>3.6883423400000006</v>
      </c>
    </row>
    <row r="58" spans="1:5" x14ac:dyDescent="0.25">
      <c r="A58" s="8" t="s">
        <v>41</v>
      </c>
      <c r="B58" s="2">
        <v>0.55500000000000005</v>
      </c>
      <c r="C58" s="4">
        <v>0.13500000000000001</v>
      </c>
      <c r="D58" s="1">
        <f t="shared" si="1"/>
        <v>0.42000000000000004</v>
      </c>
      <c r="E58" s="6">
        <f t="shared" si="2"/>
        <v>2.2851694400000007</v>
      </c>
    </row>
    <row r="59" spans="1:5" x14ac:dyDescent="0.25">
      <c r="A59" s="8" t="s">
        <v>42</v>
      </c>
      <c r="B59" s="2">
        <v>0.48499999999999999</v>
      </c>
      <c r="C59" s="4">
        <v>0.13500000000000001</v>
      </c>
      <c r="D59" s="1">
        <f t="shared" si="1"/>
        <v>0.35</v>
      </c>
      <c r="E59" s="6">
        <f t="shared" si="2"/>
        <v>1.8806259999999999</v>
      </c>
    </row>
    <row r="60" spans="1:5" x14ac:dyDescent="0.25">
      <c r="A60" s="8" t="s">
        <v>43</v>
      </c>
      <c r="B60" s="2">
        <v>0.432</v>
      </c>
      <c r="C60" s="4">
        <v>0.13500000000000001</v>
      </c>
      <c r="D60" s="1">
        <f t="shared" si="1"/>
        <v>0.29699999999999999</v>
      </c>
      <c r="E60" s="6">
        <f t="shared" si="2"/>
        <v>1.5844306663999999</v>
      </c>
    </row>
    <row r="61" spans="1:5" x14ac:dyDescent="0.25">
      <c r="A61" s="8" t="s">
        <v>44</v>
      </c>
      <c r="B61" s="2">
        <v>0.435</v>
      </c>
      <c r="C61" s="4">
        <v>0.13500000000000001</v>
      </c>
      <c r="D61" s="1">
        <f t="shared" si="1"/>
        <v>0.3</v>
      </c>
      <c r="E61" s="6">
        <f t="shared" si="2"/>
        <v>1.6009640000000003</v>
      </c>
    </row>
    <row r="62" spans="1:5" x14ac:dyDescent="0.25">
      <c r="A62" s="8" t="s">
        <v>45</v>
      </c>
      <c r="B62" s="2">
        <v>0.44900000000000001</v>
      </c>
      <c r="C62" s="4">
        <v>0.13500000000000001</v>
      </c>
      <c r="D62" s="1">
        <f t="shared" si="1"/>
        <v>0.314</v>
      </c>
      <c r="E62" s="6">
        <f t="shared" si="2"/>
        <v>1.6784883615999999</v>
      </c>
    </row>
    <row r="63" spans="1:5" x14ac:dyDescent="0.25">
      <c r="A63" s="8" t="s">
        <v>46</v>
      </c>
      <c r="B63" s="2">
        <v>0.502</v>
      </c>
      <c r="C63" s="4">
        <v>0.13500000000000001</v>
      </c>
      <c r="D63" s="1">
        <f t="shared" si="1"/>
        <v>0.36699999999999999</v>
      </c>
      <c r="E63" s="6">
        <f t="shared" si="2"/>
        <v>1.9774760744000002</v>
      </c>
    </row>
    <row r="64" spans="1:5" x14ac:dyDescent="0.25">
      <c r="A64" s="8" t="s">
        <v>47</v>
      </c>
      <c r="B64" s="2">
        <v>0.57100000000000006</v>
      </c>
      <c r="C64" s="4">
        <v>0.13500000000000001</v>
      </c>
      <c r="D64" s="1">
        <f t="shared" si="1"/>
        <v>0.43600000000000005</v>
      </c>
      <c r="E64" s="6">
        <f t="shared" si="2"/>
        <v>2.3797687616000007</v>
      </c>
    </row>
    <row r="65" spans="1:5" x14ac:dyDescent="0.25">
      <c r="A65" s="8" t="s">
        <v>48</v>
      </c>
      <c r="B65" s="2">
        <v>0.78700000000000003</v>
      </c>
      <c r="C65" s="4">
        <v>0.13500000000000001</v>
      </c>
      <c r="D65" s="1">
        <f t="shared" si="1"/>
        <v>0.65200000000000002</v>
      </c>
      <c r="E65" s="6">
        <f t="shared" si="2"/>
        <v>3.7345131584000004</v>
      </c>
    </row>
    <row r="66" spans="1:5" x14ac:dyDescent="0.25">
      <c r="A66" s="8" t="s">
        <v>49</v>
      </c>
      <c r="B66" s="2">
        <v>0.71399999999999997</v>
      </c>
      <c r="C66" s="4">
        <v>0.13500000000000001</v>
      </c>
      <c r="D66" s="1">
        <f t="shared" si="1"/>
        <v>0.57899999999999996</v>
      </c>
      <c r="E66" s="6">
        <f t="shared" si="2"/>
        <v>3.2604834536</v>
      </c>
    </row>
    <row r="67" spans="1:5" x14ac:dyDescent="0.25">
      <c r="A67" s="8" t="s">
        <v>50</v>
      </c>
      <c r="B67" s="2">
        <v>0.64700000000000002</v>
      </c>
      <c r="C67" s="4">
        <v>0.13500000000000001</v>
      </c>
      <c r="D67" s="1">
        <f t="shared" si="1"/>
        <v>0.51200000000000001</v>
      </c>
      <c r="E67" s="6">
        <f t="shared" si="2"/>
        <v>2.8399503424000003</v>
      </c>
    </row>
    <row r="68" spans="1:5" x14ac:dyDescent="0.25">
      <c r="A68" s="8" t="s">
        <v>51</v>
      </c>
      <c r="B68" s="2">
        <v>0.61099999999999999</v>
      </c>
      <c r="C68" s="4">
        <v>0.13500000000000001</v>
      </c>
      <c r="D68" s="1">
        <f t="shared" si="1"/>
        <v>0.47599999999999998</v>
      </c>
      <c r="E68" s="6">
        <f t="shared" si="2"/>
        <v>2.6197381696000002</v>
      </c>
    </row>
    <row r="69" spans="1:5" x14ac:dyDescent="0.25">
      <c r="A69" s="8" t="s">
        <v>52</v>
      </c>
      <c r="B69" s="2">
        <v>0.61699999999999999</v>
      </c>
      <c r="C69" s="4">
        <v>0.13500000000000001</v>
      </c>
      <c r="D69" s="1">
        <f t="shared" si="1"/>
        <v>0.48199999999999998</v>
      </c>
      <c r="E69" s="6">
        <f t="shared" si="2"/>
        <v>2.6561612704000002</v>
      </c>
    </row>
    <row r="70" spans="1:5" x14ac:dyDescent="0.25">
      <c r="A70" s="8" t="s">
        <v>53</v>
      </c>
      <c r="B70" s="2">
        <v>0.56700000000000006</v>
      </c>
      <c r="C70" s="4">
        <v>0.13500000000000001</v>
      </c>
      <c r="D70" s="1">
        <f t="shared" si="1"/>
        <v>0.43200000000000005</v>
      </c>
      <c r="E70" s="6">
        <f t="shared" si="2"/>
        <v>2.3560445504000005</v>
      </c>
    </row>
    <row r="71" spans="1:5" x14ac:dyDescent="0.25">
      <c r="A71" s="8" t="s">
        <v>54</v>
      </c>
      <c r="B71" s="2">
        <v>0.622</v>
      </c>
      <c r="C71" s="4">
        <v>0.13500000000000001</v>
      </c>
      <c r="D71" s="1">
        <f t="shared" si="1"/>
        <v>0.48699999999999999</v>
      </c>
      <c r="E71" s="6">
        <f t="shared" si="2"/>
        <v>2.6865990824000003</v>
      </c>
    </row>
    <row r="72" spans="1:5" x14ac:dyDescent="0.25">
      <c r="A72" s="8" t="s">
        <v>55</v>
      </c>
      <c r="B72" s="2">
        <v>0.80500000000000005</v>
      </c>
      <c r="C72" s="4">
        <v>0.13500000000000001</v>
      </c>
      <c r="D72" s="1">
        <f t="shared" si="1"/>
        <v>0.67</v>
      </c>
      <c r="E72" s="6">
        <f t="shared" si="2"/>
        <v>3.8539354400000008</v>
      </c>
    </row>
    <row r="73" spans="1:5" x14ac:dyDescent="0.25">
      <c r="A73" s="8" t="s">
        <v>56</v>
      </c>
      <c r="B73" s="2">
        <v>0.82800000000000007</v>
      </c>
      <c r="C73" s="4">
        <v>0.13500000000000001</v>
      </c>
      <c r="D73" s="1">
        <f t="shared" si="1"/>
        <v>0.69300000000000006</v>
      </c>
      <c r="E73" s="6">
        <f t="shared" si="2"/>
        <v>4.0079918504000007</v>
      </c>
    </row>
    <row r="74" spans="1:5" x14ac:dyDescent="0.25">
      <c r="A74" s="8" t="s">
        <v>57</v>
      </c>
      <c r="B74" s="2">
        <v>0.82800000000000007</v>
      </c>
      <c r="C74" s="4">
        <v>0.13500000000000001</v>
      </c>
      <c r="D74" s="1">
        <f t="shared" si="1"/>
        <v>0.69300000000000006</v>
      </c>
      <c r="E74" s="6">
        <f t="shared" si="2"/>
        <v>4.0079918504000007</v>
      </c>
    </row>
    <row r="75" spans="1:5" x14ac:dyDescent="0.25">
      <c r="A75" s="8" t="s">
        <v>58</v>
      </c>
      <c r="B75" s="2">
        <v>0.86099999999999999</v>
      </c>
      <c r="C75" s="4">
        <v>0.13500000000000001</v>
      </c>
      <c r="D75" s="1">
        <f t="shared" si="1"/>
        <v>0.72599999999999998</v>
      </c>
      <c r="E75" s="6">
        <f t="shared" si="2"/>
        <v>4.2318929696000005</v>
      </c>
    </row>
    <row r="76" spans="1:5" x14ac:dyDescent="0.25">
      <c r="A76" s="8" t="s">
        <v>59</v>
      </c>
      <c r="B76" s="2">
        <v>0.76100000000000001</v>
      </c>
      <c r="C76" s="4">
        <v>0.13500000000000001</v>
      </c>
      <c r="D76" s="1">
        <f t="shared" si="1"/>
        <v>0.626</v>
      </c>
      <c r="E76" s="6">
        <f t="shared" si="2"/>
        <v>3.5637870496000001</v>
      </c>
    </row>
    <row r="77" spans="1:5" x14ac:dyDescent="0.25">
      <c r="A77" s="8" t="s">
        <v>60</v>
      </c>
      <c r="B77" s="2">
        <v>0.51300000000000001</v>
      </c>
      <c r="C77" s="4">
        <v>0.13500000000000001</v>
      </c>
      <c r="D77" s="1">
        <f t="shared" si="1"/>
        <v>0.378</v>
      </c>
      <c r="E77" s="6">
        <f t="shared" si="2"/>
        <v>2.0406210464000001</v>
      </c>
    </row>
    <row r="78" spans="1:5" x14ac:dyDescent="0.25">
      <c r="A78" s="8" t="s">
        <v>61</v>
      </c>
      <c r="B78" s="2">
        <v>0.56700000000000006</v>
      </c>
      <c r="C78" s="4">
        <v>0.13500000000000001</v>
      </c>
      <c r="D78" s="1">
        <f t="shared" si="1"/>
        <v>0.43200000000000005</v>
      </c>
      <c r="E78" s="6">
        <f t="shared" si="2"/>
        <v>2.3560445504000005</v>
      </c>
    </row>
    <row r="79" spans="1:5" x14ac:dyDescent="0.25">
      <c r="A79" s="8" t="s">
        <v>62</v>
      </c>
      <c r="B79" s="2">
        <v>0.51800000000000002</v>
      </c>
      <c r="C79" s="4">
        <v>0.13500000000000001</v>
      </c>
      <c r="D79" s="1">
        <f t="shared" si="1"/>
        <v>0.38300000000000001</v>
      </c>
      <c r="E79" s="6">
        <f t="shared" si="2"/>
        <v>2.0694472744000003</v>
      </c>
    </row>
    <row r="80" spans="1:5" x14ac:dyDescent="0.25">
      <c r="A80" s="8" t="s">
        <v>63</v>
      </c>
      <c r="B80" s="2">
        <v>0.496</v>
      </c>
      <c r="C80" s="4">
        <v>0.13500000000000001</v>
      </c>
      <c r="D80" s="1">
        <f t="shared" si="1"/>
        <v>0.36099999999999999</v>
      </c>
      <c r="E80" s="6">
        <f t="shared" si="2"/>
        <v>1.9431914215999999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81"/>
  <sheetViews>
    <sheetView workbookViewId="0">
      <selection activeCell="K5" sqref="K5"/>
    </sheetView>
  </sheetViews>
  <sheetFormatPr defaultRowHeight="15" x14ac:dyDescent="0.25"/>
  <cols>
    <col min="1" max="1" width="17" customWidth="1"/>
    <col min="2" max="2" width="11.140625" customWidth="1"/>
    <col min="3" max="3" width="11.5703125" customWidth="1"/>
    <col min="4" max="4" width="13.28515625" customWidth="1"/>
    <col min="5" max="5" width="16.140625" customWidth="1"/>
  </cols>
  <sheetData>
    <row r="2" spans="1:7" x14ac:dyDescent="0.25">
      <c r="A2" s="3">
        <v>2.319</v>
      </c>
      <c r="B2" s="12">
        <v>0.433</v>
      </c>
      <c r="C2" s="12">
        <v>0.51300000000000001</v>
      </c>
      <c r="D2" s="12">
        <v>0.58799999999999997</v>
      </c>
      <c r="E2" s="12">
        <v>0.59099999999999997</v>
      </c>
      <c r="F2" s="12">
        <v>0.55100000000000005</v>
      </c>
      <c r="G2" s="12">
        <v>0.58099999999999996</v>
      </c>
    </row>
    <row r="3" spans="1:7" x14ac:dyDescent="0.25">
      <c r="A3" s="3">
        <v>1.4970000000000001</v>
      </c>
      <c r="B3" s="12">
        <v>0.35199999999999998</v>
      </c>
      <c r="C3" s="12">
        <v>0.47500000000000003</v>
      </c>
      <c r="D3" s="12">
        <v>0.501</v>
      </c>
      <c r="E3" s="12">
        <v>0.56600000000000006</v>
      </c>
      <c r="F3" s="12">
        <v>0.59099999999999997</v>
      </c>
      <c r="G3" s="12">
        <v>0.59099999999999997</v>
      </c>
    </row>
    <row r="4" spans="1:7" x14ac:dyDescent="0.25">
      <c r="A4" s="3">
        <v>0.98099999999999998</v>
      </c>
      <c r="B4" s="12">
        <v>0.32700000000000001</v>
      </c>
      <c r="C4" s="12">
        <v>0.46100000000000002</v>
      </c>
      <c r="D4" s="12">
        <v>0.42299999999999999</v>
      </c>
      <c r="E4" s="12">
        <v>0.55100000000000005</v>
      </c>
      <c r="F4" s="12">
        <v>0.626</v>
      </c>
      <c r="G4" s="12">
        <v>0.84799999999999998</v>
      </c>
    </row>
    <row r="5" spans="1:7" x14ac:dyDescent="0.25">
      <c r="A5" s="3">
        <v>0.57000000000000006</v>
      </c>
      <c r="B5" s="12">
        <v>0.31900000000000001</v>
      </c>
      <c r="C5" s="12">
        <v>0.47100000000000003</v>
      </c>
      <c r="D5" s="12">
        <v>0.433</v>
      </c>
      <c r="E5" s="12">
        <v>0.47400000000000003</v>
      </c>
      <c r="F5" s="12">
        <v>0.65600000000000003</v>
      </c>
      <c r="G5" s="12">
        <v>0.72299999999999998</v>
      </c>
    </row>
    <row r="6" spans="1:7" x14ac:dyDescent="0.25">
      <c r="A6" s="3">
        <v>0.39300000000000002</v>
      </c>
      <c r="B6" s="12">
        <v>0.36699999999999999</v>
      </c>
      <c r="C6" s="12">
        <v>0.48799999999999999</v>
      </c>
      <c r="D6" s="12">
        <v>0.40200000000000002</v>
      </c>
      <c r="E6" s="12">
        <v>0.45900000000000002</v>
      </c>
      <c r="F6" s="12">
        <v>0.63700000000000001</v>
      </c>
      <c r="G6" s="12">
        <v>0.63200000000000001</v>
      </c>
    </row>
    <row r="7" spans="1:7" x14ac:dyDescent="0.25">
      <c r="A7" s="3">
        <v>0.20899999999999999</v>
      </c>
      <c r="B7" s="12">
        <v>0.36799999999999999</v>
      </c>
      <c r="C7" s="12">
        <v>0.51300000000000001</v>
      </c>
      <c r="D7" s="12">
        <v>0.39900000000000002</v>
      </c>
      <c r="E7" s="12">
        <v>0.41600000000000004</v>
      </c>
      <c r="F7" s="12">
        <v>0.58099999999999996</v>
      </c>
      <c r="G7" s="12">
        <v>0.70100000000000007</v>
      </c>
    </row>
    <row r="8" spans="1:7" x14ac:dyDescent="0.25">
      <c r="A8" s="4">
        <v>6.2E-2</v>
      </c>
      <c r="B8" s="12">
        <v>0.52400000000000002</v>
      </c>
      <c r="C8" s="12">
        <v>0.56700000000000006</v>
      </c>
      <c r="D8" s="12">
        <v>0.42</v>
      </c>
      <c r="E8" s="12">
        <v>0.42599999999999999</v>
      </c>
      <c r="F8" s="12">
        <v>0.69900000000000007</v>
      </c>
      <c r="G8" s="12">
        <v>0.63500000000000001</v>
      </c>
    </row>
    <row r="9" spans="1:7" x14ac:dyDescent="0.25">
      <c r="A9" s="1">
        <v>0.45500000000000002</v>
      </c>
      <c r="B9" s="12">
        <v>0.58799999999999997</v>
      </c>
      <c r="C9" s="12">
        <v>0.72499999999999998</v>
      </c>
      <c r="D9" s="12">
        <v>0.54100000000000004</v>
      </c>
      <c r="E9" s="12">
        <v>0.49299999999999999</v>
      </c>
      <c r="F9" s="12">
        <v>0.83499999999999996</v>
      </c>
      <c r="G9" s="12">
        <v>0.442</v>
      </c>
    </row>
    <row r="17" spans="1:14" x14ac:dyDescent="0.25">
      <c r="A17" s="11"/>
      <c r="B17" s="5" t="s">
        <v>1</v>
      </c>
      <c r="C17" s="5" t="s">
        <v>2</v>
      </c>
      <c r="D17" s="5" t="s">
        <v>3</v>
      </c>
      <c r="E17" s="5" t="s">
        <v>4</v>
      </c>
    </row>
    <row r="18" spans="1:14" x14ac:dyDescent="0.25">
      <c r="A18" s="11" t="s">
        <v>5</v>
      </c>
      <c r="B18" s="3">
        <v>2.319</v>
      </c>
      <c r="C18" s="1">
        <f>B18-B24</f>
        <v>2.2570000000000001</v>
      </c>
      <c r="D18" s="1">
        <v>4000</v>
      </c>
      <c r="E18" s="6">
        <f>(485.33*C18*C18)+(679.1*C18)+(0.5061)</f>
        <v>4005.5296011700007</v>
      </c>
    </row>
    <row r="19" spans="1:14" x14ac:dyDescent="0.25">
      <c r="A19" s="11" t="s">
        <v>6</v>
      </c>
      <c r="B19" s="3">
        <v>1.4970000000000001</v>
      </c>
      <c r="C19" s="1">
        <f>B19-B24</f>
        <v>1.4350000000000001</v>
      </c>
      <c r="D19" s="1">
        <v>2000</v>
      </c>
      <c r="E19" s="6">
        <f t="shared" ref="E19:E24" si="0">(485.33*C19*C19)+(679.1*C19)+(0.5061)</f>
        <v>1974.4182692500001</v>
      </c>
    </row>
    <row r="20" spans="1:14" x14ac:dyDescent="0.25">
      <c r="A20" s="11" t="s">
        <v>7</v>
      </c>
      <c r="B20" s="3">
        <v>0.98099999999999998</v>
      </c>
      <c r="C20" s="1">
        <f>B20-B24</f>
        <v>0.91900000000000004</v>
      </c>
      <c r="D20" s="1">
        <v>1000</v>
      </c>
      <c r="E20" s="6">
        <f t="shared" si="0"/>
        <v>1034.4897901300001</v>
      </c>
    </row>
    <row r="21" spans="1:14" x14ac:dyDescent="0.25">
      <c r="A21" s="11" t="s">
        <v>8</v>
      </c>
      <c r="B21" s="3">
        <v>0.57000000000000006</v>
      </c>
      <c r="C21" s="1">
        <f>B21-B24</f>
        <v>0.50800000000000001</v>
      </c>
      <c r="D21" s="1">
        <v>500</v>
      </c>
      <c r="E21" s="6">
        <f t="shared" si="0"/>
        <v>470.73510112000002</v>
      </c>
    </row>
    <row r="22" spans="1:14" x14ac:dyDescent="0.25">
      <c r="A22" s="11" t="s">
        <v>9</v>
      </c>
      <c r="B22" s="3">
        <v>0.39300000000000002</v>
      </c>
      <c r="C22" s="1">
        <f>B22-B24</f>
        <v>0.33100000000000002</v>
      </c>
      <c r="D22" s="1">
        <v>250</v>
      </c>
      <c r="E22" s="6">
        <f t="shared" si="0"/>
        <v>278.46144013000003</v>
      </c>
    </row>
    <row r="23" spans="1:14" x14ac:dyDescent="0.25">
      <c r="A23" s="11" t="s">
        <v>11</v>
      </c>
      <c r="B23" s="3">
        <v>0.20899999999999999</v>
      </c>
      <c r="C23" s="1">
        <f>B23-B24</f>
        <v>0.14699999999999999</v>
      </c>
      <c r="D23" s="1">
        <v>125</v>
      </c>
      <c r="E23" s="6">
        <f t="shared" si="0"/>
        <v>110.82129596999999</v>
      </c>
    </row>
    <row r="24" spans="1:14" x14ac:dyDescent="0.25">
      <c r="A24" s="11" t="s">
        <v>10</v>
      </c>
      <c r="B24" s="4">
        <v>6.2E-2</v>
      </c>
      <c r="C24" s="1">
        <f>B24-B24</f>
        <v>0</v>
      </c>
      <c r="D24" s="1">
        <v>0</v>
      </c>
      <c r="E24" s="6">
        <f t="shared" si="0"/>
        <v>0.50609999999999999</v>
      </c>
      <c r="K24" s="11"/>
      <c r="L24" s="7" t="s">
        <v>65</v>
      </c>
      <c r="M24" s="7"/>
      <c r="N24" s="11"/>
    </row>
    <row r="33" spans="1:5" x14ac:dyDescent="0.25">
      <c r="A33" s="8" t="s">
        <v>13</v>
      </c>
      <c r="B33" s="2" t="s">
        <v>14</v>
      </c>
      <c r="C33" s="9" t="s">
        <v>10</v>
      </c>
      <c r="D33" s="1" t="s">
        <v>2</v>
      </c>
      <c r="E33" s="10" t="s">
        <v>15</v>
      </c>
    </row>
    <row r="34" spans="1:5" x14ac:dyDescent="0.25">
      <c r="A34" s="8" t="s">
        <v>16</v>
      </c>
      <c r="B34" s="12">
        <v>0.433</v>
      </c>
      <c r="C34" s="4">
        <v>6.2E-2</v>
      </c>
      <c r="D34" s="1">
        <f t="shared" ref="D34:D81" si="1">(B34-C34)</f>
        <v>0.371</v>
      </c>
      <c r="E34" s="6">
        <f t="shared" ref="E34:E81" si="2">(485.33*D34*D34)+(679.1*D34)+(0.5061)</f>
        <v>319.25350652999998</v>
      </c>
    </row>
    <row r="35" spans="1:5" x14ac:dyDescent="0.25">
      <c r="A35" s="8" t="s">
        <v>17</v>
      </c>
      <c r="B35" s="12">
        <v>0.35199999999999998</v>
      </c>
      <c r="C35" s="4">
        <v>6.2E-2</v>
      </c>
      <c r="D35" s="1">
        <f t="shared" si="1"/>
        <v>0.28999999999999998</v>
      </c>
      <c r="E35" s="6">
        <f t="shared" si="2"/>
        <v>238.26135299999999</v>
      </c>
    </row>
    <row r="36" spans="1:5" x14ac:dyDescent="0.25">
      <c r="A36" s="8" t="s">
        <v>18</v>
      </c>
      <c r="B36" s="12">
        <v>0.32700000000000001</v>
      </c>
      <c r="C36" s="4">
        <v>6.2E-2</v>
      </c>
      <c r="D36" s="1">
        <f t="shared" si="1"/>
        <v>0.26500000000000001</v>
      </c>
      <c r="E36" s="6">
        <f t="shared" si="2"/>
        <v>214.54989925000001</v>
      </c>
    </row>
    <row r="37" spans="1:5" x14ac:dyDescent="0.25">
      <c r="A37" s="8" t="s">
        <v>19</v>
      </c>
      <c r="B37" s="12">
        <v>0.31900000000000001</v>
      </c>
      <c r="C37" s="4">
        <v>6.2E-2</v>
      </c>
      <c r="D37" s="1">
        <f t="shared" si="1"/>
        <v>0.25700000000000001</v>
      </c>
      <c r="E37" s="6">
        <f t="shared" si="2"/>
        <v>207.09036117000002</v>
      </c>
    </row>
    <row r="38" spans="1:5" x14ac:dyDescent="0.25">
      <c r="A38" s="8" t="s">
        <v>20</v>
      </c>
      <c r="B38" s="12">
        <v>0.36699999999999999</v>
      </c>
      <c r="C38" s="4">
        <v>6.2E-2</v>
      </c>
      <c r="D38" s="1">
        <f t="shared" si="1"/>
        <v>0.30499999999999999</v>
      </c>
      <c r="E38" s="6">
        <f t="shared" si="2"/>
        <v>252.77942325000001</v>
      </c>
    </row>
    <row r="39" spans="1:5" x14ac:dyDescent="0.25">
      <c r="A39" s="8" t="s">
        <v>21</v>
      </c>
      <c r="B39" s="12">
        <v>0.36799999999999999</v>
      </c>
      <c r="C39" s="4">
        <v>6.2E-2</v>
      </c>
      <c r="D39" s="1">
        <f t="shared" si="1"/>
        <v>0.30599999999999999</v>
      </c>
      <c r="E39" s="6">
        <f t="shared" si="2"/>
        <v>253.75505987999998</v>
      </c>
    </row>
    <row r="40" spans="1:5" x14ac:dyDescent="0.25">
      <c r="A40" s="8" t="s">
        <v>22</v>
      </c>
      <c r="B40" s="12">
        <v>0.52400000000000002</v>
      </c>
      <c r="C40" s="4">
        <v>6.2E-2</v>
      </c>
      <c r="D40" s="1">
        <f t="shared" si="1"/>
        <v>0.46200000000000002</v>
      </c>
      <c r="E40" s="6">
        <f t="shared" si="2"/>
        <v>417.84107652000006</v>
      </c>
    </row>
    <row r="41" spans="1:5" x14ac:dyDescent="0.25">
      <c r="A41" s="8" t="s">
        <v>23</v>
      </c>
      <c r="B41" s="12">
        <v>0.58799999999999997</v>
      </c>
      <c r="C41" s="4">
        <v>6.2E-2</v>
      </c>
      <c r="D41" s="1">
        <f t="shared" si="1"/>
        <v>0.52600000000000002</v>
      </c>
      <c r="E41" s="6">
        <f t="shared" si="2"/>
        <v>491.99186308000009</v>
      </c>
    </row>
    <row r="42" spans="1:5" x14ac:dyDescent="0.25">
      <c r="A42" s="8" t="s">
        <v>24</v>
      </c>
      <c r="B42" s="12">
        <v>0.51300000000000001</v>
      </c>
      <c r="C42" s="4">
        <v>6.2E-2</v>
      </c>
      <c r="D42" s="1">
        <f t="shared" si="1"/>
        <v>0.45100000000000001</v>
      </c>
      <c r="E42" s="6">
        <f t="shared" si="2"/>
        <v>405.49680733000002</v>
      </c>
    </row>
    <row r="43" spans="1:5" x14ac:dyDescent="0.25">
      <c r="A43" s="8" t="s">
        <v>25</v>
      </c>
      <c r="B43" s="12">
        <v>0.47500000000000003</v>
      </c>
      <c r="C43" s="4">
        <v>6.2E-2</v>
      </c>
      <c r="D43" s="1">
        <f t="shared" si="1"/>
        <v>0.41300000000000003</v>
      </c>
      <c r="E43" s="6">
        <f t="shared" si="2"/>
        <v>363.75665277000007</v>
      </c>
    </row>
    <row r="44" spans="1:5" x14ac:dyDescent="0.25">
      <c r="A44" s="8" t="s">
        <v>26</v>
      </c>
      <c r="B44" s="12">
        <v>0.46100000000000002</v>
      </c>
      <c r="C44" s="4">
        <v>6.2E-2</v>
      </c>
      <c r="D44" s="1">
        <f t="shared" si="1"/>
        <v>0.39900000000000002</v>
      </c>
      <c r="E44" s="6">
        <f t="shared" si="2"/>
        <v>348.73202133000007</v>
      </c>
    </row>
    <row r="45" spans="1:5" x14ac:dyDescent="0.25">
      <c r="A45" s="8" t="s">
        <v>27</v>
      </c>
      <c r="B45" s="12">
        <v>0.47100000000000003</v>
      </c>
      <c r="C45" s="4">
        <v>6.2E-2</v>
      </c>
      <c r="D45" s="1">
        <f t="shared" si="1"/>
        <v>0.40900000000000003</v>
      </c>
      <c r="E45" s="6">
        <f t="shared" si="2"/>
        <v>359.44448773000005</v>
      </c>
    </row>
    <row r="46" spans="1:5" x14ac:dyDescent="0.25">
      <c r="A46" s="8" t="s">
        <v>28</v>
      </c>
      <c r="B46" s="12">
        <v>0.48799999999999999</v>
      </c>
      <c r="C46" s="4">
        <v>6.2E-2</v>
      </c>
      <c r="D46" s="1">
        <f t="shared" si="1"/>
        <v>0.42599999999999999</v>
      </c>
      <c r="E46" s="6">
        <f t="shared" si="2"/>
        <v>377.87844708</v>
      </c>
    </row>
    <row r="47" spans="1:5" x14ac:dyDescent="0.25">
      <c r="A47" s="8" t="s">
        <v>29</v>
      </c>
      <c r="B47" s="12">
        <v>0.51300000000000001</v>
      </c>
      <c r="C47" s="4">
        <v>6.2E-2</v>
      </c>
      <c r="D47" s="1">
        <f t="shared" si="1"/>
        <v>0.45100000000000001</v>
      </c>
      <c r="E47" s="6">
        <f t="shared" si="2"/>
        <v>405.49680733000002</v>
      </c>
    </row>
    <row r="48" spans="1:5" x14ac:dyDescent="0.25">
      <c r="A48" s="8" t="s">
        <v>30</v>
      </c>
      <c r="B48" s="12">
        <v>0.56700000000000006</v>
      </c>
      <c r="C48" s="4">
        <v>6.2E-2</v>
      </c>
      <c r="D48" s="1">
        <f t="shared" si="1"/>
        <v>0.50500000000000012</v>
      </c>
      <c r="E48" s="6">
        <f t="shared" si="2"/>
        <v>467.22288325000017</v>
      </c>
    </row>
    <row r="49" spans="1:5" x14ac:dyDescent="0.25">
      <c r="A49" s="8" t="s">
        <v>31</v>
      </c>
      <c r="B49" s="12">
        <v>0.72499999999999998</v>
      </c>
      <c r="C49" s="4">
        <v>6.2E-2</v>
      </c>
      <c r="D49" s="1">
        <f t="shared" si="1"/>
        <v>0.66300000000000003</v>
      </c>
      <c r="E49" s="6">
        <f t="shared" si="2"/>
        <v>664.08542277000004</v>
      </c>
    </row>
    <row r="50" spans="1:5" x14ac:dyDescent="0.25">
      <c r="A50" s="8" t="s">
        <v>32</v>
      </c>
      <c r="B50" s="12">
        <v>0.58799999999999997</v>
      </c>
      <c r="C50" s="4">
        <v>6.2E-2</v>
      </c>
      <c r="D50" s="1">
        <f t="shared" si="1"/>
        <v>0.52600000000000002</v>
      </c>
      <c r="E50" s="6">
        <f t="shared" si="2"/>
        <v>491.99186308000009</v>
      </c>
    </row>
    <row r="51" spans="1:5" x14ac:dyDescent="0.25">
      <c r="A51" s="8" t="s">
        <v>33</v>
      </c>
      <c r="B51" s="12">
        <v>0.501</v>
      </c>
      <c r="C51" s="4">
        <v>6.2E-2</v>
      </c>
      <c r="D51" s="1">
        <f t="shared" si="1"/>
        <v>0.439</v>
      </c>
      <c r="E51" s="6">
        <f t="shared" si="2"/>
        <v>392.16428293000001</v>
      </c>
    </row>
    <row r="52" spans="1:5" x14ac:dyDescent="0.25">
      <c r="A52" s="8" t="s">
        <v>34</v>
      </c>
      <c r="B52" s="12">
        <v>0.42299999999999999</v>
      </c>
      <c r="C52" s="4">
        <v>6.2E-2</v>
      </c>
      <c r="D52" s="1">
        <f t="shared" si="1"/>
        <v>0.36099999999999999</v>
      </c>
      <c r="E52" s="6">
        <f t="shared" si="2"/>
        <v>308.90989093000002</v>
      </c>
    </row>
    <row r="53" spans="1:5" x14ac:dyDescent="0.25">
      <c r="A53" s="8" t="s">
        <v>35</v>
      </c>
      <c r="B53" s="12">
        <v>0.433</v>
      </c>
      <c r="C53" s="4">
        <v>6.2E-2</v>
      </c>
      <c r="D53" s="1">
        <f t="shared" si="1"/>
        <v>0.371</v>
      </c>
      <c r="E53" s="6">
        <f t="shared" si="2"/>
        <v>319.25350652999998</v>
      </c>
    </row>
    <row r="54" spans="1:5" x14ac:dyDescent="0.25">
      <c r="A54" s="8" t="s">
        <v>36</v>
      </c>
      <c r="B54" s="12">
        <v>0.40200000000000002</v>
      </c>
      <c r="C54" s="4">
        <v>6.2E-2</v>
      </c>
      <c r="D54" s="1">
        <f t="shared" si="1"/>
        <v>0.34</v>
      </c>
      <c r="E54" s="6">
        <f t="shared" si="2"/>
        <v>287.50424800000002</v>
      </c>
    </row>
    <row r="55" spans="1:5" x14ac:dyDescent="0.25">
      <c r="A55" s="8" t="s">
        <v>37</v>
      </c>
      <c r="B55" s="12">
        <v>0.39900000000000002</v>
      </c>
      <c r="C55" s="4">
        <v>6.2E-2</v>
      </c>
      <c r="D55" s="1">
        <f t="shared" si="1"/>
        <v>0.33700000000000002</v>
      </c>
      <c r="E55" s="6">
        <f t="shared" si="2"/>
        <v>284.48124277000005</v>
      </c>
    </row>
    <row r="56" spans="1:5" x14ac:dyDescent="0.25">
      <c r="A56" s="8" t="s">
        <v>38</v>
      </c>
      <c r="B56" s="12">
        <v>0.42</v>
      </c>
      <c r="C56" s="4">
        <v>6.2E-2</v>
      </c>
      <c r="D56" s="1">
        <f t="shared" si="1"/>
        <v>0.35799999999999998</v>
      </c>
      <c r="E56" s="6">
        <f t="shared" si="2"/>
        <v>305.82573411999999</v>
      </c>
    </row>
    <row r="57" spans="1:5" x14ac:dyDescent="0.25">
      <c r="A57" s="8" t="s">
        <v>39</v>
      </c>
      <c r="B57" s="12">
        <v>0.54100000000000004</v>
      </c>
      <c r="C57" s="4">
        <v>6.2E-2</v>
      </c>
      <c r="D57" s="1">
        <f t="shared" si="1"/>
        <v>0.47900000000000004</v>
      </c>
      <c r="E57" s="6">
        <f t="shared" si="2"/>
        <v>437.14960053000004</v>
      </c>
    </row>
    <row r="58" spans="1:5" x14ac:dyDescent="0.25">
      <c r="A58" s="8" t="s">
        <v>40</v>
      </c>
      <c r="B58" s="12">
        <v>0.59099999999999997</v>
      </c>
      <c r="C58" s="4">
        <v>6.2E-2</v>
      </c>
      <c r="D58" s="1">
        <f t="shared" si="1"/>
        <v>0.52899999999999991</v>
      </c>
      <c r="E58" s="6">
        <f t="shared" si="2"/>
        <v>495.56523252999989</v>
      </c>
    </row>
    <row r="59" spans="1:5" x14ac:dyDescent="0.25">
      <c r="A59" s="8" t="s">
        <v>41</v>
      </c>
      <c r="B59" s="12">
        <v>0.56600000000000006</v>
      </c>
      <c r="C59" s="4">
        <v>6.2E-2</v>
      </c>
      <c r="D59" s="1">
        <f t="shared" si="1"/>
        <v>0.504</v>
      </c>
      <c r="E59" s="6">
        <f t="shared" si="2"/>
        <v>466.05408528000004</v>
      </c>
    </row>
    <row r="60" spans="1:5" x14ac:dyDescent="0.25">
      <c r="A60" s="8" t="s">
        <v>42</v>
      </c>
      <c r="B60" s="12">
        <v>0.55100000000000005</v>
      </c>
      <c r="C60" s="4">
        <v>6.2E-2</v>
      </c>
      <c r="D60" s="1">
        <f t="shared" si="1"/>
        <v>0.48900000000000005</v>
      </c>
      <c r="E60" s="6">
        <f t="shared" si="2"/>
        <v>448.63859493000012</v>
      </c>
    </row>
    <row r="61" spans="1:5" x14ac:dyDescent="0.25">
      <c r="A61" s="8" t="s">
        <v>43</v>
      </c>
      <c r="B61" s="12">
        <v>0.47400000000000003</v>
      </c>
      <c r="C61" s="4">
        <v>6.2E-2</v>
      </c>
      <c r="D61" s="1">
        <f t="shared" si="1"/>
        <v>0.41200000000000003</v>
      </c>
      <c r="E61" s="6">
        <f t="shared" si="2"/>
        <v>362.67715552000004</v>
      </c>
    </row>
    <row r="62" spans="1:5" x14ac:dyDescent="0.25">
      <c r="A62" s="8" t="s">
        <v>44</v>
      </c>
      <c r="B62" s="12">
        <v>0.45900000000000002</v>
      </c>
      <c r="C62" s="4">
        <v>6.2E-2</v>
      </c>
      <c r="D62" s="1">
        <f t="shared" si="1"/>
        <v>0.39700000000000002</v>
      </c>
      <c r="E62" s="6">
        <f t="shared" si="2"/>
        <v>346.60117597000004</v>
      </c>
    </row>
    <row r="63" spans="1:5" x14ac:dyDescent="0.25">
      <c r="A63" s="8" t="s">
        <v>45</v>
      </c>
      <c r="B63" s="12">
        <v>0.41600000000000004</v>
      </c>
      <c r="C63" s="4">
        <v>6.2E-2</v>
      </c>
      <c r="D63" s="1">
        <f t="shared" si="1"/>
        <v>0.35400000000000004</v>
      </c>
      <c r="E63" s="6">
        <f t="shared" si="2"/>
        <v>301.72711428000002</v>
      </c>
    </row>
    <row r="64" spans="1:5" x14ac:dyDescent="0.25">
      <c r="A64" s="8" t="s">
        <v>46</v>
      </c>
      <c r="B64" s="12">
        <v>0.42599999999999999</v>
      </c>
      <c r="C64" s="4">
        <v>6.2E-2</v>
      </c>
      <c r="D64" s="1">
        <f t="shared" si="1"/>
        <v>0.36399999999999999</v>
      </c>
      <c r="E64" s="6">
        <f t="shared" si="2"/>
        <v>312.00278367999999</v>
      </c>
    </row>
    <row r="65" spans="1:5" x14ac:dyDescent="0.25">
      <c r="A65" s="8" t="s">
        <v>47</v>
      </c>
      <c r="B65" s="12">
        <v>0.49299999999999999</v>
      </c>
      <c r="C65" s="4">
        <v>6.2E-2</v>
      </c>
      <c r="D65" s="1">
        <f t="shared" si="1"/>
        <v>0.43099999999999999</v>
      </c>
      <c r="E65" s="6">
        <f t="shared" si="2"/>
        <v>383.35358613</v>
      </c>
    </row>
    <row r="66" spans="1:5" x14ac:dyDescent="0.25">
      <c r="A66" s="8" t="s">
        <v>48</v>
      </c>
      <c r="B66" s="12">
        <v>0.55100000000000005</v>
      </c>
      <c r="C66" s="4">
        <v>6.2E-2</v>
      </c>
      <c r="D66" s="1">
        <f t="shared" si="1"/>
        <v>0.48900000000000005</v>
      </c>
      <c r="E66" s="6">
        <f t="shared" si="2"/>
        <v>448.63859493000012</v>
      </c>
    </row>
    <row r="67" spans="1:5" x14ac:dyDescent="0.25">
      <c r="A67" s="8" t="s">
        <v>49</v>
      </c>
      <c r="B67" s="12">
        <v>0.59099999999999997</v>
      </c>
      <c r="C67" s="4">
        <v>6.2E-2</v>
      </c>
      <c r="D67" s="1">
        <f t="shared" si="1"/>
        <v>0.52899999999999991</v>
      </c>
      <c r="E67" s="6">
        <f t="shared" si="2"/>
        <v>495.56523252999989</v>
      </c>
    </row>
    <row r="68" spans="1:5" x14ac:dyDescent="0.25">
      <c r="A68" s="8" t="s">
        <v>50</v>
      </c>
      <c r="B68" s="12">
        <v>0.626</v>
      </c>
      <c r="C68" s="4">
        <v>6.2E-2</v>
      </c>
      <c r="D68" s="1">
        <f t="shared" si="1"/>
        <v>0.56400000000000006</v>
      </c>
      <c r="E68" s="6">
        <f t="shared" si="2"/>
        <v>537.9000316800001</v>
      </c>
    </row>
    <row r="69" spans="1:5" x14ac:dyDescent="0.25">
      <c r="A69" s="8" t="s">
        <v>51</v>
      </c>
      <c r="B69" s="12">
        <v>0.65600000000000003</v>
      </c>
      <c r="C69" s="4">
        <v>6.2E-2</v>
      </c>
      <c r="D69" s="1">
        <f t="shared" si="1"/>
        <v>0.59400000000000008</v>
      </c>
      <c r="E69" s="6">
        <f t="shared" si="2"/>
        <v>575.13339587999997</v>
      </c>
    </row>
    <row r="70" spans="1:5" x14ac:dyDescent="0.25">
      <c r="A70" s="8" t="s">
        <v>52</v>
      </c>
      <c r="B70" s="12">
        <v>0.63700000000000001</v>
      </c>
      <c r="C70" s="4">
        <v>6.2E-2</v>
      </c>
      <c r="D70" s="1">
        <f t="shared" si="1"/>
        <v>0.57499999999999996</v>
      </c>
      <c r="E70" s="6">
        <f t="shared" si="2"/>
        <v>551.45083124999985</v>
      </c>
    </row>
    <row r="71" spans="1:5" x14ac:dyDescent="0.25">
      <c r="A71" s="8" t="s">
        <v>53</v>
      </c>
      <c r="B71" s="12">
        <v>0.58099999999999996</v>
      </c>
      <c r="C71" s="4">
        <v>6.2E-2</v>
      </c>
      <c r="D71" s="1">
        <f t="shared" si="1"/>
        <v>0.51899999999999991</v>
      </c>
      <c r="E71" s="6">
        <f t="shared" si="2"/>
        <v>483.68797412999987</v>
      </c>
    </row>
    <row r="72" spans="1:5" x14ac:dyDescent="0.25">
      <c r="A72" s="8" t="s">
        <v>54</v>
      </c>
      <c r="B72" s="12">
        <v>0.69900000000000007</v>
      </c>
      <c r="C72" s="4">
        <v>6.2E-2</v>
      </c>
      <c r="D72" s="1">
        <f t="shared" si="1"/>
        <v>0.63700000000000001</v>
      </c>
      <c r="E72" s="6">
        <f t="shared" si="2"/>
        <v>630.02466876999995</v>
      </c>
    </row>
    <row r="73" spans="1:5" x14ac:dyDescent="0.25">
      <c r="A73" s="8" t="s">
        <v>55</v>
      </c>
      <c r="B73" s="12">
        <v>0.83499999999999996</v>
      </c>
      <c r="C73" s="4">
        <v>6.2E-2</v>
      </c>
      <c r="D73" s="1">
        <f t="shared" si="1"/>
        <v>0.77299999999999991</v>
      </c>
      <c r="E73" s="6">
        <f t="shared" si="2"/>
        <v>815.4491495699998</v>
      </c>
    </row>
    <row r="74" spans="1:5" x14ac:dyDescent="0.25">
      <c r="A74" s="8" t="s">
        <v>56</v>
      </c>
      <c r="B74" s="12">
        <v>0.58099999999999996</v>
      </c>
      <c r="C74" s="4">
        <v>6.2E-2</v>
      </c>
      <c r="D74" s="1">
        <f t="shared" si="1"/>
        <v>0.51899999999999991</v>
      </c>
      <c r="E74" s="6">
        <f t="shared" si="2"/>
        <v>483.68797412999987</v>
      </c>
    </row>
    <row r="75" spans="1:5" x14ac:dyDescent="0.25">
      <c r="A75" s="8" t="s">
        <v>57</v>
      </c>
      <c r="B75" s="12">
        <v>0.59099999999999997</v>
      </c>
      <c r="C75" s="4">
        <v>6.2E-2</v>
      </c>
      <c r="D75" s="1">
        <f t="shared" si="1"/>
        <v>0.52899999999999991</v>
      </c>
      <c r="E75" s="6">
        <f t="shared" si="2"/>
        <v>495.56523252999989</v>
      </c>
    </row>
    <row r="76" spans="1:5" x14ac:dyDescent="0.25">
      <c r="A76" s="8" t="s">
        <v>58</v>
      </c>
      <c r="B76" s="12">
        <v>0.84799999999999998</v>
      </c>
      <c r="C76" s="4">
        <v>6.2E-2</v>
      </c>
      <c r="D76" s="1">
        <f t="shared" si="1"/>
        <v>0.78600000000000003</v>
      </c>
      <c r="E76" s="6">
        <f t="shared" si="2"/>
        <v>834.11363268000002</v>
      </c>
    </row>
    <row r="77" spans="1:5" x14ac:dyDescent="0.25">
      <c r="A77" s="8" t="s">
        <v>59</v>
      </c>
      <c r="B77" s="12">
        <v>0.72299999999999998</v>
      </c>
      <c r="C77" s="4">
        <v>6.2E-2</v>
      </c>
      <c r="D77" s="1">
        <f t="shared" si="1"/>
        <v>0.66100000000000003</v>
      </c>
      <c r="E77" s="6">
        <f t="shared" si="2"/>
        <v>661.44206893</v>
      </c>
    </row>
    <row r="78" spans="1:5" x14ac:dyDescent="0.25">
      <c r="A78" s="8" t="s">
        <v>60</v>
      </c>
      <c r="B78" s="12">
        <v>0.63200000000000001</v>
      </c>
      <c r="C78" s="4">
        <v>6.2E-2</v>
      </c>
      <c r="D78" s="1">
        <f t="shared" si="1"/>
        <v>0.57000000000000006</v>
      </c>
      <c r="E78" s="6">
        <f t="shared" si="2"/>
        <v>545.27681700000005</v>
      </c>
    </row>
    <row r="79" spans="1:5" x14ac:dyDescent="0.25">
      <c r="A79" s="8" t="s">
        <v>61</v>
      </c>
      <c r="B79" s="12">
        <v>0.70100000000000007</v>
      </c>
      <c r="C79" s="4">
        <v>6.2E-2</v>
      </c>
      <c r="D79" s="1">
        <f t="shared" si="1"/>
        <v>0.63900000000000001</v>
      </c>
      <c r="E79" s="6">
        <f t="shared" si="2"/>
        <v>632.62143092999997</v>
      </c>
    </row>
    <row r="80" spans="1:5" x14ac:dyDescent="0.25">
      <c r="A80" s="8" t="s">
        <v>62</v>
      </c>
      <c r="B80" s="12">
        <v>0.63500000000000001</v>
      </c>
      <c r="C80" s="4">
        <v>6.2E-2</v>
      </c>
      <c r="D80" s="1">
        <f t="shared" si="1"/>
        <v>0.57299999999999995</v>
      </c>
      <c r="E80" s="6">
        <f t="shared" si="2"/>
        <v>548.97831356999995</v>
      </c>
    </row>
    <row r="81" spans="1:5" x14ac:dyDescent="0.25">
      <c r="A81" s="8" t="s">
        <v>63</v>
      </c>
      <c r="B81" s="12">
        <v>0.442</v>
      </c>
      <c r="C81" s="4">
        <v>6.2E-2</v>
      </c>
      <c r="D81" s="1">
        <f t="shared" si="1"/>
        <v>0.38</v>
      </c>
      <c r="E81" s="6">
        <f t="shared" si="2"/>
        <v>328.64575200000002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80"/>
  <sheetViews>
    <sheetView workbookViewId="0">
      <selection activeCell="L5" sqref="L5"/>
    </sheetView>
  </sheetViews>
  <sheetFormatPr defaultRowHeight="15" x14ac:dyDescent="0.25"/>
  <cols>
    <col min="1" max="1" width="15.42578125" customWidth="1"/>
    <col min="2" max="2" width="11" customWidth="1"/>
    <col min="3" max="3" width="11.140625" customWidth="1"/>
    <col min="4" max="4" width="11.28515625" customWidth="1"/>
    <col min="5" max="5" width="16.140625" customWidth="1"/>
  </cols>
  <sheetData>
    <row r="2" spans="1:7" x14ac:dyDescent="0.25">
      <c r="A2" s="3">
        <v>1.5310000000000001</v>
      </c>
      <c r="B2" s="2">
        <v>0.65300000000000002</v>
      </c>
      <c r="C2" s="2">
        <v>1.1879999999999999</v>
      </c>
      <c r="D2" s="2">
        <v>1.3089999999999999</v>
      </c>
      <c r="E2" s="2">
        <v>1.181</v>
      </c>
      <c r="F2" s="2">
        <v>1.331</v>
      </c>
      <c r="G2" s="2">
        <v>1.0489999999999999</v>
      </c>
    </row>
    <row r="3" spans="1:7" x14ac:dyDescent="0.25">
      <c r="A3" s="3">
        <v>0.93200000000000005</v>
      </c>
      <c r="B3" s="2">
        <v>0.59499999999999997</v>
      </c>
      <c r="C3" s="2">
        <v>0.96199999999999997</v>
      </c>
      <c r="D3" s="2">
        <v>1.08</v>
      </c>
      <c r="E3" s="2">
        <v>0.89</v>
      </c>
      <c r="F3" s="2">
        <v>0.84199999999999997</v>
      </c>
      <c r="G3" s="2">
        <v>1.002</v>
      </c>
    </row>
    <row r="4" spans="1:7" x14ac:dyDescent="0.25">
      <c r="A4" s="3">
        <v>0.50900000000000001</v>
      </c>
      <c r="B4" s="2">
        <v>0.70799999999999996</v>
      </c>
      <c r="C4" s="2">
        <v>1.0660000000000001</v>
      </c>
      <c r="D4" s="2">
        <v>0.98899999999999999</v>
      </c>
      <c r="E4" s="2">
        <v>0.90700000000000003</v>
      </c>
      <c r="F4" s="2">
        <v>1.115</v>
      </c>
      <c r="G4" s="2">
        <v>1.208</v>
      </c>
    </row>
    <row r="5" spans="1:7" x14ac:dyDescent="0.25">
      <c r="A5" s="3">
        <v>0.34400000000000003</v>
      </c>
      <c r="B5" s="2">
        <v>0.66600000000000004</v>
      </c>
      <c r="C5" s="2">
        <v>0.85099999999999998</v>
      </c>
      <c r="D5" s="2">
        <v>0.86299999999999999</v>
      </c>
      <c r="E5" s="2">
        <v>1.0349999999999999</v>
      </c>
      <c r="F5" s="2">
        <v>0.998</v>
      </c>
      <c r="G5" s="2">
        <v>1.498</v>
      </c>
    </row>
    <row r="6" spans="1:7" x14ac:dyDescent="0.25">
      <c r="A6" s="3">
        <v>0.20499999999999999</v>
      </c>
      <c r="B6" s="2">
        <v>1.103</v>
      </c>
      <c r="C6" s="2">
        <v>1.0820000000000001</v>
      </c>
      <c r="D6" s="2">
        <v>0.93600000000000005</v>
      </c>
      <c r="E6" s="2">
        <v>1.377</v>
      </c>
      <c r="F6" s="2">
        <v>1.1140000000000001</v>
      </c>
      <c r="G6" s="2">
        <v>1.0880000000000001</v>
      </c>
    </row>
    <row r="7" spans="1:7" x14ac:dyDescent="0.25">
      <c r="A7" s="4">
        <v>8.6000000000000007E-2</v>
      </c>
      <c r="B7" s="2">
        <v>0.65200000000000002</v>
      </c>
      <c r="C7" s="2">
        <v>1.0349999999999999</v>
      </c>
      <c r="D7" s="2">
        <v>1.056</v>
      </c>
      <c r="E7" s="2">
        <v>1.399</v>
      </c>
      <c r="F7" s="2">
        <v>1.081</v>
      </c>
      <c r="G7" s="2">
        <v>1.43</v>
      </c>
    </row>
    <row r="8" spans="1:7" x14ac:dyDescent="0.25">
      <c r="A8" s="1">
        <v>8.6000000000000007E-2</v>
      </c>
      <c r="B8" s="2">
        <v>0.754</v>
      </c>
      <c r="C8" s="2">
        <v>1.042</v>
      </c>
      <c r="D8" s="2">
        <v>1.3120000000000001</v>
      </c>
      <c r="E8" s="2">
        <v>1.79</v>
      </c>
      <c r="F8" s="2">
        <v>1.0010000000000001</v>
      </c>
      <c r="G8" s="2">
        <v>1.5290000000000001</v>
      </c>
    </row>
    <row r="9" spans="1:7" x14ac:dyDescent="0.25">
      <c r="A9" s="1">
        <v>0.627</v>
      </c>
      <c r="B9" s="2">
        <v>0.98599999999999999</v>
      </c>
      <c r="C9" s="2">
        <v>1.1579999999999999</v>
      </c>
      <c r="D9" s="2">
        <v>1.448</v>
      </c>
      <c r="E9" s="2">
        <v>1.823</v>
      </c>
      <c r="F9" s="2">
        <v>1.0329999999999999</v>
      </c>
      <c r="G9" s="2">
        <v>1.48</v>
      </c>
    </row>
    <row r="16" spans="1:7" x14ac:dyDescent="0.25">
      <c r="A16" s="13"/>
      <c r="B16" s="5" t="s">
        <v>1</v>
      </c>
      <c r="C16" s="5" t="s">
        <v>2</v>
      </c>
      <c r="D16" s="5" t="s">
        <v>3</v>
      </c>
      <c r="E16" s="5" t="s">
        <v>4</v>
      </c>
    </row>
    <row r="17" spans="1:14" x14ac:dyDescent="0.25">
      <c r="A17" s="13" t="s">
        <v>5</v>
      </c>
      <c r="B17" s="3">
        <v>1.5310000000000001</v>
      </c>
      <c r="C17" s="1">
        <f>B17-B22</f>
        <v>1.4450000000000001</v>
      </c>
      <c r="D17" s="1">
        <v>640</v>
      </c>
      <c r="E17" s="6">
        <f>(93.474*C17*C17)+(305.81*C17)+(1.4011)</f>
        <v>638.47259885000005</v>
      </c>
    </row>
    <row r="18" spans="1:14" x14ac:dyDescent="0.25">
      <c r="A18" s="13" t="s">
        <v>6</v>
      </c>
      <c r="B18" s="3">
        <v>0.93200000000000005</v>
      </c>
      <c r="C18" s="1">
        <f>B18-B22</f>
        <v>0.84600000000000009</v>
      </c>
      <c r="D18" s="1">
        <v>320</v>
      </c>
      <c r="E18" s="6">
        <f t="shared" ref="E18:E22" si="0">(93.474*C18*C18)+(305.81*C18)+(1.4011)</f>
        <v>327.01719738399999</v>
      </c>
    </row>
    <row r="19" spans="1:14" x14ac:dyDescent="0.25">
      <c r="A19" s="13" t="s">
        <v>7</v>
      </c>
      <c r="B19" s="3">
        <v>0.50900000000000001</v>
      </c>
      <c r="C19" s="1">
        <f>B19-B22</f>
        <v>0.42299999999999999</v>
      </c>
      <c r="D19" s="1">
        <v>160</v>
      </c>
      <c r="E19" s="6">
        <f t="shared" si="0"/>
        <v>147.48393934600003</v>
      </c>
    </row>
    <row r="20" spans="1:14" x14ac:dyDescent="0.25">
      <c r="A20" s="13" t="s">
        <v>8</v>
      </c>
      <c r="B20" s="3">
        <v>0.34400000000000003</v>
      </c>
      <c r="C20" s="1">
        <f>B20-B22</f>
        <v>0.25800000000000001</v>
      </c>
      <c r="D20" s="1">
        <v>80</v>
      </c>
      <c r="E20" s="6">
        <f t="shared" si="0"/>
        <v>86.522083336000009</v>
      </c>
    </row>
    <row r="21" spans="1:14" x14ac:dyDescent="0.25">
      <c r="A21" s="13" t="s">
        <v>9</v>
      </c>
      <c r="B21" s="3">
        <v>0.20499999999999999</v>
      </c>
      <c r="C21" s="1">
        <f>B21-B22</f>
        <v>0.11899999999999998</v>
      </c>
      <c r="D21" s="1">
        <v>40</v>
      </c>
      <c r="E21" s="6">
        <f t="shared" si="0"/>
        <v>39.116175313999996</v>
      </c>
    </row>
    <row r="22" spans="1:14" x14ac:dyDescent="0.25">
      <c r="A22" s="13" t="s">
        <v>10</v>
      </c>
      <c r="B22" s="4">
        <v>8.6000000000000007E-2</v>
      </c>
      <c r="C22" s="1">
        <f>B22-B22</f>
        <v>0</v>
      </c>
      <c r="D22" s="1">
        <v>0</v>
      </c>
      <c r="E22" s="6">
        <f t="shared" si="0"/>
        <v>1.4011</v>
      </c>
    </row>
    <row r="24" spans="1:14" x14ac:dyDescent="0.25">
      <c r="K24" s="13"/>
      <c r="L24" s="7" t="s">
        <v>65</v>
      </c>
      <c r="M24" s="7"/>
      <c r="N24" s="13"/>
    </row>
    <row r="25" spans="1:14" x14ac:dyDescent="0.25">
      <c r="J25" s="13"/>
      <c r="K25" s="13"/>
      <c r="L25" s="13"/>
      <c r="M25" s="13"/>
    </row>
    <row r="32" spans="1:14" x14ac:dyDescent="0.25">
      <c r="A32" s="8" t="s">
        <v>13</v>
      </c>
      <c r="B32" s="2" t="s">
        <v>14</v>
      </c>
      <c r="C32" s="9" t="s">
        <v>10</v>
      </c>
      <c r="D32" s="1" t="s">
        <v>2</v>
      </c>
      <c r="E32" s="10" t="s">
        <v>15</v>
      </c>
    </row>
    <row r="33" spans="1:5" x14ac:dyDescent="0.25">
      <c r="A33" s="8" t="s">
        <v>16</v>
      </c>
      <c r="B33" s="2">
        <v>0.65300000000000002</v>
      </c>
      <c r="C33" s="4">
        <v>8.6000000000000007E-2</v>
      </c>
      <c r="D33" s="1">
        <f t="shared" ref="D33:D80" si="1">(B33-C33)</f>
        <v>0.56700000000000006</v>
      </c>
      <c r="E33" s="6">
        <f t="shared" ref="E33:E80" si="2">(93.474*D33*D33)+(305.81*D33)+(1.4011)</f>
        <v>204.84623278600003</v>
      </c>
    </row>
    <row r="34" spans="1:5" x14ac:dyDescent="0.25">
      <c r="A34" s="8" t="s">
        <v>17</v>
      </c>
      <c r="B34" s="2">
        <v>0.59499999999999997</v>
      </c>
      <c r="C34" s="4">
        <v>8.6000000000000007E-2</v>
      </c>
      <c r="D34" s="1">
        <f t="shared" si="1"/>
        <v>0.50900000000000001</v>
      </c>
      <c r="E34" s="6">
        <f t="shared" si="2"/>
        <v>181.27572739400003</v>
      </c>
    </row>
    <row r="35" spans="1:5" x14ac:dyDescent="0.25">
      <c r="A35" s="8" t="s">
        <v>18</v>
      </c>
      <c r="B35" s="2">
        <v>0.70799999999999996</v>
      </c>
      <c r="C35" s="4">
        <v>8.6000000000000007E-2</v>
      </c>
      <c r="D35" s="1">
        <f t="shared" si="1"/>
        <v>0.622</v>
      </c>
      <c r="E35" s="6">
        <f t="shared" si="2"/>
        <v>227.778515016</v>
      </c>
    </row>
    <row r="36" spans="1:5" x14ac:dyDescent="0.25">
      <c r="A36" s="8" t="s">
        <v>19</v>
      </c>
      <c r="B36" s="2">
        <v>0.66600000000000004</v>
      </c>
      <c r="C36" s="4">
        <v>8.6000000000000007E-2</v>
      </c>
      <c r="D36" s="1">
        <f t="shared" si="1"/>
        <v>0.58000000000000007</v>
      </c>
      <c r="E36" s="6">
        <f t="shared" si="2"/>
        <v>210.21555360000005</v>
      </c>
    </row>
    <row r="37" spans="1:5" x14ac:dyDescent="0.25">
      <c r="A37" s="8" t="s">
        <v>20</v>
      </c>
      <c r="B37" s="2">
        <v>1.103</v>
      </c>
      <c r="C37" s="4">
        <v>8.6000000000000007E-2</v>
      </c>
      <c r="D37" s="1">
        <f t="shared" si="1"/>
        <v>1.0169999999999999</v>
      </c>
      <c r="E37" s="6">
        <f t="shared" si="2"/>
        <v>409.08899998599992</v>
      </c>
    </row>
    <row r="38" spans="1:5" x14ac:dyDescent="0.25">
      <c r="A38" s="8" t="s">
        <v>21</v>
      </c>
      <c r="B38" s="2">
        <v>0.65200000000000002</v>
      </c>
      <c r="C38" s="4">
        <v>8.6000000000000007E-2</v>
      </c>
      <c r="D38" s="1">
        <f t="shared" si="1"/>
        <v>0.56600000000000006</v>
      </c>
      <c r="E38" s="6">
        <f t="shared" si="2"/>
        <v>204.43451674400004</v>
      </c>
    </row>
    <row r="39" spans="1:5" x14ac:dyDescent="0.25">
      <c r="A39" s="8" t="s">
        <v>22</v>
      </c>
      <c r="B39" s="2">
        <v>0.754</v>
      </c>
      <c r="C39" s="4">
        <v>8.6000000000000007E-2</v>
      </c>
      <c r="D39" s="1">
        <f t="shared" si="1"/>
        <v>0.66800000000000004</v>
      </c>
      <c r="E39" s="6">
        <f t="shared" si="2"/>
        <v>247.39252217600003</v>
      </c>
    </row>
    <row r="40" spans="1:5" x14ac:dyDescent="0.25">
      <c r="A40" s="8" t="s">
        <v>23</v>
      </c>
      <c r="B40" s="2">
        <v>0.98599999999999999</v>
      </c>
      <c r="C40" s="4">
        <v>8.6000000000000007E-2</v>
      </c>
      <c r="D40" s="1">
        <f t="shared" si="1"/>
        <v>0.9</v>
      </c>
      <c r="E40" s="6">
        <f t="shared" si="2"/>
        <v>352.34404000000001</v>
      </c>
    </row>
    <row r="41" spans="1:5" x14ac:dyDescent="0.25">
      <c r="A41" s="8" t="s">
        <v>24</v>
      </c>
      <c r="B41" s="2">
        <v>1.1879999999999999</v>
      </c>
      <c r="C41" s="4">
        <v>8.6000000000000007E-2</v>
      </c>
      <c r="D41" s="1">
        <f t="shared" si="1"/>
        <v>1.1019999999999999</v>
      </c>
      <c r="E41" s="6">
        <f t="shared" si="2"/>
        <v>451.91891949599994</v>
      </c>
    </row>
    <row r="42" spans="1:5" x14ac:dyDescent="0.25">
      <c r="A42" s="8" t="s">
        <v>25</v>
      </c>
      <c r="B42" s="2">
        <v>0.96199999999999997</v>
      </c>
      <c r="C42" s="4">
        <v>8.6000000000000007E-2</v>
      </c>
      <c r="D42" s="1">
        <f t="shared" si="1"/>
        <v>0.876</v>
      </c>
      <c r="E42" s="6">
        <f t="shared" si="2"/>
        <v>341.02036422399999</v>
      </c>
    </row>
    <row r="43" spans="1:5" x14ac:dyDescent="0.25">
      <c r="A43" s="8" t="s">
        <v>26</v>
      </c>
      <c r="B43" s="2">
        <v>1.0660000000000001</v>
      </c>
      <c r="C43" s="4">
        <v>8.6000000000000007E-2</v>
      </c>
      <c r="D43" s="1">
        <f t="shared" si="1"/>
        <v>0.98000000000000009</v>
      </c>
      <c r="E43" s="6">
        <f t="shared" si="2"/>
        <v>390.86732960000001</v>
      </c>
    </row>
    <row r="44" spans="1:5" x14ac:dyDescent="0.25">
      <c r="A44" s="8" t="s">
        <v>27</v>
      </c>
      <c r="B44" s="2">
        <v>0.85099999999999998</v>
      </c>
      <c r="C44" s="4">
        <v>8.6000000000000007E-2</v>
      </c>
      <c r="D44" s="1">
        <f t="shared" si="1"/>
        <v>0.76500000000000001</v>
      </c>
      <c r="E44" s="6">
        <f t="shared" si="2"/>
        <v>290.04907164999997</v>
      </c>
    </row>
    <row r="45" spans="1:5" x14ac:dyDescent="0.25">
      <c r="A45" s="8" t="s">
        <v>28</v>
      </c>
      <c r="B45" s="2">
        <v>1.0820000000000001</v>
      </c>
      <c r="C45" s="4">
        <v>8.6000000000000007E-2</v>
      </c>
      <c r="D45" s="1">
        <f t="shared" si="1"/>
        <v>0.99600000000000011</v>
      </c>
      <c r="E45" s="6">
        <f t="shared" si="2"/>
        <v>398.71556358400005</v>
      </c>
    </row>
    <row r="46" spans="1:5" x14ac:dyDescent="0.25">
      <c r="A46" s="8" t="s">
        <v>29</v>
      </c>
      <c r="B46" s="2">
        <v>1.0349999999999999</v>
      </c>
      <c r="C46" s="4">
        <v>8.6000000000000007E-2</v>
      </c>
      <c r="D46" s="1">
        <f t="shared" si="1"/>
        <v>0.94899999999999995</v>
      </c>
      <c r="E46" s="6">
        <f t="shared" si="2"/>
        <v>375.79756787399998</v>
      </c>
    </row>
    <row r="47" spans="1:5" x14ac:dyDescent="0.25">
      <c r="A47" s="8" t="s">
        <v>30</v>
      </c>
      <c r="B47" s="2">
        <v>1.042</v>
      </c>
      <c r="C47" s="4">
        <v>8.6000000000000007E-2</v>
      </c>
      <c r="D47" s="1">
        <f t="shared" si="1"/>
        <v>0.95600000000000007</v>
      </c>
      <c r="E47" s="6">
        <f t="shared" si="2"/>
        <v>379.18471366400007</v>
      </c>
    </row>
    <row r="48" spans="1:5" x14ac:dyDescent="0.25">
      <c r="A48" s="8" t="s">
        <v>31</v>
      </c>
      <c r="B48" s="2">
        <v>1.1579999999999999</v>
      </c>
      <c r="C48" s="4">
        <v>8.6000000000000007E-2</v>
      </c>
      <c r="D48" s="1">
        <f t="shared" si="1"/>
        <v>1.0719999999999998</v>
      </c>
      <c r="E48" s="6">
        <f t="shared" si="2"/>
        <v>436.64824521599991</v>
      </c>
    </row>
    <row r="49" spans="1:5" x14ac:dyDescent="0.25">
      <c r="A49" s="8" t="s">
        <v>32</v>
      </c>
      <c r="B49" s="2">
        <v>1.3089999999999999</v>
      </c>
      <c r="C49" s="4">
        <v>8.6000000000000007E-2</v>
      </c>
      <c r="D49" s="1">
        <f t="shared" si="1"/>
        <v>1.2229999999999999</v>
      </c>
      <c r="E49" s="6">
        <f t="shared" si="2"/>
        <v>515.21850254599997</v>
      </c>
    </row>
    <row r="50" spans="1:5" x14ac:dyDescent="0.25">
      <c r="A50" s="8" t="s">
        <v>33</v>
      </c>
      <c r="B50" s="2">
        <v>1.08</v>
      </c>
      <c r="C50" s="4">
        <v>8.6000000000000007E-2</v>
      </c>
      <c r="D50" s="1">
        <f t="shared" si="1"/>
        <v>0.99400000000000011</v>
      </c>
      <c r="E50" s="6">
        <f t="shared" si="2"/>
        <v>397.73191706400002</v>
      </c>
    </row>
    <row r="51" spans="1:5" x14ac:dyDescent="0.25">
      <c r="A51" s="8" t="s">
        <v>34</v>
      </c>
      <c r="B51" s="2">
        <v>0.98899999999999999</v>
      </c>
      <c r="C51" s="4">
        <v>8.6000000000000007E-2</v>
      </c>
      <c r="D51" s="1">
        <f t="shared" si="1"/>
        <v>0.90300000000000002</v>
      </c>
      <c r="E51" s="6">
        <f t="shared" si="2"/>
        <v>353.76707086599998</v>
      </c>
    </row>
    <row r="52" spans="1:5" x14ac:dyDescent="0.25">
      <c r="A52" s="8" t="s">
        <v>35</v>
      </c>
      <c r="B52" s="2">
        <v>0.86299999999999999</v>
      </c>
      <c r="C52" s="4">
        <v>8.6000000000000007E-2</v>
      </c>
      <c r="D52" s="1">
        <f t="shared" si="1"/>
        <v>0.77700000000000002</v>
      </c>
      <c r="E52" s="6">
        <f t="shared" si="2"/>
        <v>295.44843454599999</v>
      </c>
    </row>
    <row r="53" spans="1:5" x14ac:dyDescent="0.25">
      <c r="A53" s="8" t="s">
        <v>36</v>
      </c>
      <c r="B53" s="2">
        <v>0.93600000000000005</v>
      </c>
      <c r="C53" s="4">
        <v>8.6000000000000007E-2</v>
      </c>
      <c r="D53" s="1">
        <f t="shared" si="1"/>
        <v>0.85000000000000009</v>
      </c>
      <c r="E53" s="6">
        <f t="shared" si="2"/>
        <v>328.87456500000002</v>
      </c>
    </row>
    <row r="54" spans="1:5" x14ac:dyDescent="0.25">
      <c r="A54" s="8" t="s">
        <v>37</v>
      </c>
      <c r="B54" s="2">
        <v>1.056</v>
      </c>
      <c r="C54" s="4">
        <v>8.6000000000000007E-2</v>
      </c>
      <c r="D54" s="1">
        <f t="shared" si="1"/>
        <v>0.97000000000000008</v>
      </c>
      <c r="E54" s="6">
        <f t="shared" si="2"/>
        <v>385.98648660000003</v>
      </c>
    </row>
    <row r="55" spans="1:5" x14ac:dyDescent="0.25">
      <c r="A55" s="8" t="s">
        <v>38</v>
      </c>
      <c r="B55" s="2">
        <v>1.3120000000000001</v>
      </c>
      <c r="C55" s="4">
        <v>8.6000000000000007E-2</v>
      </c>
      <c r="D55" s="1">
        <f t="shared" si="1"/>
        <v>1.226</v>
      </c>
      <c r="E55" s="6">
        <f t="shared" si="2"/>
        <v>516.82268602400006</v>
      </c>
    </row>
    <row r="56" spans="1:5" x14ac:dyDescent="0.25">
      <c r="A56" s="8" t="s">
        <v>39</v>
      </c>
      <c r="B56" s="2">
        <v>1.448</v>
      </c>
      <c r="C56" s="4">
        <v>8.6000000000000007E-2</v>
      </c>
      <c r="D56" s="1">
        <f t="shared" si="1"/>
        <v>1.3619999999999999</v>
      </c>
      <c r="E56" s="6">
        <f t="shared" si="2"/>
        <v>591.31270285599999</v>
      </c>
    </row>
    <row r="57" spans="1:5" x14ac:dyDescent="0.25">
      <c r="A57" s="8" t="s">
        <v>40</v>
      </c>
      <c r="B57" s="2">
        <v>1.181</v>
      </c>
      <c r="C57" s="4">
        <v>8.6000000000000007E-2</v>
      </c>
      <c r="D57" s="1">
        <f t="shared" si="1"/>
        <v>1.095</v>
      </c>
      <c r="E57" s="6">
        <f t="shared" si="2"/>
        <v>448.34071284999999</v>
      </c>
    </row>
    <row r="58" spans="1:5" x14ac:dyDescent="0.25">
      <c r="A58" s="8" t="s">
        <v>41</v>
      </c>
      <c r="B58" s="2">
        <v>0.89</v>
      </c>
      <c r="C58" s="4">
        <v>8.6000000000000007E-2</v>
      </c>
      <c r="D58" s="1">
        <f t="shared" si="1"/>
        <v>0.80400000000000005</v>
      </c>
      <c r="E58" s="6">
        <f t="shared" si="2"/>
        <v>307.69542918400003</v>
      </c>
    </row>
    <row r="59" spans="1:5" x14ac:dyDescent="0.25">
      <c r="A59" s="8" t="s">
        <v>42</v>
      </c>
      <c r="B59" s="2">
        <v>0.90700000000000003</v>
      </c>
      <c r="C59" s="4">
        <v>8.6000000000000007E-2</v>
      </c>
      <c r="D59" s="1">
        <f t="shared" si="1"/>
        <v>0.82100000000000006</v>
      </c>
      <c r="E59" s="6">
        <f t="shared" si="2"/>
        <v>315.47641843400004</v>
      </c>
    </row>
    <row r="60" spans="1:5" x14ac:dyDescent="0.25">
      <c r="A60" s="8" t="s">
        <v>43</v>
      </c>
      <c r="B60" s="2">
        <v>1.0349999999999999</v>
      </c>
      <c r="C60" s="4">
        <v>8.6000000000000007E-2</v>
      </c>
      <c r="D60" s="1">
        <f t="shared" si="1"/>
        <v>0.94899999999999995</v>
      </c>
      <c r="E60" s="6">
        <f t="shared" si="2"/>
        <v>375.79756787399998</v>
      </c>
    </row>
    <row r="61" spans="1:5" x14ac:dyDescent="0.25">
      <c r="A61" s="8" t="s">
        <v>44</v>
      </c>
      <c r="B61" s="2">
        <v>1.377</v>
      </c>
      <c r="C61" s="4">
        <v>8.6000000000000007E-2</v>
      </c>
      <c r="D61" s="1">
        <f t="shared" si="1"/>
        <v>1.2909999999999999</v>
      </c>
      <c r="E61" s="6">
        <f t="shared" si="2"/>
        <v>551.99314979400003</v>
      </c>
    </row>
    <row r="62" spans="1:5" x14ac:dyDescent="0.25">
      <c r="A62" s="8" t="s">
        <v>45</v>
      </c>
      <c r="B62" s="2">
        <v>1.399</v>
      </c>
      <c r="C62" s="4">
        <v>8.6000000000000007E-2</v>
      </c>
      <c r="D62" s="1">
        <f t="shared" si="1"/>
        <v>1.3129999999999999</v>
      </c>
      <c r="E62" s="6">
        <f t="shared" si="2"/>
        <v>564.07590830599997</v>
      </c>
    </row>
    <row r="63" spans="1:5" x14ac:dyDescent="0.25">
      <c r="A63" s="8" t="s">
        <v>46</v>
      </c>
      <c r="B63" s="2">
        <v>1.79</v>
      </c>
      <c r="C63" s="4">
        <v>8.6000000000000007E-2</v>
      </c>
      <c r="D63" s="1">
        <f t="shared" si="1"/>
        <v>1.704</v>
      </c>
      <c r="E63" s="6">
        <f t="shared" si="2"/>
        <v>793.91394198400008</v>
      </c>
    </row>
    <row r="64" spans="1:5" x14ac:dyDescent="0.25">
      <c r="A64" s="8" t="s">
        <v>47</v>
      </c>
      <c r="B64" s="2">
        <v>1.823</v>
      </c>
      <c r="C64" s="4">
        <v>8.6000000000000007E-2</v>
      </c>
      <c r="D64" s="1">
        <f t="shared" si="1"/>
        <v>1.7369999999999999</v>
      </c>
      <c r="E64" s="6">
        <f t="shared" si="2"/>
        <v>814.61992510599998</v>
      </c>
    </row>
    <row r="65" spans="1:5" x14ac:dyDescent="0.25">
      <c r="A65" s="8" t="s">
        <v>48</v>
      </c>
      <c r="B65" s="2">
        <v>1.331</v>
      </c>
      <c r="C65" s="4">
        <v>8.6000000000000007E-2</v>
      </c>
      <c r="D65" s="1">
        <f t="shared" si="1"/>
        <v>1.2449999999999999</v>
      </c>
      <c r="E65" s="6">
        <f t="shared" si="2"/>
        <v>527.02158684999995</v>
      </c>
    </row>
    <row r="66" spans="1:5" x14ac:dyDescent="0.25">
      <c r="A66" s="8" t="s">
        <v>49</v>
      </c>
      <c r="B66" s="2">
        <v>0.84199999999999997</v>
      </c>
      <c r="C66" s="4">
        <v>8.6000000000000007E-2</v>
      </c>
      <c r="D66" s="1">
        <f t="shared" si="1"/>
        <v>0.75600000000000001</v>
      </c>
      <c r="E66" s="6">
        <f t="shared" si="2"/>
        <v>286.01721606400002</v>
      </c>
    </row>
    <row r="67" spans="1:5" x14ac:dyDescent="0.25">
      <c r="A67" s="8" t="s">
        <v>50</v>
      </c>
      <c r="B67" s="2">
        <v>1.115</v>
      </c>
      <c r="C67" s="4">
        <v>8.6000000000000007E-2</v>
      </c>
      <c r="D67" s="1">
        <f t="shared" si="1"/>
        <v>1.0289999999999999</v>
      </c>
      <c r="E67" s="6">
        <f t="shared" si="2"/>
        <v>415.0536936339999</v>
      </c>
    </row>
    <row r="68" spans="1:5" x14ac:dyDescent="0.25">
      <c r="A68" s="8" t="s">
        <v>51</v>
      </c>
      <c r="B68" s="2">
        <v>0.998</v>
      </c>
      <c r="C68" s="4">
        <v>8.6000000000000007E-2</v>
      </c>
      <c r="D68" s="1">
        <f t="shared" si="1"/>
        <v>0.91200000000000003</v>
      </c>
      <c r="E68" s="6">
        <f t="shared" si="2"/>
        <v>358.04625865600002</v>
      </c>
    </row>
    <row r="69" spans="1:5" x14ac:dyDescent="0.25">
      <c r="A69" s="8" t="s">
        <v>52</v>
      </c>
      <c r="B69" s="2">
        <v>1.1140000000000001</v>
      </c>
      <c r="C69" s="4">
        <v>8.6000000000000007E-2</v>
      </c>
      <c r="D69" s="1">
        <f t="shared" si="1"/>
        <v>1.028</v>
      </c>
      <c r="E69" s="6">
        <f t="shared" si="2"/>
        <v>414.55560761599997</v>
      </c>
    </row>
    <row r="70" spans="1:5" x14ac:dyDescent="0.25">
      <c r="A70" s="8" t="s">
        <v>53</v>
      </c>
      <c r="B70" s="2">
        <v>1.081</v>
      </c>
      <c r="C70" s="4">
        <v>8.6000000000000007E-2</v>
      </c>
      <c r="D70" s="1">
        <f t="shared" si="1"/>
        <v>0.995</v>
      </c>
      <c r="E70" s="6">
        <f t="shared" si="2"/>
        <v>398.22364685000002</v>
      </c>
    </row>
    <row r="71" spans="1:5" x14ac:dyDescent="0.25">
      <c r="A71" s="8" t="s">
        <v>54</v>
      </c>
      <c r="B71" s="2">
        <v>1.0010000000000001</v>
      </c>
      <c r="C71" s="4">
        <v>8.6000000000000007E-2</v>
      </c>
      <c r="D71" s="1">
        <f t="shared" si="1"/>
        <v>0.91500000000000015</v>
      </c>
      <c r="E71" s="6">
        <f t="shared" si="2"/>
        <v>359.47601965000007</v>
      </c>
    </row>
    <row r="72" spans="1:5" x14ac:dyDescent="0.25">
      <c r="A72" s="8" t="s">
        <v>55</v>
      </c>
      <c r="B72" s="2">
        <v>1.0329999999999999</v>
      </c>
      <c r="C72" s="4">
        <v>8.6000000000000007E-2</v>
      </c>
      <c r="D72" s="1">
        <f t="shared" si="1"/>
        <v>0.94699999999999995</v>
      </c>
      <c r="E72" s="6">
        <f t="shared" si="2"/>
        <v>374.83149446599992</v>
      </c>
    </row>
    <row r="73" spans="1:5" x14ac:dyDescent="0.25">
      <c r="A73" s="8" t="s">
        <v>56</v>
      </c>
      <c r="B73" s="2">
        <v>1.0489999999999999</v>
      </c>
      <c r="C73" s="4">
        <v>8.6000000000000007E-2</v>
      </c>
      <c r="D73" s="1">
        <f t="shared" si="1"/>
        <v>0.96299999999999997</v>
      </c>
      <c r="E73" s="6">
        <f t="shared" si="2"/>
        <v>382.58101990599999</v>
      </c>
    </row>
    <row r="74" spans="1:5" x14ac:dyDescent="0.25">
      <c r="A74" s="8" t="s">
        <v>57</v>
      </c>
      <c r="B74" s="2">
        <v>1.002</v>
      </c>
      <c r="C74" s="4">
        <v>8.6000000000000007E-2</v>
      </c>
      <c r="D74" s="1">
        <f t="shared" si="1"/>
        <v>0.91600000000000004</v>
      </c>
      <c r="E74" s="6">
        <f t="shared" si="2"/>
        <v>359.95298054400001</v>
      </c>
    </row>
    <row r="75" spans="1:5" x14ac:dyDescent="0.25">
      <c r="A75" s="8" t="s">
        <v>58</v>
      </c>
      <c r="B75" s="2">
        <v>1.208</v>
      </c>
      <c r="C75" s="4">
        <v>8.6000000000000007E-2</v>
      </c>
      <c r="D75" s="1">
        <f t="shared" si="1"/>
        <v>1.1219999999999999</v>
      </c>
      <c r="E75" s="6">
        <f t="shared" si="2"/>
        <v>462.19284301599993</v>
      </c>
    </row>
    <row r="76" spans="1:5" x14ac:dyDescent="0.25">
      <c r="A76" s="8" t="s">
        <v>59</v>
      </c>
      <c r="B76" s="2">
        <v>1.498</v>
      </c>
      <c r="C76" s="4">
        <v>8.6000000000000007E-2</v>
      </c>
      <c r="D76" s="1">
        <f t="shared" si="1"/>
        <v>1.4119999999999999</v>
      </c>
      <c r="E76" s="6">
        <f t="shared" si="2"/>
        <v>619.56804665599998</v>
      </c>
    </row>
    <row r="77" spans="1:5" x14ac:dyDescent="0.25">
      <c r="A77" s="8" t="s">
        <v>60</v>
      </c>
      <c r="B77" s="2">
        <v>1.0880000000000001</v>
      </c>
      <c r="C77" s="4">
        <v>8.6000000000000007E-2</v>
      </c>
      <c r="D77" s="1">
        <f t="shared" si="1"/>
        <v>1.002</v>
      </c>
      <c r="E77" s="6">
        <f t="shared" si="2"/>
        <v>401.67098989599998</v>
      </c>
    </row>
    <row r="78" spans="1:5" x14ac:dyDescent="0.25">
      <c r="A78" s="8" t="s">
        <v>61</v>
      </c>
      <c r="B78" s="2">
        <v>1.43</v>
      </c>
      <c r="C78" s="4">
        <v>8.6000000000000007E-2</v>
      </c>
      <c r="D78" s="1">
        <f t="shared" si="1"/>
        <v>1.3439999999999999</v>
      </c>
      <c r="E78" s="6">
        <f t="shared" si="2"/>
        <v>581.2551912639999</v>
      </c>
    </row>
    <row r="79" spans="1:5" x14ac:dyDescent="0.25">
      <c r="A79" s="8" t="s">
        <v>62</v>
      </c>
      <c r="B79" s="2">
        <v>1.5290000000000001</v>
      </c>
      <c r="C79" s="4">
        <v>8.6000000000000007E-2</v>
      </c>
      <c r="D79" s="1">
        <f t="shared" si="1"/>
        <v>1.4430000000000001</v>
      </c>
      <c r="E79" s="6">
        <f t="shared" si="2"/>
        <v>637.32107302600002</v>
      </c>
    </row>
    <row r="80" spans="1:5" x14ac:dyDescent="0.25">
      <c r="A80" s="8" t="s">
        <v>63</v>
      </c>
      <c r="B80" s="2">
        <v>1.48</v>
      </c>
      <c r="C80" s="4">
        <v>8.6000000000000007E-2</v>
      </c>
      <c r="D80" s="1">
        <f t="shared" si="1"/>
        <v>1.3939999999999999</v>
      </c>
      <c r="E80" s="6">
        <f t="shared" si="2"/>
        <v>609.34228186399992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84"/>
  <sheetViews>
    <sheetView workbookViewId="0">
      <selection activeCell="L4" sqref="L4"/>
    </sheetView>
  </sheetViews>
  <sheetFormatPr defaultRowHeight="15" x14ac:dyDescent="0.25"/>
  <cols>
    <col min="1" max="1" width="12.85546875" customWidth="1"/>
    <col min="2" max="2" width="11.5703125" customWidth="1"/>
    <col min="3" max="3" width="12.85546875" customWidth="1"/>
    <col min="4" max="4" width="11.85546875" customWidth="1"/>
    <col min="5" max="5" width="14.5703125" customWidth="1"/>
  </cols>
  <sheetData>
    <row r="2" spans="1:7" x14ac:dyDescent="0.25">
      <c r="A2" s="3">
        <v>2.3159999999999998</v>
      </c>
      <c r="B2" s="2">
        <v>0.39900000000000002</v>
      </c>
      <c r="C2" s="2">
        <v>0.53600000000000003</v>
      </c>
      <c r="D2" s="2">
        <v>0.51300000000000001</v>
      </c>
      <c r="E2" s="2">
        <v>0.91300000000000003</v>
      </c>
      <c r="F2" s="2">
        <v>0.86099999999999999</v>
      </c>
      <c r="G2" s="2">
        <v>0.98499999999999999</v>
      </c>
    </row>
    <row r="3" spans="1:7" x14ac:dyDescent="0.25">
      <c r="A3" s="3">
        <v>1.2310000000000001</v>
      </c>
      <c r="B3" s="2">
        <v>0.313</v>
      </c>
      <c r="C3" s="2">
        <v>0.44600000000000001</v>
      </c>
      <c r="D3" s="2">
        <v>0.41200000000000003</v>
      </c>
      <c r="E3" s="2">
        <v>0.66300000000000003</v>
      </c>
      <c r="F3" s="2">
        <v>0.72</v>
      </c>
      <c r="G3" s="2">
        <v>0.59399999999999997</v>
      </c>
    </row>
    <row r="4" spans="1:7" x14ac:dyDescent="0.25">
      <c r="A4" s="3">
        <v>0.73</v>
      </c>
      <c r="B4" s="2">
        <v>0.32100000000000001</v>
      </c>
      <c r="C4" s="2">
        <v>0.437</v>
      </c>
      <c r="D4" s="2">
        <v>0.36699999999999999</v>
      </c>
      <c r="E4" s="2">
        <v>0.58799999999999997</v>
      </c>
      <c r="F4" s="2">
        <v>0.68300000000000005</v>
      </c>
      <c r="G4" s="2">
        <v>0.63200000000000001</v>
      </c>
    </row>
    <row r="5" spans="1:7" x14ac:dyDescent="0.25">
      <c r="A5" s="3">
        <v>0.44400000000000001</v>
      </c>
      <c r="B5" s="2">
        <v>0.30399999999999999</v>
      </c>
      <c r="C5" s="2">
        <v>0.40100000000000002</v>
      </c>
      <c r="D5" s="2">
        <v>0.36</v>
      </c>
      <c r="E5" s="2">
        <v>0.504</v>
      </c>
      <c r="F5" s="2">
        <v>0.66</v>
      </c>
      <c r="G5" s="2">
        <v>0.59099999999999997</v>
      </c>
    </row>
    <row r="6" spans="1:7" x14ac:dyDescent="0.25">
      <c r="A6" s="3">
        <v>0.312</v>
      </c>
      <c r="B6" s="2">
        <v>0.48299999999999998</v>
      </c>
      <c r="C6" s="2">
        <v>0.39800000000000002</v>
      </c>
      <c r="D6" s="2">
        <v>0.32700000000000001</v>
      </c>
      <c r="E6" s="2">
        <v>0.51</v>
      </c>
      <c r="F6" s="2">
        <v>0.59299999999999997</v>
      </c>
      <c r="G6" s="2">
        <v>0.58299999999999996</v>
      </c>
    </row>
    <row r="7" spans="1:7" x14ac:dyDescent="0.25">
      <c r="A7" s="3">
        <v>0.222</v>
      </c>
      <c r="B7" s="2">
        <v>0.29099999999999998</v>
      </c>
      <c r="C7" s="2">
        <v>0.39400000000000002</v>
      </c>
      <c r="D7" s="2">
        <v>0.36299999999999999</v>
      </c>
      <c r="E7" s="2">
        <v>0.52300000000000002</v>
      </c>
      <c r="F7" s="2">
        <v>0.60199999999999998</v>
      </c>
      <c r="G7" s="2">
        <v>0.57500000000000007</v>
      </c>
    </row>
    <row r="8" spans="1:7" x14ac:dyDescent="0.25">
      <c r="A8" s="4">
        <v>0.13</v>
      </c>
      <c r="B8" s="2">
        <v>0.38400000000000001</v>
      </c>
      <c r="C8" s="2">
        <v>0.38200000000000001</v>
      </c>
      <c r="D8" s="2">
        <v>0.35599999999999998</v>
      </c>
      <c r="E8" s="2">
        <v>0.53100000000000003</v>
      </c>
      <c r="F8" s="2">
        <v>0.68600000000000005</v>
      </c>
      <c r="G8" s="2">
        <v>0.56900000000000006</v>
      </c>
    </row>
    <row r="9" spans="1:7" x14ac:dyDescent="0.25">
      <c r="A9" s="1">
        <v>0.28100000000000003</v>
      </c>
      <c r="B9" s="2">
        <v>0.45200000000000001</v>
      </c>
      <c r="C9" s="2">
        <v>0.22600000000000001</v>
      </c>
      <c r="D9" s="2">
        <v>0.32700000000000001</v>
      </c>
      <c r="E9" s="2">
        <v>0.628</v>
      </c>
      <c r="F9" s="2">
        <v>0.63200000000000001</v>
      </c>
      <c r="G9" s="2">
        <v>0.53500000000000003</v>
      </c>
    </row>
    <row r="17" spans="1:13" x14ac:dyDescent="0.25">
      <c r="A17" s="14"/>
      <c r="B17" s="5" t="s">
        <v>1</v>
      </c>
      <c r="C17" s="5" t="s">
        <v>2</v>
      </c>
      <c r="D17" s="5" t="s">
        <v>3</v>
      </c>
      <c r="E17" s="5" t="s">
        <v>4</v>
      </c>
    </row>
    <row r="18" spans="1:13" x14ac:dyDescent="0.25">
      <c r="A18" s="14" t="s">
        <v>5</v>
      </c>
      <c r="B18" s="3">
        <v>2.3159999999999998</v>
      </c>
      <c r="C18" s="1">
        <f>B18-B24</f>
        <v>2.1859999999999999</v>
      </c>
      <c r="D18" s="1">
        <v>80</v>
      </c>
      <c r="E18" s="6">
        <f>(0.7212*C18*C18)+(35.488*C18)-(0.8554)</f>
        <v>80.167691435199998</v>
      </c>
    </row>
    <row r="19" spans="1:13" x14ac:dyDescent="0.25">
      <c r="A19" s="14" t="s">
        <v>6</v>
      </c>
      <c r="B19" s="3">
        <v>1.2310000000000001</v>
      </c>
      <c r="C19" s="1">
        <f>B19-B24</f>
        <v>1.101</v>
      </c>
      <c r="D19" s="1">
        <v>40</v>
      </c>
      <c r="E19" s="6">
        <f t="shared" ref="E19:E24" si="0">(0.7212*C19*C19)+(35.488*C19)-(0.8554)</f>
        <v>39.091127361199995</v>
      </c>
    </row>
    <row r="20" spans="1:13" x14ac:dyDescent="0.25">
      <c r="A20" s="14" t="s">
        <v>7</v>
      </c>
      <c r="B20" s="3">
        <v>0.73</v>
      </c>
      <c r="C20" s="1">
        <f>B20-B24</f>
        <v>0.6</v>
      </c>
      <c r="D20" s="1">
        <v>20</v>
      </c>
      <c r="E20" s="6">
        <f t="shared" si="0"/>
        <v>20.697032</v>
      </c>
    </row>
    <row r="21" spans="1:13" x14ac:dyDescent="0.25">
      <c r="A21" s="14" t="s">
        <v>8</v>
      </c>
      <c r="B21" s="3">
        <v>0.44400000000000001</v>
      </c>
      <c r="C21" s="1">
        <f>B21-B24</f>
        <v>0.314</v>
      </c>
      <c r="D21" s="1">
        <v>10</v>
      </c>
      <c r="E21" s="6">
        <f t="shared" si="0"/>
        <v>10.3589394352</v>
      </c>
    </row>
    <row r="22" spans="1:13" x14ac:dyDescent="0.25">
      <c r="A22" s="14" t="s">
        <v>9</v>
      </c>
      <c r="B22" s="3">
        <v>0.312</v>
      </c>
      <c r="C22" s="1">
        <f>B22-B24</f>
        <v>0.182</v>
      </c>
      <c r="D22" s="1">
        <v>5</v>
      </c>
      <c r="E22" s="6">
        <f t="shared" si="0"/>
        <v>5.6273050287999995</v>
      </c>
    </row>
    <row r="23" spans="1:13" x14ac:dyDescent="0.25">
      <c r="A23" s="14" t="s">
        <v>11</v>
      </c>
      <c r="B23" s="3">
        <v>0.222</v>
      </c>
      <c r="C23" s="1">
        <f>B23-B24</f>
        <v>9.1999999999999998E-2</v>
      </c>
      <c r="D23" s="1">
        <v>2.5</v>
      </c>
      <c r="E23" s="6">
        <f t="shared" si="0"/>
        <v>2.4156002368</v>
      </c>
    </row>
    <row r="24" spans="1:13" x14ac:dyDescent="0.25">
      <c r="A24" s="14" t="s">
        <v>10</v>
      </c>
      <c r="B24" s="4">
        <v>0.13</v>
      </c>
      <c r="C24" s="1">
        <f>B24-B24</f>
        <v>0</v>
      </c>
      <c r="D24" s="1">
        <v>0</v>
      </c>
      <c r="E24" s="6">
        <f t="shared" si="0"/>
        <v>-0.85540000000000005</v>
      </c>
    </row>
    <row r="28" spans="1:13" x14ac:dyDescent="0.25">
      <c r="I28" s="14"/>
      <c r="K28" s="7" t="s">
        <v>12</v>
      </c>
      <c r="L28" s="7"/>
      <c r="M28" s="7"/>
    </row>
    <row r="36" spans="1:5" x14ac:dyDescent="0.25">
      <c r="A36" s="8" t="s">
        <v>13</v>
      </c>
      <c r="B36" s="2" t="s">
        <v>14</v>
      </c>
      <c r="C36" s="9" t="s">
        <v>10</v>
      </c>
      <c r="D36" s="1" t="s">
        <v>2</v>
      </c>
      <c r="E36" s="10" t="s">
        <v>64</v>
      </c>
    </row>
    <row r="37" spans="1:5" x14ac:dyDescent="0.25">
      <c r="A37" s="8" t="s">
        <v>16</v>
      </c>
      <c r="B37" s="2">
        <v>0.39900000000000002</v>
      </c>
      <c r="C37" s="4">
        <v>0.13</v>
      </c>
      <c r="D37" s="1">
        <f t="shared" ref="D37:D84" si="1">(B37-C37)</f>
        <v>0.26900000000000002</v>
      </c>
      <c r="E37" s="6">
        <f t="shared" ref="E37:E84" si="2">(0.7212*D37*D37)+(35.488*D37)-(0.8554)</f>
        <v>8.7430587532000015</v>
      </c>
    </row>
    <row r="38" spans="1:5" x14ac:dyDescent="0.25">
      <c r="A38" s="8" t="s">
        <v>17</v>
      </c>
      <c r="B38" s="2">
        <v>0.313</v>
      </c>
      <c r="C38" s="4">
        <v>0.13</v>
      </c>
      <c r="D38" s="1">
        <f t="shared" si="1"/>
        <v>0.183</v>
      </c>
      <c r="E38" s="6">
        <f t="shared" si="2"/>
        <v>5.6630562667999991</v>
      </c>
    </row>
    <row r="39" spans="1:5" x14ac:dyDescent="0.25">
      <c r="A39" s="8" t="s">
        <v>18</v>
      </c>
      <c r="B39" s="2">
        <v>0.32100000000000001</v>
      </c>
      <c r="C39" s="4">
        <v>0.13</v>
      </c>
      <c r="D39" s="1">
        <f t="shared" si="1"/>
        <v>0.191</v>
      </c>
      <c r="E39" s="6">
        <f t="shared" si="2"/>
        <v>5.9491180971999995</v>
      </c>
    </row>
    <row r="40" spans="1:5" x14ac:dyDescent="0.25">
      <c r="A40" s="8" t="s">
        <v>19</v>
      </c>
      <c r="B40" s="2">
        <v>0.30399999999999999</v>
      </c>
      <c r="C40" s="4">
        <v>0.13</v>
      </c>
      <c r="D40" s="1">
        <f t="shared" si="1"/>
        <v>0.17399999999999999</v>
      </c>
      <c r="E40" s="6">
        <f t="shared" si="2"/>
        <v>5.3413470511999988</v>
      </c>
    </row>
    <row r="41" spans="1:5" x14ac:dyDescent="0.25">
      <c r="A41" s="8" t="s">
        <v>20</v>
      </c>
      <c r="B41" s="2">
        <v>0.48299999999999998</v>
      </c>
      <c r="C41" s="4">
        <v>0.13</v>
      </c>
      <c r="D41" s="1">
        <f t="shared" si="1"/>
        <v>0.35299999999999998</v>
      </c>
      <c r="E41" s="6">
        <f t="shared" si="2"/>
        <v>11.761732010799999</v>
      </c>
    </row>
    <row r="42" spans="1:5" x14ac:dyDescent="0.25">
      <c r="A42" s="8" t="s">
        <v>21</v>
      </c>
      <c r="B42" s="2">
        <v>0.29099999999999998</v>
      </c>
      <c r="C42" s="4">
        <v>0.13</v>
      </c>
      <c r="D42" s="1">
        <f t="shared" si="1"/>
        <v>0.16099999999999998</v>
      </c>
      <c r="E42" s="6">
        <f t="shared" si="2"/>
        <v>4.8768622251999982</v>
      </c>
    </row>
    <row r="43" spans="1:5" x14ac:dyDescent="0.25">
      <c r="A43" s="8" t="s">
        <v>22</v>
      </c>
      <c r="B43" s="2">
        <v>0.38400000000000001</v>
      </c>
      <c r="C43" s="4">
        <v>0.13</v>
      </c>
      <c r="D43" s="1">
        <f t="shared" si="1"/>
        <v>0.254</v>
      </c>
      <c r="E43" s="6">
        <f t="shared" si="2"/>
        <v>8.2050809392000001</v>
      </c>
    </row>
    <row r="44" spans="1:5" x14ac:dyDescent="0.25">
      <c r="A44" s="8" t="s">
        <v>23</v>
      </c>
      <c r="B44" s="2">
        <v>0.45200000000000001</v>
      </c>
      <c r="C44" s="4">
        <v>0.13</v>
      </c>
      <c r="D44" s="1">
        <f t="shared" si="1"/>
        <v>0.32200000000000001</v>
      </c>
      <c r="E44" s="6">
        <f t="shared" si="2"/>
        <v>10.646512900800001</v>
      </c>
    </row>
    <row r="45" spans="1:5" x14ac:dyDescent="0.25">
      <c r="A45" s="8" t="s">
        <v>24</v>
      </c>
      <c r="B45" s="2">
        <v>0.53600000000000003</v>
      </c>
      <c r="C45" s="4">
        <v>0.13</v>
      </c>
      <c r="D45" s="1">
        <f t="shared" si="1"/>
        <v>0.40600000000000003</v>
      </c>
      <c r="E45" s="6">
        <f t="shared" si="2"/>
        <v>13.671607723200001</v>
      </c>
    </row>
    <row r="46" spans="1:5" x14ac:dyDescent="0.25">
      <c r="A46" s="8" t="s">
        <v>25</v>
      </c>
      <c r="B46" s="2">
        <v>0.44600000000000001</v>
      </c>
      <c r="C46" s="4">
        <v>0.13</v>
      </c>
      <c r="D46" s="1">
        <f t="shared" si="1"/>
        <v>0.316</v>
      </c>
      <c r="E46" s="6">
        <f t="shared" si="2"/>
        <v>10.430824147199999</v>
      </c>
    </row>
    <row r="47" spans="1:5" x14ac:dyDescent="0.25">
      <c r="A47" s="8" t="s">
        <v>26</v>
      </c>
      <c r="B47" s="2">
        <v>0.437</v>
      </c>
      <c r="C47" s="4">
        <v>0.13</v>
      </c>
      <c r="D47" s="1">
        <f t="shared" si="1"/>
        <v>0.307</v>
      </c>
      <c r="E47" s="6">
        <f t="shared" si="2"/>
        <v>10.107388378800001</v>
      </c>
    </row>
    <row r="48" spans="1:5" x14ac:dyDescent="0.25">
      <c r="A48" s="8" t="s">
        <v>27</v>
      </c>
      <c r="B48" s="2">
        <v>0.40100000000000002</v>
      </c>
      <c r="C48" s="4">
        <v>0.13</v>
      </c>
      <c r="D48" s="1">
        <f t="shared" si="1"/>
        <v>0.27100000000000002</v>
      </c>
      <c r="E48" s="6">
        <f t="shared" si="2"/>
        <v>8.8148136492000013</v>
      </c>
    </row>
    <row r="49" spans="1:5" x14ac:dyDescent="0.25">
      <c r="A49" s="8" t="s">
        <v>28</v>
      </c>
      <c r="B49" s="2">
        <v>0.39800000000000002</v>
      </c>
      <c r="C49" s="4">
        <v>0.13</v>
      </c>
      <c r="D49" s="1">
        <f t="shared" si="1"/>
        <v>0.26800000000000002</v>
      </c>
      <c r="E49" s="6">
        <f t="shared" si="2"/>
        <v>8.707183468800002</v>
      </c>
    </row>
    <row r="50" spans="1:5" x14ac:dyDescent="0.25">
      <c r="A50" s="8" t="s">
        <v>29</v>
      </c>
      <c r="B50" s="2">
        <v>0.39400000000000002</v>
      </c>
      <c r="C50" s="4">
        <v>0.13</v>
      </c>
      <c r="D50" s="1">
        <f t="shared" si="1"/>
        <v>0.26400000000000001</v>
      </c>
      <c r="E50" s="6">
        <f t="shared" si="2"/>
        <v>8.5636967552000023</v>
      </c>
    </row>
    <row r="51" spans="1:5" x14ac:dyDescent="0.25">
      <c r="A51" s="8" t="s">
        <v>30</v>
      </c>
      <c r="B51" s="2">
        <v>0.38200000000000001</v>
      </c>
      <c r="C51" s="4">
        <v>0.13</v>
      </c>
      <c r="D51" s="1">
        <f t="shared" si="1"/>
        <v>0.252</v>
      </c>
      <c r="E51" s="6">
        <f t="shared" si="2"/>
        <v>8.1333750848000008</v>
      </c>
    </row>
    <row r="52" spans="1:5" x14ac:dyDescent="0.25">
      <c r="A52" s="8" t="s">
        <v>31</v>
      </c>
      <c r="B52" s="2">
        <v>0.22600000000000001</v>
      </c>
      <c r="C52" s="4">
        <v>0.13</v>
      </c>
      <c r="D52" s="1">
        <f t="shared" si="1"/>
        <v>9.6000000000000002E-2</v>
      </c>
      <c r="E52" s="6">
        <f t="shared" si="2"/>
        <v>2.5580945792000001</v>
      </c>
    </row>
    <row r="53" spans="1:5" x14ac:dyDescent="0.25">
      <c r="A53" s="8" t="s">
        <v>32</v>
      </c>
      <c r="B53" s="2">
        <v>0.51300000000000001</v>
      </c>
      <c r="C53" s="4">
        <v>0.13</v>
      </c>
      <c r="D53" s="1">
        <f t="shared" si="1"/>
        <v>0.38300000000000001</v>
      </c>
      <c r="E53" s="6">
        <f t="shared" si="2"/>
        <v>12.842296106799999</v>
      </c>
    </row>
    <row r="54" spans="1:5" x14ac:dyDescent="0.25">
      <c r="A54" s="8" t="s">
        <v>33</v>
      </c>
      <c r="B54" s="2">
        <v>0.41200000000000003</v>
      </c>
      <c r="C54" s="4">
        <v>0.13</v>
      </c>
      <c r="D54" s="1">
        <f t="shared" si="1"/>
        <v>0.28200000000000003</v>
      </c>
      <c r="E54" s="6">
        <f t="shared" si="2"/>
        <v>9.2095687088000009</v>
      </c>
    </row>
    <row r="55" spans="1:5" x14ac:dyDescent="0.25">
      <c r="A55" s="8" t="s">
        <v>34</v>
      </c>
      <c r="B55" s="2">
        <v>0.36699999999999999</v>
      </c>
      <c r="C55" s="4">
        <v>0.13</v>
      </c>
      <c r="D55" s="1">
        <f t="shared" si="1"/>
        <v>0.23699999999999999</v>
      </c>
      <c r="E55" s="6">
        <f t="shared" si="2"/>
        <v>7.595765082799999</v>
      </c>
    </row>
    <row r="56" spans="1:5" x14ac:dyDescent="0.25">
      <c r="A56" s="8" t="s">
        <v>35</v>
      </c>
      <c r="B56" s="2">
        <v>0.36</v>
      </c>
      <c r="C56" s="4">
        <v>0.13</v>
      </c>
      <c r="D56" s="1">
        <f t="shared" si="1"/>
        <v>0.22999999999999998</v>
      </c>
      <c r="E56" s="6">
        <f t="shared" si="2"/>
        <v>7.3449914799999982</v>
      </c>
    </row>
    <row r="57" spans="1:5" x14ac:dyDescent="0.25">
      <c r="A57" s="8" t="s">
        <v>36</v>
      </c>
      <c r="B57" s="2">
        <v>0.32700000000000001</v>
      </c>
      <c r="C57" s="4">
        <v>0.13</v>
      </c>
      <c r="D57" s="1">
        <f t="shared" si="1"/>
        <v>0.19700000000000001</v>
      </c>
      <c r="E57" s="6">
        <f t="shared" si="2"/>
        <v>6.1637250507999992</v>
      </c>
    </row>
    <row r="58" spans="1:5" x14ac:dyDescent="0.25">
      <c r="A58" s="8" t="s">
        <v>37</v>
      </c>
      <c r="B58" s="2">
        <v>0.36299999999999999</v>
      </c>
      <c r="C58" s="4">
        <v>0.13</v>
      </c>
      <c r="D58" s="1">
        <f t="shared" si="1"/>
        <v>0.23299999999999998</v>
      </c>
      <c r="E58" s="6">
        <f t="shared" si="2"/>
        <v>7.4524572267999991</v>
      </c>
    </row>
    <row r="59" spans="1:5" x14ac:dyDescent="0.25">
      <c r="A59" s="8" t="s">
        <v>38</v>
      </c>
      <c r="B59" s="2">
        <v>0.35599999999999998</v>
      </c>
      <c r="C59" s="4">
        <v>0.13</v>
      </c>
      <c r="D59" s="1">
        <f t="shared" si="1"/>
        <v>0.22599999999999998</v>
      </c>
      <c r="E59" s="6">
        <f t="shared" si="2"/>
        <v>7.2017240111999987</v>
      </c>
    </row>
    <row r="60" spans="1:5" x14ac:dyDescent="0.25">
      <c r="A60" s="8" t="s">
        <v>39</v>
      </c>
      <c r="B60" s="2">
        <v>0.32700000000000001</v>
      </c>
      <c r="C60" s="4">
        <v>0.13</v>
      </c>
      <c r="D60" s="1">
        <f t="shared" si="1"/>
        <v>0.19700000000000001</v>
      </c>
      <c r="E60" s="6">
        <f t="shared" si="2"/>
        <v>6.1637250507999992</v>
      </c>
    </row>
    <row r="61" spans="1:5" x14ac:dyDescent="0.25">
      <c r="A61" s="8" t="s">
        <v>40</v>
      </c>
      <c r="B61" s="2">
        <v>0.91300000000000003</v>
      </c>
      <c r="C61" s="4">
        <v>0.13</v>
      </c>
      <c r="D61" s="1">
        <f t="shared" si="1"/>
        <v>0.78300000000000003</v>
      </c>
      <c r="E61" s="6">
        <f t="shared" si="2"/>
        <v>27.373863786800001</v>
      </c>
    </row>
    <row r="62" spans="1:5" x14ac:dyDescent="0.25">
      <c r="A62" s="8" t="s">
        <v>41</v>
      </c>
      <c r="B62" s="2">
        <v>0.66300000000000003</v>
      </c>
      <c r="C62" s="4">
        <v>0.13</v>
      </c>
      <c r="D62" s="1">
        <f t="shared" si="1"/>
        <v>0.53300000000000003</v>
      </c>
      <c r="E62" s="6">
        <f t="shared" si="2"/>
        <v>18.2645889868</v>
      </c>
    </row>
    <row r="63" spans="1:5" x14ac:dyDescent="0.25">
      <c r="A63" s="8" t="s">
        <v>42</v>
      </c>
      <c r="B63" s="2">
        <v>0.58799999999999997</v>
      </c>
      <c r="C63" s="4">
        <v>0.13</v>
      </c>
      <c r="D63" s="1">
        <f t="shared" si="1"/>
        <v>0.45799999999999996</v>
      </c>
      <c r="E63" s="6">
        <f t="shared" si="2"/>
        <v>15.549385796799999</v>
      </c>
    </row>
    <row r="64" spans="1:5" x14ac:dyDescent="0.25">
      <c r="A64" s="8" t="s">
        <v>43</v>
      </c>
      <c r="B64" s="2">
        <v>0.504</v>
      </c>
      <c r="C64" s="4">
        <v>0.13</v>
      </c>
      <c r="D64" s="1">
        <f t="shared" si="1"/>
        <v>0.374</v>
      </c>
      <c r="E64" s="6">
        <f t="shared" si="2"/>
        <v>12.5179905712</v>
      </c>
    </row>
    <row r="65" spans="1:5" x14ac:dyDescent="0.25">
      <c r="A65" s="8" t="s">
        <v>44</v>
      </c>
      <c r="B65" s="2">
        <v>0.51</v>
      </c>
      <c r="C65" s="4">
        <v>0.13</v>
      </c>
      <c r="D65" s="1">
        <f t="shared" si="1"/>
        <v>0.38</v>
      </c>
      <c r="E65" s="6">
        <f t="shared" si="2"/>
        <v>12.734181280000001</v>
      </c>
    </row>
    <row r="66" spans="1:5" x14ac:dyDescent="0.25">
      <c r="A66" s="8" t="s">
        <v>45</v>
      </c>
      <c r="B66" s="2">
        <v>0.52300000000000002</v>
      </c>
      <c r="C66" s="4">
        <v>0.13</v>
      </c>
      <c r="D66" s="1">
        <f t="shared" si="1"/>
        <v>0.39300000000000002</v>
      </c>
      <c r="E66" s="6">
        <f t="shared" si="2"/>
        <v>13.202772618800001</v>
      </c>
    </row>
    <row r="67" spans="1:5" x14ac:dyDescent="0.25">
      <c r="A67" s="8" t="s">
        <v>46</v>
      </c>
      <c r="B67" s="2">
        <v>0.53100000000000003</v>
      </c>
      <c r="C67" s="4">
        <v>0.13</v>
      </c>
      <c r="D67" s="1">
        <f t="shared" si="1"/>
        <v>0.40100000000000002</v>
      </c>
      <c r="E67" s="6">
        <f t="shared" si="2"/>
        <v>13.4912576812</v>
      </c>
    </row>
    <row r="68" spans="1:5" x14ac:dyDescent="0.25">
      <c r="A68" s="8" t="s">
        <v>47</v>
      </c>
      <c r="B68" s="2">
        <v>0.628</v>
      </c>
      <c r="C68" s="4">
        <v>0.13</v>
      </c>
      <c r="D68" s="1">
        <f t="shared" si="1"/>
        <v>0.498</v>
      </c>
      <c r="E68" s="6">
        <f t="shared" si="2"/>
        <v>16.9964844848</v>
      </c>
    </row>
    <row r="69" spans="1:5" x14ac:dyDescent="0.25">
      <c r="A69" s="8" t="s">
        <v>48</v>
      </c>
      <c r="B69" s="2">
        <v>0.86099999999999999</v>
      </c>
      <c r="C69" s="4">
        <v>0.13</v>
      </c>
      <c r="D69" s="1">
        <f t="shared" si="1"/>
        <v>0.73099999999999998</v>
      </c>
      <c r="E69" s="6">
        <f t="shared" si="2"/>
        <v>25.471709153199999</v>
      </c>
    </row>
    <row r="70" spans="1:5" x14ac:dyDescent="0.25">
      <c r="A70" s="8" t="s">
        <v>49</v>
      </c>
      <c r="B70" s="2">
        <v>0.72</v>
      </c>
      <c r="C70" s="4">
        <v>0.13</v>
      </c>
      <c r="D70" s="1">
        <f t="shared" si="1"/>
        <v>0.59</v>
      </c>
      <c r="E70" s="6">
        <f t="shared" si="2"/>
        <v>20.33356972</v>
      </c>
    </row>
    <row r="71" spans="1:5" x14ac:dyDescent="0.25">
      <c r="A71" s="8" t="s">
        <v>50</v>
      </c>
      <c r="B71" s="2">
        <v>0.68300000000000005</v>
      </c>
      <c r="C71" s="4">
        <v>0.13</v>
      </c>
      <c r="D71" s="1">
        <f t="shared" si="1"/>
        <v>0.55300000000000005</v>
      </c>
      <c r="E71" s="6">
        <f t="shared" si="2"/>
        <v>18.990013450800003</v>
      </c>
    </row>
    <row r="72" spans="1:5" x14ac:dyDescent="0.25">
      <c r="A72" s="8" t="s">
        <v>51</v>
      </c>
      <c r="B72" s="2">
        <v>0.66</v>
      </c>
      <c r="C72" s="4">
        <v>0.13</v>
      </c>
      <c r="D72" s="1">
        <f t="shared" si="1"/>
        <v>0.53</v>
      </c>
      <c r="E72" s="6">
        <f t="shared" si="2"/>
        <v>18.15582508</v>
      </c>
    </row>
    <row r="73" spans="1:5" x14ac:dyDescent="0.25">
      <c r="A73" s="8" t="s">
        <v>52</v>
      </c>
      <c r="B73" s="2">
        <v>0.59299999999999997</v>
      </c>
      <c r="C73" s="4">
        <v>0.13</v>
      </c>
      <c r="D73" s="1">
        <f t="shared" si="1"/>
        <v>0.46299999999999997</v>
      </c>
      <c r="E73" s="6">
        <f t="shared" si="2"/>
        <v>15.730146922799999</v>
      </c>
    </row>
    <row r="74" spans="1:5" x14ac:dyDescent="0.25">
      <c r="A74" s="8" t="s">
        <v>53</v>
      </c>
      <c r="B74" s="2">
        <v>0.60199999999999998</v>
      </c>
      <c r="C74" s="4">
        <v>0.13</v>
      </c>
      <c r="D74" s="1">
        <f t="shared" si="1"/>
        <v>0.47199999999999998</v>
      </c>
      <c r="E74" s="6">
        <f t="shared" si="2"/>
        <v>16.055607820799999</v>
      </c>
    </row>
    <row r="75" spans="1:5" x14ac:dyDescent="0.25">
      <c r="A75" s="8" t="s">
        <v>54</v>
      </c>
      <c r="B75" s="2">
        <v>0.68600000000000005</v>
      </c>
      <c r="C75" s="4">
        <v>0.13</v>
      </c>
      <c r="D75" s="1">
        <f t="shared" si="1"/>
        <v>0.55600000000000005</v>
      </c>
      <c r="E75" s="6">
        <f t="shared" si="2"/>
        <v>19.098876883200003</v>
      </c>
    </row>
    <row r="76" spans="1:5" x14ac:dyDescent="0.25">
      <c r="A76" s="8" t="s">
        <v>55</v>
      </c>
      <c r="B76" s="2">
        <v>0.63200000000000001</v>
      </c>
      <c r="C76" s="4">
        <v>0.13</v>
      </c>
      <c r="D76" s="1">
        <f t="shared" si="1"/>
        <v>0.502</v>
      </c>
      <c r="E76" s="6">
        <f t="shared" si="2"/>
        <v>17.141321284800004</v>
      </c>
    </row>
    <row r="77" spans="1:5" x14ac:dyDescent="0.25">
      <c r="A77" s="8" t="s">
        <v>56</v>
      </c>
      <c r="B77" s="2">
        <v>0.98499999999999999</v>
      </c>
      <c r="C77" s="4">
        <v>0.13</v>
      </c>
      <c r="D77" s="1">
        <f t="shared" si="1"/>
        <v>0.85499999999999998</v>
      </c>
      <c r="E77" s="6">
        <f t="shared" si="2"/>
        <v>30.01405523</v>
      </c>
    </row>
    <row r="78" spans="1:5" x14ac:dyDescent="0.25">
      <c r="A78" s="8" t="s">
        <v>57</v>
      </c>
      <c r="B78" s="2">
        <v>0.59399999999999997</v>
      </c>
      <c r="C78" s="4">
        <v>0.13</v>
      </c>
      <c r="D78" s="1">
        <f t="shared" si="1"/>
        <v>0.46399999999999997</v>
      </c>
      <c r="E78" s="6">
        <f t="shared" si="2"/>
        <v>15.766303475199997</v>
      </c>
    </row>
    <row r="79" spans="1:5" x14ac:dyDescent="0.25">
      <c r="A79" s="8" t="s">
        <v>58</v>
      </c>
      <c r="B79" s="2">
        <v>0.63200000000000001</v>
      </c>
      <c r="C79" s="4">
        <v>0.13</v>
      </c>
      <c r="D79" s="1">
        <f t="shared" si="1"/>
        <v>0.502</v>
      </c>
      <c r="E79" s="6">
        <f t="shared" si="2"/>
        <v>17.141321284800004</v>
      </c>
    </row>
    <row r="80" spans="1:5" x14ac:dyDescent="0.25">
      <c r="A80" s="8" t="s">
        <v>59</v>
      </c>
      <c r="B80" s="2">
        <v>0.59099999999999997</v>
      </c>
      <c r="C80" s="4">
        <v>0.13</v>
      </c>
      <c r="D80" s="1">
        <f t="shared" si="1"/>
        <v>0.46099999999999997</v>
      </c>
      <c r="E80" s="6">
        <f t="shared" si="2"/>
        <v>15.6578381452</v>
      </c>
    </row>
    <row r="81" spans="1:5" x14ac:dyDescent="0.25">
      <c r="A81" s="8" t="s">
        <v>60</v>
      </c>
      <c r="B81" s="2">
        <v>0.58299999999999996</v>
      </c>
      <c r="C81" s="4">
        <v>0.13</v>
      </c>
      <c r="D81" s="1">
        <f t="shared" si="1"/>
        <v>0.45299999999999996</v>
      </c>
      <c r="E81" s="6">
        <f t="shared" si="2"/>
        <v>15.368660730799999</v>
      </c>
    </row>
    <row r="82" spans="1:5" x14ac:dyDescent="0.25">
      <c r="A82" s="8" t="s">
        <v>61</v>
      </c>
      <c r="B82" s="2">
        <v>0.57500000000000007</v>
      </c>
      <c r="C82" s="4">
        <v>0.13</v>
      </c>
      <c r="D82" s="1">
        <f t="shared" si="1"/>
        <v>0.44500000000000006</v>
      </c>
      <c r="E82" s="6">
        <f t="shared" si="2"/>
        <v>15.079575630000003</v>
      </c>
    </row>
    <row r="83" spans="1:5" x14ac:dyDescent="0.25">
      <c r="A83" s="8" t="s">
        <v>62</v>
      </c>
      <c r="B83" s="2">
        <v>0.56900000000000006</v>
      </c>
      <c r="C83" s="4">
        <v>0.13</v>
      </c>
      <c r="D83" s="1">
        <f t="shared" si="1"/>
        <v>0.43900000000000006</v>
      </c>
      <c r="E83" s="6">
        <f t="shared" si="2"/>
        <v>14.862822385200001</v>
      </c>
    </row>
    <row r="84" spans="1:5" x14ac:dyDescent="0.25">
      <c r="A84" s="8" t="s">
        <v>63</v>
      </c>
      <c r="B84" s="2">
        <v>0.53500000000000003</v>
      </c>
      <c r="C84" s="4">
        <v>0.13</v>
      </c>
      <c r="D84" s="1">
        <f t="shared" si="1"/>
        <v>0.40500000000000003</v>
      </c>
      <c r="E84" s="6">
        <f t="shared" si="2"/>
        <v>13.635534830000001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5"/>
  <sheetViews>
    <sheetView tabSelected="1" workbookViewId="0">
      <selection activeCell="F18" sqref="F18"/>
    </sheetView>
  </sheetViews>
  <sheetFormatPr defaultRowHeight="15" x14ac:dyDescent="0.25"/>
  <cols>
    <col min="1" max="1" width="36.28515625" customWidth="1"/>
    <col min="2" max="2" width="16.42578125" customWidth="1"/>
    <col min="3" max="3" width="17.5703125" customWidth="1"/>
    <col min="4" max="4" width="19.140625" customWidth="1"/>
    <col min="5" max="5" width="17.7109375" customWidth="1"/>
    <col min="6" max="6" width="75.42578125" customWidth="1"/>
  </cols>
  <sheetData>
    <row r="1" spans="1:6" ht="16.5" thickTop="1" thickBot="1" x14ac:dyDescent="0.3">
      <c r="A1" s="15" t="s">
        <v>66</v>
      </c>
      <c r="B1" s="15" t="s">
        <v>67</v>
      </c>
      <c r="C1" s="15" t="s">
        <v>68</v>
      </c>
      <c r="D1" s="15" t="s">
        <v>69</v>
      </c>
      <c r="E1" s="15" t="s">
        <v>70</v>
      </c>
      <c r="F1" s="15" t="s">
        <v>71</v>
      </c>
    </row>
    <row r="2" spans="1:6" ht="16.5" thickTop="1" thickBot="1" x14ac:dyDescent="0.3">
      <c r="A2" s="18" t="s">
        <v>72</v>
      </c>
      <c r="B2" s="16" t="s">
        <v>73</v>
      </c>
      <c r="C2" s="17" t="s">
        <v>74</v>
      </c>
      <c r="D2" s="17" t="s">
        <v>75</v>
      </c>
      <c r="E2" s="17" t="s">
        <v>76</v>
      </c>
      <c r="F2" s="17" t="s">
        <v>77</v>
      </c>
    </row>
    <row r="3" spans="1:6" ht="16.5" thickTop="1" thickBot="1" x14ac:dyDescent="0.3">
      <c r="A3" s="18" t="s">
        <v>79</v>
      </c>
      <c r="B3" s="16" t="s">
        <v>73</v>
      </c>
      <c r="C3" s="17" t="s">
        <v>74</v>
      </c>
      <c r="D3" s="17" t="s">
        <v>80</v>
      </c>
      <c r="E3" s="17" t="s">
        <v>76</v>
      </c>
      <c r="F3" s="17" t="s">
        <v>77</v>
      </c>
    </row>
    <row r="4" spans="1:6" ht="16.5" thickTop="1" thickBot="1" x14ac:dyDescent="0.3">
      <c r="A4" s="18" t="s">
        <v>81</v>
      </c>
      <c r="B4" s="16" t="s">
        <v>73</v>
      </c>
      <c r="C4" s="17" t="s">
        <v>74</v>
      </c>
      <c r="D4" s="17" t="s">
        <v>82</v>
      </c>
      <c r="E4" s="17" t="s">
        <v>76</v>
      </c>
      <c r="F4" s="17" t="s">
        <v>77</v>
      </c>
    </row>
    <row r="5" spans="1:6" ht="16.5" thickTop="1" thickBot="1" x14ac:dyDescent="0.3">
      <c r="A5" s="18" t="s">
        <v>83</v>
      </c>
      <c r="B5" s="16" t="s">
        <v>73</v>
      </c>
      <c r="C5" s="17" t="s">
        <v>74</v>
      </c>
      <c r="D5" s="17" t="s">
        <v>84</v>
      </c>
      <c r="E5" s="17" t="s">
        <v>76</v>
      </c>
      <c r="F5" s="17" t="s">
        <v>77</v>
      </c>
    </row>
    <row r="6" spans="1:6" ht="15.75" thickTop="1" x14ac:dyDescent="0.25">
      <c r="A6" s="19" t="s">
        <v>78</v>
      </c>
      <c r="B6" s="19"/>
      <c r="C6" s="19"/>
      <c r="D6" s="19"/>
      <c r="E6" s="19"/>
      <c r="F6" s="19"/>
    </row>
    <row r="163" spans="1:6" x14ac:dyDescent="0.25">
      <c r="A163" s="20" t="s">
        <v>85</v>
      </c>
      <c r="B163" s="14"/>
      <c r="C163" s="14"/>
      <c r="D163" s="14"/>
      <c r="E163" s="14"/>
      <c r="F163" s="14"/>
    </row>
    <row r="164" spans="1:6" x14ac:dyDescent="0.25">
      <c r="A164" s="14" t="s">
        <v>86</v>
      </c>
      <c r="B164" s="14"/>
      <c r="C164" s="14"/>
      <c r="D164" s="14"/>
      <c r="E164" s="14"/>
      <c r="F164" s="14"/>
    </row>
    <row r="165" spans="1:6" x14ac:dyDescent="0.25">
      <c r="A165" s="14" t="s">
        <v>87</v>
      </c>
      <c r="B165" s="14"/>
      <c r="C165" s="14"/>
      <c r="D165" s="14"/>
      <c r="E165" s="14"/>
      <c r="F165" s="14"/>
    </row>
    <row r="166" spans="1:6" x14ac:dyDescent="0.25">
      <c r="A166" s="14" t="s">
        <v>88</v>
      </c>
      <c r="B166" s="14"/>
      <c r="C166" s="14"/>
      <c r="D166" s="14"/>
      <c r="E166" s="14"/>
      <c r="F166" s="14"/>
    </row>
    <row r="167" spans="1:6" x14ac:dyDescent="0.25">
      <c r="A167" s="14" t="s">
        <v>89</v>
      </c>
      <c r="B167" s="14"/>
      <c r="C167" s="14"/>
      <c r="D167" s="14"/>
      <c r="E167" s="14"/>
      <c r="F167" s="14"/>
    </row>
    <row r="169" spans="1:6" x14ac:dyDescent="0.25">
      <c r="A169" s="7" t="s">
        <v>90</v>
      </c>
      <c r="B169" s="14"/>
      <c r="C169" s="14"/>
      <c r="D169" s="14"/>
      <c r="E169" s="14"/>
      <c r="F169" s="14"/>
    </row>
    <row r="170" spans="1:6" x14ac:dyDescent="0.25">
      <c r="A170" s="14" t="s">
        <v>91</v>
      </c>
      <c r="B170" s="14"/>
      <c r="C170" s="14"/>
      <c r="D170" s="14"/>
      <c r="E170" s="14"/>
      <c r="F170" s="14"/>
    </row>
    <row r="171" spans="1:6" x14ac:dyDescent="0.25">
      <c r="A171" s="14" t="s">
        <v>92</v>
      </c>
      <c r="B171" s="14"/>
      <c r="C171" s="14"/>
      <c r="D171" s="14"/>
      <c r="E171" s="14"/>
      <c r="F171" s="14"/>
    </row>
    <row r="172" spans="1:6" x14ac:dyDescent="0.25">
      <c r="A172" s="14" t="s">
        <v>93</v>
      </c>
      <c r="B172" s="14"/>
      <c r="C172" s="14"/>
      <c r="D172" s="14"/>
      <c r="E172" s="14"/>
      <c r="F172" s="14"/>
    </row>
    <row r="173" spans="1:6" x14ac:dyDescent="0.25">
      <c r="A173" s="14" t="s">
        <v>89</v>
      </c>
      <c r="B173" s="14"/>
      <c r="C173" s="14"/>
      <c r="D173" s="14"/>
      <c r="E173" s="14"/>
      <c r="F173" s="14"/>
    </row>
    <row r="175" spans="1:6" x14ac:dyDescent="0.25">
      <c r="A175" s="20" t="s">
        <v>97</v>
      </c>
      <c r="B175" s="14"/>
      <c r="C175" s="14"/>
      <c r="D175" s="14"/>
      <c r="E175" s="14"/>
      <c r="F175" s="14"/>
    </row>
    <row r="176" spans="1:6" x14ac:dyDescent="0.25">
      <c r="A176" s="14" t="s">
        <v>94</v>
      </c>
      <c r="B176" s="14"/>
      <c r="C176" s="14"/>
      <c r="D176" s="14"/>
      <c r="E176" s="14"/>
      <c r="F176" s="14"/>
    </row>
    <row r="177" spans="1:6" x14ac:dyDescent="0.25">
      <c r="A177" s="14" t="s">
        <v>95</v>
      </c>
      <c r="B177" s="14"/>
      <c r="C177" s="14"/>
      <c r="D177" s="14"/>
      <c r="E177" s="14"/>
      <c r="F177" s="14"/>
    </row>
    <row r="178" spans="1:6" x14ac:dyDescent="0.25">
      <c r="A178" s="14" t="s">
        <v>96</v>
      </c>
      <c r="B178" s="14"/>
      <c r="C178" s="14"/>
      <c r="D178" s="14"/>
      <c r="E178" s="14"/>
      <c r="F178" s="14"/>
    </row>
    <row r="179" spans="1:6" x14ac:dyDescent="0.25">
      <c r="A179" s="14" t="s">
        <v>89</v>
      </c>
      <c r="B179" s="14"/>
      <c r="C179" s="14"/>
      <c r="D179" s="14"/>
      <c r="E179" s="14"/>
      <c r="F179" s="14"/>
    </row>
    <row r="181" spans="1:6" x14ac:dyDescent="0.25">
      <c r="A181" s="20" t="s">
        <v>101</v>
      </c>
      <c r="B181" s="14"/>
      <c r="C181" s="14"/>
      <c r="D181" s="14"/>
      <c r="E181" s="14"/>
      <c r="F181" s="14"/>
    </row>
    <row r="182" spans="1:6" x14ac:dyDescent="0.25">
      <c r="A182" s="14" t="s">
        <v>98</v>
      </c>
      <c r="B182" s="14"/>
      <c r="C182" s="14"/>
      <c r="D182" s="14"/>
      <c r="E182" s="14"/>
      <c r="F182" s="14"/>
    </row>
    <row r="183" spans="1:6" x14ac:dyDescent="0.25">
      <c r="A183" s="14" t="s">
        <v>99</v>
      </c>
      <c r="B183" s="14"/>
      <c r="C183" s="14"/>
      <c r="D183" s="14"/>
      <c r="E183" s="14"/>
      <c r="F183" s="14"/>
    </row>
    <row r="184" spans="1:6" x14ac:dyDescent="0.25">
      <c r="A184" s="14" t="s">
        <v>100</v>
      </c>
      <c r="B184" s="14"/>
      <c r="C184" s="14"/>
      <c r="D184" s="14"/>
      <c r="E184" s="14"/>
      <c r="F184" s="14"/>
    </row>
    <row r="185" spans="1:6" x14ac:dyDescent="0.25">
      <c r="A185" s="14" t="s">
        <v>89</v>
      </c>
      <c r="B185" s="14"/>
      <c r="C185" s="14"/>
      <c r="D185" s="14"/>
      <c r="E185" s="14"/>
      <c r="F185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Beclin1</vt:lpstr>
      <vt:lpstr>LC3B</vt:lpstr>
      <vt:lpstr>TNF-A</vt:lpstr>
      <vt:lpstr>IL-1BETA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2022-06-16T11:35:48Z</dcterms:created>
  <dcterms:modified xsi:type="dcterms:W3CDTF">2022-06-21T08:09:50Z</dcterms:modified>
</cp:coreProperties>
</file>