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23\LAB\Webe yüklenenler\Sevtap Kılınç\2023.05.05\"/>
    </mc:Choice>
  </mc:AlternateContent>
  <xr:revisionPtr revIDLastSave="0" documentId="13_ncr:1_{660C5D93-6143-4707-839C-8FF38AC9CE5A}" xr6:coauthVersionLast="47" xr6:coauthVersionMax="47" xr10:uidLastSave="{00000000-0000-0000-0000-000000000000}"/>
  <bookViews>
    <workbookView xWindow="-110" yWindow="-110" windowWidth="21820" windowHeight="14020" activeTab="2" xr2:uid="{00000000-000D-0000-FFFF-FFFF00000000}"/>
  </bookViews>
  <sheets>
    <sheet name="SERUM-TNF-ALFA" sheetId="6" r:id="rId1"/>
    <sheet name="SERUM-IL1-BETA" sheetId="7" r:id="rId2"/>
    <sheet name="Materyal-metod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6" i="7" l="1"/>
  <c r="D32" i="7"/>
  <c r="E32" i="7" s="1"/>
  <c r="D33" i="7"/>
  <c r="E33" i="7" s="1"/>
  <c r="D34" i="7"/>
  <c r="E34" i="7" s="1"/>
  <c r="D35" i="7"/>
  <c r="E35" i="7" s="1"/>
  <c r="D36" i="7"/>
  <c r="E36" i="7" s="1"/>
  <c r="D37" i="7"/>
  <c r="E37" i="7" s="1"/>
  <c r="D38" i="7"/>
  <c r="E38" i="7" s="1"/>
  <c r="D39" i="7"/>
  <c r="E39" i="7" s="1"/>
  <c r="D40" i="7"/>
  <c r="E40" i="7" s="1"/>
  <c r="D41" i="7"/>
  <c r="E41" i="7" s="1"/>
  <c r="D42" i="7"/>
  <c r="E42" i="7" s="1"/>
  <c r="D43" i="7"/>
  <c r="E43" i="7" s="1"/>
  <c r="D44" i="7"/>
  <c r="E44" i="7" s="1"/>
  <c r="D45" i="7"/>
  <c r="E45" i="7" s="1"/>
  <c r="D46" i="7"/>
  <c r="D47" i="7"/>
  <c r="E47" i="7" s="1"/>
  <c r="D48" i="7"/>
  <c r="E48" i="7" s="1"/>
  <c r="D49" i="7"/>
  <c r="E49" i="7" s="1"/>
  <c r="D50" i="7"/>
  <c r="E50" i="7" s="1"/>
  <c r="D51" i="7"/>
  <c r="E51" i="7" s="1"/>
  <c r="D52" i="7"/>
  <c r="E52" i="7" s="1"/>
  <c r="D53" i="7"/>
  <c r="E53" i="7" s="1"/>
  <c r="D54" i="7"/>
  <c r="E54" i="7" s="1"/>
  <c r="D31" i="7"/>
  <c r="E31" i="7" s="1"/>
  <c r="D31" i="6"/>
  <c r="E31" i="6" s="1"/>
  <c r="D32" i="6"/>
  <c r="E32" i="6" s="1"/>
  <c r="D33" i="6"/>
  <c r="E33" i="6" s="1"/>
  <c r="D34" i="6"/>
  <c r="E34" i="6" s="1"/>
  <c r="D35" i="6"/>
  <c r="E35" i="6" s="1"/>
  <c r="D36" i="6"/>
  <c r="E36" i="6" s="1"/>
  <c r="D37" i="6"/>
  <c r="E37" i="6" s="1"/>
  <c r="D38" i="6"/>
  <c r="E38" i="6" s="1"/>
  <c r="D39" i="6"/>
  <c r="E39" i="6" s="1"/>
  <c r="D40" i="6"/>
  <c r="E40" i="6" s="1"/>
  <c r="D41" i="6"/>
  <c r="E41" i="6" s="1"/>
  <c r="D42" i="6"/>
  <c r="E42" i="6" s="1"/>
  <c r="D43" i="6"/>
  <c r="E43" i="6" s="1"/>
  <c r="D44" i="6"/>
  <c r="E44" i="6" s="1"/>
  <c r="D45" i="6"/>
  <c r="E45" i="6" s="1"/>
  <c r="D46" i="6"/>
  <c r="E46" i="6" s="1"/>
  <c r="D47" i="6"/>
  <c r="E47" i="6" s="1"/>
  <c r="D48" i="6"/>
  <c r="E48" i="6" s="1"/>
  <c r="D49" i="6"/>
  <c r="E49" i="6" s="1"/>
  <c r="D50" i="6"/>
  <c r="E50" i="6" s="1"/>
  <c r="D51" i="6"/>
  <c r="E51" i="6" s="1"/>
  <c r="D52" i="6"/>
  <c r="E52" i="6" s="1"/>
  <c r="D53" i="6"/>
  <c r="E53" i="6" s="1"/>
  <c r="D30" i="6"/>
  <c r="E30" i="6" s="1"/>
  <c r="C22" i="7" l="1"/>
  <c r="E22" i="7" s="1"/>
  <c r="C21" i="7"/>
  <c r="E21" i="7" s="1"/>
  <c r="C20" i="7"/>
  <c r="E20" i="7" s="1"/>
  <c r="C19" i="7"/>
  <c r="E19" i="7" s="1"/>
  <c r="C18" i="7"/>
  <c r="E18" i="7" s="1"/>
  <c r="C17" i="7"/>
  <c r="E17" i="7" s="1"/>
  <c r="C21" i="6" l="1"/>
  <c r="E21" i="6" s="1"/>
  <c r="C20" i="6"/>
  <c r="E20" i="6" s="1"/>
  <c r="C19" i="6"/>
  <c r="E19" i="6" s="1"/>
  <c r="C18" i="6"/>
  <c r="E18" i="6" s="1"/>
  <c r="C17" i="6"/>
  <c r="E17" i="6" s="1"/>
  <c r="C16" i="6"/>
  <c r="E16" i="6" s="1"/>
</calcChain>
</file>

<file path=xl/sharedStrings.xml><?xml version="1.0" encoding="utf-8"?>
<sst xmlns="http://schemas.openxmlformats.org/spreadsheetml/2006/main" count="111" uniqueCount="65">
  <si>
    <t>KİT ADI</t>
  </si>
  <si>
    <t>TÜR</t>
  </si>
  <si>
    <t>MARKA</t>
  </si>
  <si>
    <t>CAT. NO</t>
  </si>
  <si>
    <t>Yöntem</t>
  </si>
  <si>
    <t>Kullanılan Cihaz</t>
  </si>
  <si>
    <t>Numune Türü</t>
  </si>
  <si>
    <t>Serum</t>
  </si>
  <si>
    <t>K-1</t>
  </si>
  <si>
    <t>K-2</t>
  </si>
  <si>
    <t>K-3</t>
  </si>
  <si>
    <t>K-4</t>
  </si>
  <si>
    <t>K-5</t>
  </si>
  <si>
    <t>K-6</t>
  </si>
  <si>
    <t>K-7</t>
  </si>
  <si>
    <t>K-8</t>
  </si>
  <si>
    <t>D-1</t>
  </si>
  <si>
    <t>D-2</t>
  </si>
  <si>
    <t>D-3</t>
  </si>
  <si>
    <t>D-4</t>
  </si>
  <si>
    <t>D-5</t>
  </si>
  <si>
    <t>D-6</t>
  </si>
  <si>
    <t>D-7</t>
  </si>
  <si>
    <t>D-8</t>
  </si>
  <si>
    <t>0RL-1</t>
  </si>
  <si>
    <t>0RL-2</t>
  </si>
  <si>
    <t>0RL-3</t>
  </si>
  <si>
    <t>0RL-4</t>
  </si>
  <si>
    <t>0RL-5</t>
  </si>
  <si>
    <t>0RL-6</t>
  </si>
  <si>
    <t>0RL-7</t>
  </si>
  <si>
    <t>0RL-8</t>
  </si>
  <si>
    <t>abs-blank</t>
  </si>
  <si>
    <t>expected</t>
  </si>
  <si>
    <t>result</t>
  </si>
  <si>
    <t>std1</t>
  </si>
  <si>
    <t>std2</t>
  </si>
  <si>
    <t>std3</t>
  </si>
  <si>
    <t>std4</t>
  </si>
  <si>
    <t>std5</t>
  </si>
  <si>
    <t>blank</t>
  </si>
  <si>
    <t>abs</t>
  </si>
  <si>
    <t>concentration (ng/ml)</t>
  </si>
  <si>
    <t>Numune</t>
  </si>
  <si>
    <t>absorbans</t>
  </si>
  <si>
    <t>result(ng/ml)</t>
  </si>
  <si>
    <t>concentratıon (ng/L)</t>
  </si>
  <si>
    <t>result(ng/L)</t>
  </si>
  <si>
    <t>Tumor necrosis factor-alfa</t>
  </si>
  <si>
    <t>Rat</t>
  </si>
  <si>
    <t>BT-lab</t>
  </si>
  <si>
    <t>E0764Ra</t>
  </si>
  <si>
    <t>ELİSA</t>
  </si>
  <si>
    <t>Mıcroplate reader: BIO-TEK EL X 800-Aotu strıp washer:BIO TEK EL X 50</t>
  </si>
  <si>
    <t>Interleukin-1 beta</t>
  </si>
  <si>
    <t>E0119Ra</t>
  </si>
  <si>
    <t>TNF-Alfa Assay Principle</t>
  </si>
  <si>
    <t>This kit is an Enzyme-Linked Immunosorbent Assay (ELISA). The plate has been pre-coated with Rat TNFA antibody. TNFA present in the sample is added and binds to antibodies coated on the wells.</t>
  </si>
  <si>
    <t>And then biotinylated Rat TNFA Antibody is added and binds to TNFA in the sample. Then Streptavidin-HRP is added and binds to the Biotinylated TNFA antibody.</t>
  </si>
  <si>
    <t>After incubation unbound Streptavidin-HRP is washed away during a washing step. Substrate solution is then added and color develops in proportion to the amount of Rat TNFA.</t>
  </si>
  <si>
    <t xml:space="preserve"> The reaction is terminated by addition of acidic stop solution and absorbance is measured at 450 nm. </t>
  </si>
  <si>
    <t>IL-1BETA Assay Principle</t>
  </si>
  <si>
    <t>This kit is an Enzyme-Linked Immunosorbent Assay (ELISA). The plate has been pre-coated with Rat IL-1B antibody. IL-1B present in the sample is added and binds to antibodies coated on the wells.</t>
  </si>
  <si>
    <t>And then biotinylated Rat IL-1B Antibody is added and binds to IL-1B in the sample. Then Streptavidin-HRP is added and binds to the Biotinylated IL-1B antibody.</t>
  </si>
  <si>
    <t>After incubation unbound Streptavidin-HRP is washed away during a washing step. Substrate solution is then added and color develops in proportion to the amount of Rat IL-1B.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</si>
</sst>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2"/>
      <color theme="1"/>
      <name val="Times New Roman"/>
      <family val="1"/>
      <charset val="162"/>
    </font>
    <font>
      <b/>
      <sz val="12"/>
      <color theme="1"/>
      <name val="Times New Roman"/>
      <family val="1"/>
      <charset val="162"/>
    </font>
    <font>
      <sz val="11"/>
      <color theme="1"/>
      <name val="Calibri"/>
      <family val="2"/>
      <scheme val="minor"/>
    </font>
    <font>
      <i/>
      <sz val="12"/>
      <color theme="1"/>
      <name val="Times New Roman"/>
      <family val="1"/>
      <charset val="162"/>
    </font>
    <font>
      <b/>
      <sz val="12"/>
      <color rgb="FF000000"/>
      <name val="Times New Roman"/>
      <family val="1"/>
      <charset val="16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5" fillId="0" borderId="0"/>
  </cellStyleXfs>
  <cellXfs count="19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0" borderId="0" xfId="0" applyFont="1"/>
    <xf numFmtId="0" fontId="1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TNF-A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8589851268591424"/>
                  <c:y val="0.115324074074074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'SERUM-TNF-ALFA'!$C$16:$C$21</c:f>
              <c:numCache>
                <c:formatCode>General</c:formatCode>
                <c:ptCount val="6"/>
                <c:pt idx="0">
                  <c:v>2.2879999999999998</c:v>
                </c:pt>
                <c:pt idx="1">
                  <c:v>1.355</c:v>
                </c:pt>
                <c:pt idx="2">
                  <c:v>0.71000000000000008</c:v>
                </c:pt>
                <c:pt idx="3">
                  <c:v>0.36799999999999999</c:v>
                </c:pt>
                <c:pt idx="4">
                  <c:v>0.23899999999999999</c:v>
                </c:pt>
                <c:pt idx="5">
                  <c:v>0</c:v>
                </c:pt>
              </c:numCache>
            </c:numRef>
          </c:xVal>
          <c:yVal>
            <c:numRef>
              <c:f>'SERUM-TNF-ALFA'!$D$16:$D$21</c:f>
              <c:numCache>
                <c:formatCode>General</c:formatCode>
                <c:ptCount val="6"/>
                <c:pt idx="0">
                  <c:v>640</c:v>
                </c:pt>
                <c:pt idx="1">
                  <c:v>320</c:v>
                </c:pt>
                <c:pt idx="2">
                  <c:v>160</c:v>
                </c:pt>
                <c:pt idx="3">
                  <c:v>80</c:v>
                </c:pt>
                <c:pt idx="4">
                  <c:v>40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23-493B-811C-607CF0737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171984"/>
        <c:axId val="525172968"/>
      </c:scatterChart>
      <c:valAx>
        <c:axId val="52517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25172968"/>
        <c:crosses val="autoZero"/>
        <c:crossBetween val="midCat"/>
      </c:valAx>
      <c:valAx>
        <c:axId val="525172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2517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IL-1BETA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3731364829396326"/>
                  <c:y val="8.75462962962963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'SERUM-IL1-BETA'!$C$17:$C$22</c:f>
              <c:numCache>
                <c:formatCode>General</c:formatCode>
                <c:ptCount val="6"/>
                <c:pt idx="0">
                  <c:v>2.5710000000000002</c:v>
                </c:pt>
                <c:pt idx="1">
                  <c:v>1.6500000000000001</c:v>
                </c:pt>
                <c:pt idx="2">
                  <c:v>0.93900000000000006</c:v>
                </c:pt>
                <c:pt idx="3">
                  <c:v>0.65500000000000003</c:v>
                </c:pt>
                <c:pt idx="4">
                  <c:v>0.26800000000000002</c:v>
                </c:pt>
                <c:pt idx="5">
                  <c:v>0</c:v>
                </c:pt>
              </c:numCache>
            </c:numRef>
          </c:xVal>
          <c:yVal>
            <c:numRef>
              <c:f>'SERUM-IL1-BETA'!$D$17:$D$22</c:f>
              <c:numCache>
                <c:formatCode>General</c:formatCode>
                <c:ptCount val="6"/>
                <c:pt idx="0">
                  <c:v>40</c:v>
                </c:pt>
                <c:pt idx="1">
                  <c:v>20</c:v>
                </c:pt>
                <c:pt idx="2">
                  <c:v>10</c:v>
                </c:pt>
                <c:pt idx="3">
                  <c:v>5</c:v>
                </c:pt>
                <c:pt idx="4">
                  <c:v>2.5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30-4226-9206-1F61A2CC9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02224"/>
        <c:axId val="515404520"/>
      </c:scatterChart>
      <c:valAx>
        <c:axId val="51540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5404520"/>
        <c:crosses val="autoZero"/>
        <c:crossBetween val="midCat"/>
      </c:valAx>
      <c:valAx>
        <c:axId val="51540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540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259080</xdr:colOff>
      <xdr:row>7</xdr:row>
      <xdr:rowOff>26670</xdr:rowOff>
    </xdr:from>
    <xdr:to>
      <xdr:col>13</xdr:col>
      <xdr:colOff>563880</xdr:colOff>
      <xdr:row>22</xdr:row>
      <xdr:rowOff>26670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327660</xdr:colOff>
      <xdr:row>8</xdr:row>
      <xdr:rowOff>34290</xdr:rowOff>
    </xdr:from>
    <xdr:to>
      <xdr:col>14</xdr:col>
      <xdr:colOff>22860</xdr:colOff>
      <xdr:row>23</xdr:row>
      <xdr:rowOff>34290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160020</xdr:rowOff>
    </xdr:from>
    <xdr:to>
      <xdr:col>5</xdr:col>
      <xdr:colOff>329292</xdr:colOff>
      <xdr:row>50</xdr:row>
      <xdr:rowOff>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54380"/>
          <a:ext cx="7834992" cy="85496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53"/>
  <sheetViews>
    <sheetView workbookViewId="0">
      <selection activeCell="F2" sqref="F2"/>
    </sheetView>
  </sheetViews>
  <sheetFormatPr defaultRowHeight="14.5" x14ac:dyDescent="0.35"/>
  <cols>
    <col min="1" max="1" width="17.6328125" customWidth="1"/>
    <col min="2" max="2" width="10.6328125" customWidth="1"/>
    <col min="3" max="3" width="11.08984375" customWidth="1"/>
    <col min="4" max="4" width="11.1796875" customWidth="1"/>
    <col min="5" max="5" width="16.90625" customWidth="1"/>
  </cols>
  <sheetData>
    <row r="2" spans="1:5" x14ac:dyDescent="0.35">
      <c r="A2" s="11">
        <v>2.371</v>
      </c>
      <c r="B2" s="10">
        <v>0.32400000000000001</v>
      </c>
      <c r="C2" s="10">
        <v>0.29399999999999998</v>
      </c>
      <c r="D2" s="10">
        <v>0.27600000000000002</v>
      </c>
    </row>
    <row r="3" spans="1:5" x14ac:dyDescent="0.35">
      <c r="A3" s="11">
        <v>1.4379999999999999</v>
      </c>
      <c r="B3" s="10">
        <v>0.27400000000000002</v>
      </c>
      <c r="C3" s="10">
        <v>0.26300000000000001</v>
      </c>
      <c r="D3" s="10">
        <v>0.40800000000000003</v>
      </c>
    </row>
    <row r="4" spans="1:5" x14ac:dyDescent="0.35">
      <c r="A4" s="11">
        <v>0.79300000000000004</v>
      </c>
      <c r="B4" s="10">
        <v>0.45500000000000002</v>
      </c>
      <c r="C4" s="10">
        <v>0.432</v>
      </c>
      <c r="D4" s="10">
        <v>0.35000000000000003</v>
      </c>
    </row>
    <row r="5" spans="1:5" x14ac:dyDescent="0.35">
      <c r="A5" s="11">
        <v>0.45100000000000001</v>
      </c>
      <c r="B5" s="10">
        <v>0.42699999999999999</v>
      </c>
      <c r="C5" s="10">
        <v>0.53300000000000003</v>
      </c>
      <c r="D5" s="10">
        <v>0.48799999999999999</v>
      </c>
    </row>
    <row r="6" spans="1:5" x14ac:dyDescent="0.35">
      <c r="A6" s="11">
        <v>0.32200000000000001</v>
      </c>
      <c r="B6" s="10">
        <v>0.39500000000000002</v>
      </c>
      <c r="C6" s="10">
        <v>0.38500000000000001</v>
      </c>
      <c r="D6" s="10">
        <v>0.46200000000000002</v>
      </c>
    </row>
    <row r="7" spans="1:5" x14ac:dyDescent="0.35">
      <c r="A7" s="12">
        <v>8.3000000000000004E-2</v>
      </c>
      <c r="B7" s="10">
        <v>0.36199999999999999</v>
      </c>
      <c r="C7" s="10">
        <v>0.33400000000000002</v>
      </c>
      <c r="D7" s="10">
        <v>0.112</v>
      </c>
    </row>
    <row r="8" spans="1:5" x14ac:dyDescent="0.35">
      <c r="B8" s="10">
        <v>0.34900000000000003</v>
      </c>
      <c r="C8" s="10">
        <v>0.38100000000000001</v>
      </c>
      <c r="D8" s="10">
        <v>0.51900000000000002</v>
      </c>
    </row>
    <row r="9" spans="1:5" x14ac:dyDescent="0.35">
      <c r="B9" s="10">
        <v>0.47800000000000004</v>
      </c>
      <c r="C9" s="10">
        <v>0.56500000000000006</v>
      </c>
      <c r="D9" s="10">
        <v>0.53500000000000003</v>
      </c>
    </row>
    <row r="15" spans="1:5" x14ac:dyDescent="0.35">
      <c r="B15" s="1" t="s">
        <v>41</v>
      </c>
      <c r="C15" s="1" t="s">
        <v>32</v>
      </c>
      <c r="D15" s="1" t="s">
        <v>33</v>
      </c>
      <c r="E15" s="1" t="s">
        <v>34</v>
      </c>
    </row>
    <row r="16" spans="1:5" x14ac:dyDescent="0.35">
      <c r="A16" t="s">
        <v>35</v>
      </c>
      <c r="B16" s="11">
        <v>2.371</v>
      </c>
      <c r="C16" s="9">
        <f>B16-B21</f>
        <v>2.2879999999999998</v>
      </c>
      <c r="D16" s="9">
        <v>640</v>
      </c>
      <c r="E16" s="16">
        <f>(40.752*C16*C16)+(185.55*C16)+(0.5236)</f>
        <v>638.39643788799992</v>
      </c>
    </row>
    <row r="17" spans="1:11" x14ac:dyDescent="0.35">
      <c r="A17" t="s">
        <v>36</v>
      </c>
      <c r="B17" s="11">
        <v>1.4379999999999999</v>
      </c>
      <c r="C17" s="9">
        <f>B17-B21</f>
        <v>1.355</v>
      </c>
      <c r="D17" s="9">
        <v>320</v>
      </c>
      <c r="E17" s="16">
        <f t="shared" ref="E17:E21" si="0">(40.752*C17*C17)+(185.55*C17)+(0.5236)</f>
        <v>326.7655408</v>
      </c>
    </row>
    <row r="18" spans="1:11" x14ac:dyDescent="0.35">
      <c r="A18" t="s">
        <v>37</v>
      </c>
      <c r="B18" s="11">
        <v>0.79300000000000004</v>
      </c>
      <c r="C18" s="9">
        <f>B18-B21</f>
        <v>0.71000000000000008</v>
      </c>
      <c r="D18" s="9">
        <v>160</v>
      </c>
      <c r="E18" s="16">
        <f t="shared" si="0"/>
        <v>152.80718320000003</v>
      </c>
    </row>
    <row r="19" spans="1:11" x14ac:dyDescent="0.35">
      <c r="A19" t="s">
        <v>38</v>
      </c>
      <c r="B19" s="11">
        <v>0.45100000000000001</v>
      </c>
      <c r="C19" s="9">
        <f>B19-B21</f>
        <v>0.36799999999999999</v>
      </c>
      <c r="D19" s="9">
        <v>80</v>
      </c>
      <c r="E19" s="16">
        <f t="shared" si="0"/>
        <v>74.324798848000015</v>
      </c>
    </row>
    <row r="20" spans="1:11" x14ac:dyDescent="0.35">
      <c r="A20" t="s">
        <v>39</v>
      </c>
      <c r="B20" s="11">
        <v>0.32200000000000001</v>
      </c>
      <c r="C20" s="9">
        <f>B20-B21</f>
        <v>0.23899999999999999</v>
      </c>
      <c r="D20" s="9">
        <v>40</v>
      </c>
      <c r="E20" s="16">
        <f t="shared" si="0"/>
        <v>47.197844992000007</v>
      </c>
    </row>
    <row r="21" spans="1:11" x14ac:dyDescent="0.35">
      <c r="A21" t="s">
        <v>40</v>
      </c>
      <c r="B21" s="12">
        <v>8.3000000000000004E-2</v>
      </c>
      <c r="C21" s="9">
        <f>B21-B21</f>
        <v>0</v>
      </c>
      <c r="D21" s="9">
        <v>0</v>
      </c>
      <c r="E21" s="16">
        <f t="shared" si="0"/>
        <v>0.52359999999999995</v>
      </c>
    </row>
    <row r="23" spans="1:11" x14ac:dyDescent="0.35">
      <c r="J23" s="13" t="s">
        <v>46</v>
      </c>
      <c r="K23" s="13"/>
    </row>
    <row r="29" spans="1:11" x14ac:dyDescent="0.35">
      <c r="A29" s="14" t="s">
        <v>43</v>
      </c>
      <c r="B29" s="10" t="s">
        <v>44</v>
      </c>
      <c r="C29" s="2" t="s">
        <v>40</v>
      </c>
      <c r="D29" s="9" t="s">
        <v>32</v>
      </c>
      <c r="E29" s="15" t="s">
        <v>47</v>
      </c>
    </row>
    <row r="30" spans="1:11" x14ac:dyDescent="0.35">
      <c r="A30" s="14" t="s">
        <v>8</v>
      </c>
      <c r="B30" s="10">
        <v>0.32400000000000001</v>
      </c>
      <c r="C30" s="12">
        <v>8.3000000000000004E-2</v>
      </c>
      <c r="D30" s="9">
        <f t="shared" ref="D30:D53" si="1">(B30-C30)</f>
        <v>0.24099999999999999</v>
      </c>
      <c r="E30" s="16">
        <f t="shared" ref="E30:E53" si="2">(40.752*D30*D30)+(185.55*D30)+(0.5236)</f>
        <v>47.608066912000005</v>
      </c>
    </row>
    <row r="31" spans="1:11" x14ac:dyDescent="0.35">
      <c r="A31" s="14" t="s">
        <v>9</v>
      </c>
      <c r="B31" s="10">
        <v>0.27400000000000002</v>
      </c>
      <c r="C31" s="12">
        <v>8.3000000000000004E-2</v>
      </c>
      <c r="D31" s="9">
        <f t="shared" si="1"/>
        <v>0.191</v>
      </c>
      <c r="E31" s="16">
        <f t="shared" si="2"/>
        <v>37.450323711999999</v>
      </c>
    </row>
    <row r="32" spans="1:11" x14ac:dyDescent="0.35">
      <c r="A32" s="14" t="s">
        <v>10</v>
      </c>
      <c r="B32" s="10">
        <v>0.45500000000000002</v>
      </c>
      <c r="C32" s="12">
        <v>8.3000000000000004E-2</v>
      </c>
      <c r="D32" s="9">
        <f t="shared" si="1"/>
        <v>0.372</v>
      </c>
      <c r="E32" s="16">
        <f t="shared" si="2"/>
        <v>75.187624768000006</v>
      </c>
    </row>
    <row r="33" spans="1:5" x14ac:dyDescent="0.35">
      <c r="A33" s="14" t="s">
        <v>11</v>
      </c>
      <c r="B33" s="10">
        <v>0.42699999999999999</v>
      </c>
      <c r="C33" s="12">
        <v>8.3000000000000004E-2</v>
      </c>
      <c r="D33" s="9">
        <f t="shared" si="1"/>
        <v>0.34399999999999997</v>
      </c>
      <c r="E33" s="16">
        <f t="shared" si="2"/>
        <v>69.175228672000003</v>
      </c>
    </row>
    <row r="34" spans="1:5" x14ac:dyDescent="0.35">
      <c r="A34" s="14" t="s">
        <v>12</v>
      </c>
      <c r="B34" s="10">
        <v>0.39500000000000002</v>
      </c>
      <c r="C34" s="12">
        <v>8.3000000000000004E-2</v>
      </c>
      <c r="D34" s="9">
        <f t="shared" si="1"/>
        <v>0.312</v>
      </c>
      <c r="E34" s="16">
        <f t="shared" si="2"/>
        <v>62.382162688000008</v>
      </c>
    </row>
    <row r="35" spans="1:5" x14ac:dyDescent="0.35">
      <c r="A35" s="14" t="s">
        <v>13</v>
      </c>
      <c r="B35" s="10">
        <v>0.36199999999999999</v>
      </c>
      <c r="C35" s="12">
        <v>8.3000000000000004E-2</v>
      </c>
      <c r="D35" s="9">
        <f t="shared" si="1"/>
        <v>0.27899999999999997</v>
      </c>
      <c r="E35" s="16">
        <f t="shared" si="2"/>
        <v>55.464226431999997</v>
      </c>
    </row>
    <row r="36" spans="1:5" x14ac:dyDescent="0.35">
      <c r="A36" s="14" t="s">
        <v>14</v>
      </c>
      <c r="B36" s="10">
        <v>0.34900000000000003</v>
      </c>
      <c r="C36" s="12">
        <v>8.3000000000000004E-2</v>
      </c>
      <c r="D36" s="9">
        <f t="shared" si="1"/>
        <v>0.26600000000000001</v>
      </c>
      <c r="E36" s="16">
        <f t="shared" si="2"/>
        <v>52.763348512000007</v>
      </c>
    </row>
    <row r="37" spans="1:5" x14ac:dyDescent="0.35">
      <c r="A37" s="14" t="s">
        <v>15</v>
      </c>
      <c r="B37" s="10">
        <v>0.47800000000000004</v>
      </c>
      <c r="C37" s="12">
        <v>8.3000000000000004E-2</v>
      </c>
      <c r="D37" s="9">
        <f t="shared" si="1"/>
        <v>0.39500000000000002</v>
      </c>
      <c r="E37" s="16">
        <f t="shared" si="2"/>
        <v>80.174180800000016</v>
      </c>
    </row>
    <row r="38" spans="1:5" x14ac:dyDescent="0.35">
      <c r="A38" s="14" t="s">
        <v>16</v>
      </c>
      <c r="B38" s="10">
        <v>0.29399999999999998</v>
      </c>
      <c r="C38" s="12">
        <v>8.3000000000000004E-2</v>
      </c>
      <c r="D38" s="9">
        <f t="shared" si="1"/>
        <v>0.21099999999999997</v>
      </c>
      <c r="E38" s="16">
        <f t="shared" si="2"/>
        <v>41.488969791999999</v>
      </c>
    </row>
    <row r="39" spans="1:5" x14ac:dyDescent="0.35">
      <c r="A39" s="14" t="s">
        <v>17</v>
      </c>
      <c r="B39" s="10">
        <v>0.26300000000000001</v>
      </c>
      <c r="C39" s="12">
        <v>8.3000000000000004E-2</v>
      </c>
      <c r="D39" s="9">
        <f t="shared" si="1"/>
        <v>0.18</v>
      </c>
      <c r="E39" s="16">
        <f t="shared" si="2"/>
        <v>35.242964800000003</v>
      </c>
    </row>
    <row r="40" spans="1:5" x14ac:dyDescent="0.35">
      <c r="A40" s="14" t="s">
        <v>18</v>
      </c>
      <c r="B40" s="10">
        <v>0.432</v>
      </c>
      <c r="C40" s="12">
        <v>8.3000000000000004E-2</v>
      </c>
      <c r="D40" s="9">
        <f t="shared" si="1"/>
        <v>0.34899999999999998</v>
      </c>
      <c r="E40" s="16">
        <f t="shared" si="2"/>
        <v>70.244184352000005</v>
      </c>
    </row>
    <row r="41" spans="1:5" x14ac:dyDescent="0.35">
      <c r="A41" s="14" t="s">
        <v>19</v>
      </c>
      <c r="B41" s="10">
        <v>0.53300000000000003</v>
      </c>
      <c r="C41" s="12">
        <v>8.3000000000000004E-2</v>
      </c>
      <c r="D41" s="9">
        <f t="shared" si="1"/>
        <v>0.45</v>
      </c>
      <c r="E41" s="16">
        <f t="shared" si="2"/>
        <v>92.273380000000003</v>
      </c>
    </row>
    <row r="42" spans="1:5" x14ac:dyDescent="0.35">
      <c r="A42" s="14" t="s">
        <v>20</v>
      </c>
      <c r="B42" s="10">
        <v>0.38500000000000001</v>
      </c>
      <c r="C42" s="12">
        <v>8.3000000000000004E-2</v>
      </c>
      <c r="D42" s="9">
        <f t="shared" si="1"/>
        <v>0.30199999999999999</v>
      </c>
      <c r="E42" s="16">
        <f t="shared" si="2"/>
        <v>60.276445408000008</v>
      </c>
    </row>
    <row r="43" spans="1:5" x14ac:dyDescent="0.35">
      <c r="A43" s="14" t="s">
        <v>21</v>
      </c>
      <c r="B43" s="10">
        <v>0.33400000000000002</v>
      </c>
      <c r="C43" s="12">
        <v>8.3000000000000004E-2</v>
      </c>
      <c r="D43" s="9">
        <f t="shared" si="1"/>
        <v>0.251</v>
      </c>
      <c r="E43" s="16">
        <f t="shared" si="2"/>
        <v>49.664066752000004</v>
      </c>
    </row>
    <row r="44" spans="1:5" x14ac:dyDescent="0.35">
      <c r="A44" s="14" t="s">
        <v>22</v>
      </c>
      <c r="B44" s="10">
        <v>0.38100000000000001</v>
      </c>
      <c r="C44" s="12">
        <v>8.3000000000000004E-2</v>
      </c>
      <c r="D44" s="9">
        <f t="shared" si="1"/>
        <v>0.29799999999999999</v>
      </c>
      <c r="E44" s="16">
        <f t="shared" si="2"/>
        <v>59.436440608000005</v>
      </c>
    </row>
    <row r="45" spans="1:5" x14ac:dyDescent="0.35">
      <c r="A45" s="14" t="s">
        <v>23</v>
      </c>
      <c r="B45" s="10">
        <v>0.56500000000000006</v>
      </c>
      <c r="C45" s="12">
        <v>8.3000000000000004E-2</v>
      </c>
      <c r="D45" s="9">
        <f t="shared" si="1"/>
        <v>0.48200000000000004</v>
      </c>
      <c r="E45" s="16">
        <f t="shared" si="2"/>
        <v>99.426367648000024</v>
      </c>
    </row>
    <row r="46" spans="1:5" x14ac:dyDescent="0.35">
      <c r="A46" s="14" t="s">
        <v>24</v>
      </c>
      <c r="B46" s="10">
        <v>0.27600000000000002</v>
      </c>
      <c r="C46" s="12">
        <v>8.3000000000000004E-2</v>
      </c>
      <c r="D46" s="9">
        <f t="shared" si="1"/>
        <v>0.193</v>
      </c>
      <c r="E46" s="16">
        <f t="shared" si="2"/>
        <v>37.852721248000009</v>
      </c>
    </row>
    <row r="47" spans="1:5" x14ac:dyDescent="0.35">
      <c r="A47" s="14" t="s">
        <v>25</v>
      </c>
      <c r="B47" s="10">
        <v>0.40800000000000003</v>
      </c>
      <c r="C47" s="12">
        <v>8.3000000000000004E-2</v>
      </c>
      <c r="D47" s="9">
        <f t="shared" si="1"/>
        <v>0.32500000000000001</v>
      </c>
      <c r="E47" s="16">
        <f t="shared" si="2"/>
        <v>65.131780000000006</v>
      </c>
    </row>
    <row r="48" spans="1:5" x14ac:dyDescent="0.35">
      <c r="A48" s="14" t="s">
        <v>26</v>
      </c>
      <c r="B48" s="10">
        <v>0.35000000000000003</v>
      </c>
      <c r="C48" s="12">
        <v>8.3000000000000004E-2</v>
      </c>
      <c r="D48" s="9">
        <f t="shared" si="1"/>
        <v>0.26700000000000002</v>
      </c>
      <c r="E48" s="16">
        <f t="shared" si="2"/>
        <v>52.970619328000005</v>
      </c>
    </row>
    <row r="49" spans="1:5" x14ac:dyDescent="0.35">
      <c r="A49" s="14" t="s">
        <v>27</v>
      </c>
      <c r="B49" s="10">
        <v>0.48799999999999999</v>
      </c>
      <c r="C49" s="12">
        <v>8.3000000000000004E-2</v>
      </c>
      <c r="D49" s="9">
        <f t="shared" si="1"/>
        <v>0.40499999999999997</v>
      </c>
      <c r="E49" s="16">
        <f t="shared" si="2"/>
        <v>82.355696800000004</v>
      </c>
    </row>
    <row r="50" spans="1:5" x14ac:dyDescent="0.35">
      <c r="A50" s="14" t="s">
        <v>28</v>
      </c>
      <c r="B50" s="10">
        <v>0.46200000000000002</v>
      </c>
      <c r="C50" s="12">
        <v>8.3000000000000004E-2</v>
      </c>
      <c r="D50" s="9">
        <f t="shared" si="1"/>
        <v>0.379</v>
      </c>
      <c r="E50" s="16">
        <f t="shared" si="2"/>
        <v>76.700708032000009</v>
      </c>
    </row>
    <row r="51" spans="1:5" x14ac:dyDescent="0.35">
      <c r="A51" s="14" t="s">
        <v>29</v>
      </c>
      <c r="B51" s="10">
        <v>0.112</v>
      </c>
      <c r="C51" s="12">
        <v>8.3000000000000004E-2</v>
      </c>
      <c r="D51" s="9">
        <f t="shared" si="1"/>
        <v>2.8999999999999998E-2</v>
      </c>
      <c r="E51" s="16">
        <f t="shared" si="2"/>
        <v>5.9388224320000003</v>
      </c>
    </row>
    <row r="52" spans="1:5" x14ac:dyDescent="0.35">
      <c r="A52" s="14" t="s">
        <v>30</v>
      </c>
      <c r="B52" s="10">
        <v>0.51900000000000002</v>
      </c>
      <c r="C52" s="12">
        <v>8.3000000000000004E-2</v>
      </c>
      <c r="D52" s="9">
        <f t="shared" si="1"/>
        <v>0.436</v>
      </c>
      <c r="E52" s="16">
        <f t="shared" si="2"/>
        <v>89.170192192000002</v>
      </c>
    </row>
    <row r="53" spans="1:5" x14ac:dyDescent="0.35">
      <c r="A53" s="14" t="s">
        <v>31</v>
      </c>
      <c r="B53" s="10">
        <v>0.53500000000000003</v>
      </c>
      <c r="C53" s="12">
        <v>8.3000000000000004E-2</v>
      </c>
      <c r="D53" s="9">
        <f t="shared" si="1"/>
        <v>0.45200000000000001</v>
      </c>
      <c r="E53" s="16">
        <f t="shared" si="2"/>
        <v>92.717996608000007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54"/>
  <sheetViews>
    <sheetView workbookViewId="0">
      <selection activeCell="H2" sqref="H2"/>
    </sheetView>
  </sheetViews>
  <sheetFormatPr defaultRowHeight="14.5" x14ac:dyDescent="0.35"/>
  <cols>
    <col min="1" max="1" width="17.81640625" customWidth="1"/>
    <col min="2" max="2" width="11.54296875" customWidth="1"/>
    <col min="3" max="4" width="10.90625" customWidth="1"/>
    <col min="5" max="5" width="17.54296875" customWidth="1"/>
  </cols>
  <sheetData>
    <row r="2" spans="1:5" x14ac:dyDescent="0.35">
      <c r="A2" s="11">
        <v>2.6640000000000001</v>
      </c>
      <c r="B2" s="10">
        <v>1.04</v>
      </c>
      <c r="C2" s="10">
        <v>0.86499999999999999</v>
      </c>
      <c r="D2" s="10">
        <v>0.84299999999999997</v>
      </c>
    </row>
    <row r="3" spans="1:5" x14ac:dyDescent="0.35">
      <c r="A3" s="11">
        <v>1.7430000000000001</v>
      </c>
      <c r="B3" s="10">
        <v>0.90500000000000003</v>
      </c>
      <c r="C3" s="10">
        <v>0.73399999999999999</v>
      </c>
      <c r="D3" s="10">
        <v>0.65</v>
      </c>
    </row>
    <row r="4" spans="1:5" x14ac:dyDescent="0.35">
      <c r="A4" s="11">
        <v>1.032</v>
      </c>
      <c r="B4" s="10">
        <v>0.69200000000000006</v>
      </c>
      <c r="C4" s="10">
        <v>0.91100000000000003</v>
      </c>
      <c r="D4" s="10">
        <v>0.97499999999999998</v>
      </c>
    </row>
    <row r="5" spans="1:5" x14ac:dyDescent="0.35">
      <c r="A5" s="11">
        <v>0.748</v>
      </c>
      <c r="B5" s="10">
        <v>0.83200000000000007</v>
      </c>
      <c r="C5" s="10">
        <v>0.91</v>
      </c>
      <c r="D5" s="10">
        <v>0.86699999999999999</v>
      </c>
    </row>
    <row r="6" spans="1:5" x14ac:dyDescent="0.35">
      <c r="A6" s="11">
        <v>0.36099999999999999</v>
      </c>
      <c r="B6" s="10">
        <v>0.60499999999999998</v>
      </c>
      <c r="C6" s="10">
        <v>0.76400000000000001</v>
      </c>
      <c r="D6" s="10">
        <v>0.752</v>
      </c>
    </row>
    <row r="7" spans="1:5" x14ac:dyDescent="0.35">
      <c r="A7" s="12">
        <v>9.2999999999999999E-2</v>
      </c>
      <c r="B7" s="10">
        <v>0.61699999999999999</v>
      </c>
      <c r="C7" s="10">
        <v>0.80300000000000005</v>
      </c>
      <c r="D7" s="10">
        <v>0.70399999999999996</v>
      </c>
    </row>
    <row r="8" spans="1:5" x14ac:dyDescent="0.35">
      <c r="B8" s="10">
        <v>0.67100000000000004</v>
      </c>
      <c r="C8" s="10">
        <v>0.73899999999999999</v>
      </c>
      <c r="D8" s="10">
        <v>0.67100000000000004</v>
      </c>
    </row>
    <row r="9" spans="1:5" x14ac:dyDescent="0.35">
      <c r="B9" s="10">
        <v>0.83899999999999997</v>
      </c>
      <c r="C9" s="10">
        <v>0.622</v>
      </c>
      <c r="D9" s="10">
        <v>0.73799999999999999</v>
      </c>
    </row>
    <row r="16" spans="1:5" x14ac:dyDescent="0.35">
      <c r="B16" s="1" t="s">
        <v>41</v>
      </c>
      <c r="C16" s="1" t="s">
        <v>32</v>
      </c>
      <c r="D16" s="1" t="s">
        <v>33</v>
      </c>
      <c r="E16" s="1" t="s">
        <v>34</v>
      </c>
    </row>
    <row r="17" spans="1:11" x14ac:dyDescent="0.35">
      <c r="A17" t="s">
        <v>35</v>
      </c>
      <c r="B17" s="11">
        <v>2.6640000000000001</v>
      </c>
      <c r="C17" s="9">
        <f>B17-B22</f>
        <v>2.5710000000000002</v>
      </c>
      <c r="D17" s="9">
        <v>40</v>
      </c>
      <c r="E17" s="16">
        <f>(3.5623*C17*C17)+(6.3195*C17)+(0.148)</f>
        <v>39.942383554300001</v>
      </c>
    </row>
    <row r="18" spans="1:11" x14ac:dyDescent="0.35">
      <c r="A18" t="s">
        <v>36</v>
      </c>
      <c r="B18" s="11">
        <v>1.7430000000000001</v>
      </c>
      <c r="C18" s="9">
        <f>B18-B22</f>
        <v>1.6500000000000001</v>
      </c>
      <c r="D18" s="9">
        <v>20</v>
      </c>
      <c r="E18" s="16">
        <f t="shared" ref="E18:E22" si="0">(3.5623*C18*C18)+(6.3195*C18)+(0.148)</f>
        <v>20.273536750000002</v>
      </c>
    </row>
    <row r="19" spans="1:11" x14ac:dyDescent="0.35">
      <c r="A19" t="s">
        <v>37</v>
      </c>
      <c r="B19" s="11">
        <v>1.032</v>
      </c>
      <c r="C19" s="9">
        <f>B19-B22</f>
        <v>0.93900000000000006</v>
      </c>
      <c r="D19" s="9">
        <v>10</v>
      </c>
      <c r="E19" s="16">
        <f t="shared" si="0"/>
        <v>9.2229652183000006</v>
      </c>
    </row>
    <row r="20" spans="1:11" x14ac:dyDescent="0.35">
      <c r="A20" t="s">
        <v>38</v>
      </c>
      <c r="B20" s="11">
        <v>0.748</v>
      </c>
      <c r="C20" s="9">
        <f>B20-B22</f>
        <v>0.65500000000000003</v>
      </c>
      <c r="D20" s="9">
        <v>5</v>
      </c>
      <c r="E20" s="16">
        <f t="shared" si="0"/>
        <v>5.8155882574999991</v>
      </c>
    </row>
    <row r="21" spans="1:11" x14ac:dyDescent="0.35">
      <c r="A21" t="s">
        <v>39</v>
      </c>
      <c r="B21" s="11">
        <v>0.36099999999999999</v>
      </c>
      <c r="C21" s="9">
        <f>B21-B22</f>
        <v>0.26800000000000002</v>
      </c>
      <c r="D21" s="9">
        <v>2.5</v>
      </c>
      <c r="E21" s="16">
        <f t="shared" si="0"/>
        <v>2.0974846352000003</v>
      </c>
    </row>
    <row r="22" spans="1:11" x14ac:dyDescent="0.35">
      <c r="A22" t="s">
        <v>40</v>
      </c>
      <c r="B22" s="12">
        <v>9.2999999999999999E-2</v>
      </c>
      <c r="C22" s="9">
        <f>B22-B22</f>
        <v>0</v>
      </c>
      <c r="D22" s="9">
        <v>0</v>
      </c>
      <c r="E22" s="16">
        <f t="shared" si="0"/>
        <v>0.14799999999999999</v>
      </c>
    </row>
    <row r="24" spans="1:11" x14ac:dyDescent="0.35">
      <c r="J24" s="13" t="s">
        <v>42</v>
      </c>
      <c r="K24" s="13"/>
    </row>
    <row r="30" spans="1:11" x14ac:dyDescent="0.35">
      <c r="A30" s="14" t="s">
        <v>43</v>
      </c>
      <c r="B30" s="10" t="s">
        <v>44</v>
      </c>
      <c r="C30" s="2" t="s">
        <v>40</v>
      </c>
      <c r="D30" s="9" t="s">
        <v>32</v>
      </c>
      <c r="E30" s="15" t="s">
        <v>45</v>
      </c>
    </row>
    <row r="31" spans="1:11" x14ac:dyDescent="0.35">
      <c r="A31" s="14" t="s">
        <v>8</v>
      </c>
      <c r="B31" s="10">
        <v>1.04</v>
      </c>
      <c r="C31" s="12">
        <v>9.2999999999999999E-2</v>
      </c>
      <c r="D31" s="9">
        <f t="shared" ref="D31:D54" si="1">(B31-C31)</f>
        <v>0.94700000000000006</v>
      </c>
      <c r="E31" s="16">
        <f t="shared" ref="E31:E54" si="2">(3.5623*D31*D31)+(6.3195*D31)+(0.148)</f>
        <v>9.3272692007</v>
      </c>
    </row>
    <row r="32" spans="1:11" x14ac:dyDescent="0.35">
      <c r="A32" s="14" t="s">
        <v>9</v>
      </c>
      <c r="B32" s="10">
        <v>0.90500000000000003</v>
      </c>
      <c r="C32" s="12">
        <v>9.2999999999999999E-2</v>
      </c>
      <c r="D32" s="9">
        <f t="shared" si="1"/>
        <v>0.81200000000000006</v>
      </c>
      <c r="E32" s="16">
        <f t="shared" si="2"/>
        <v>7.6282151312000011</v>
      </c>
    </row>
    <row r="33" spans="1:5" x14ac:dyDescent="0.35">
      <c r="A33" s="14" t="s">
        <v>10</v>
      </c>
      <c r="B33" s="10">
        <v>0.69200000000000006</v>
      </c>
      <c r="C33" s="12">
        <v>9.2999999999999999E-2</v>
      </c>
      <c r="D33" s="9">
        <f t="shared" si="1"/>
        <v>0.59900000000000009</v>
      </c>
      <c r="E33" s="16">
        <f t="shared" si="2"/>
        <v>5.2115373023</v>
      </c>
    </row>
    <row r="34" spans="1:5" x14ac:dyDescent="0.35">
      <c r="A34" s="14" t="s">
        <v>11</v>
      </c>
      <c r="B34" s="10">
        <v>0.83200000000000007</v>
      </c>
      <c r="C34" s="12">
        <v>9.2999999999999999E-2</v>
      </c>
      <c r="D34" s="9">
        <f t="shared" si="1"/>
        <v>0.7390000000000001</v>
      </c>
      <c r="E34" s="16">
        <f t="shared" si="2"/>
        <v>6.7635573383000009</v>
      </c>
    </row>
    <row r="35" spans="1:5" x14ac:dyDescent="0.35">
      <c r="A35" s="14" t="s">
        <v>12</v>
      </c>
      <c r="B35" s="10">
        <v>0.60499999999999998</v>
      </c>
      <c r="C35" s="12">
        <v>9.2999999999999999E-2</v>
      </c>
      <c r="D35" s="9">
        <f t="shared" si="1"/>
        <v>0.51200000000000001</v>
      </c>
      <c r="E35" s="16">
        <f t="shared" si="2"/>
        <v>4.3174195711999994</v>
      </c>
    </row>
    <row r="36" spans="1:5" x14ac:dyDescent="0.35">
      <c r="A36" s="14" t="s">
        <v>13</v>
      </c>
      <c r="B36" s="10">
        <v>0.61699999999999999</v>
      </c>
      <c r="C36" s="12">
        <v>9.2999999999999999E-2</v>
      </c>
      <c r="D36" s="9">
        <f t="shared" si="1"/>
        <v>0.52400000000000002</v>
      </c>
      <c r="E36" s="16">
        <f t="shared" si="2"/>
        <v>4.4375400847999993</v>
      </c>
    </row>
    <row r="37" spans="1:5" x14ac:dyDescent="0.35">
      <c r="A37" s="14" t="s">
        <v>14</v>
      </c>
      <c r="B37" s="10">
        <v>0.67100000000000004</v>
      </c>
      <c r="C37" s="12">
        <v>9.2999999999999999E-2</v>
      </c>
      <c r="D37" s="9">
        <f t="shared" si="1"/>
        <v>0.57800000000000007</v>
      </c>
      <c r="E37" s="16">
        <f t="shared" si="2"/>
        <v>4.9907784332</v>
      </c>
    </row>
    <row r="38" spans="1:5" x14ac:dyDescent="0.35">
      <c r="A38" s="14" t="s">
        <v>15</v>
      </c>
      <c r="B38" s="10">
        <v>0.83899999999999997</v>
      </c>
      <c r="C38" s="12">
        <v>9.2999999999999999E-2</v>
      </c>
      <c r="D38" s="9">
        <f t="shared" si="1"/>
        <v>0.746</v>
      </c>
      <c r="E38" s="16">
        <f t="shared" si="2"/>
        <v>6.8448239468000001</v>
      </c>
    </row>
    <row r="39" spans="1:5" x14ac:dyDescent="0.35">
      <c r="A39" s="14" t="s">
        <v>16</v>
      </c>
      <c r="B39" s="10">
        <v>0.86499999999999999</v>
      </c>
      <c r="C39" s="12">
        <v>9.2999999999999999E-2</v>
      </c>
      <c r="D39" s="9">
        <f t="shared" si="1"/>
        <v>0.77200000000000002</v>
      </c>
      <c r="E39" s="16">
        <f t="shared" si="2"/>
        <v>7.1497278032000002</v>
      </c>
    </row>
    <row r="40" spans="1:5" x14ac:dyDescent="0.35">
      <c r="A40" s="14" t="s">
        <v>17</v>
      </c>
      <c r="B40" s="10">
        <v>0.73399999999999999</v>
      </c>
      <c r="C40" s="12">
        <v>9.2999999999999999E-2</v>
      </c>
      <c r="D40" s="9">
        <f t="shared" si="1"/>
        <v>0.64100000000000001</v>
      </c>
      <c r="E40" s="16">
        <f t="shared" si="2"/>
        <v>5.6624808863</v>
      </c>
    </row>
    <row r="41" spans="1:5" x14ac:dyDescent="0.35">
      <c r="A41" s="14" t="s">
        <v>18</v>
      </c>
      <c r="B41" s="10">
        <v>0.91100000000000003</v>
      </c>
      <c r="C41" s="12">
        <v>9.2999999999999999E-2</v>
      </c>
      <c r="D41" s="9">
        <f t="shared" si="1"/>
        <v>0.81800000000000006</v>
      </c>
      <c r="E41" s="16">
        <f t="shared" si="2"/>
        <v>7.7009714251999997</v>
      </c>
    </row>
    <row r="42" spans="1:5" x14ac:dyDescent="0.35">
      <c r="A42" s="14" t="s">
        <v>19</v>
      </c>
      <c r="B42" s="10">
        <v>0.91</v>
      </c>
      <c r="C42" s="12">
        <v>9.2999999999999999E-2</v>
      </c>
      <c r="D42" s="9">
        <f t="shared" si="1"/>
        <v>0.81700000000000006</v>
      </c>
      <c r="E42" s="16">
        <f t="shared" si="2"/>
        <v>7.6888275647000004</v>
      </c>
    </row>
    <row r="43" spans="1:5" x14ac:dyDescent="0.35">
      <c r="A43" s="14" t="s">
        <v>20</v>
      </c>
      <c r="B43" s="10">
        <v>0.76400000000000001</v>
      </c>
      <c r="C43" s="12">
        <v>9.2999999999999999E-2</v>
      </c>
      <c r="D43" s="9">
        <f t="shared" si="1"/>
        <v>0.67100000000000004</v>
      </c>
      <c r="E43" s="16">
        <f t="shared" si="2"/>
        <v>5.9922780143000001</v>
      </c>
    </row>
    <row r="44" spans="1:5" x14ac:dyDescent="0.35">
      <c r="A44" s="14" t="s">
        <v>21</v>
      </c>
      <c r="B44" s="10">
        <v>0.80300000000000005</v>
      </c>
      <c r="C44" s="12">
        <v>9.2999999999999999E-2</v>
      </c>
      <c r="D44" s="9">
        <f t="shared" si="1"/>
        <v>0.71000000000000008</v>
      </c>
      <c r="E44" s="16">
        <f t="shared" si="2"/>
        <v>6.4306004300000001</v>
      </c>
    </row>
    <row r="45" spans="1:5" x14ac:dyDescent="0.35">
      <c r="A45" s="14" t="s">
        <v>22</v>
      </c>
      <c r="B45" s="10">
        <v>0.73899999999999999</v>
      </c>
      <c r="C45" s="12">
        <v>9.2999999999999999E-2</v>
      </c>
      <c r="D45" s="9">
        <f t="shared" si="1"/>
        <v>0.64600000000000002</v>
      </c>
      <c r="E45" s="16">
        <f t="shared" si="2"/>
        <v>5.7170017868</v>
      </c>
    </row>
    <row r="46" spans="1:5" x14ac:dyDescent="0.35">
      <c r="A46" s="14" t="s">
        <v>23</v>
      </c>
      <c r="B46" s="10">
        <v>0.622</v>
      </c>
      <c r="C46" s="12">
        <v>9.2999999999999999E-2</v>
      </c>
      <c r="D46" s="9">
        <f t="shared" si="1"/>
        <v>0.52900000000000003</v>
      </c>
      <c r="E46" s="16">
        <f t="shared" si="2"/>
        <v>4.4878930942999995</v>
      </c>
    </row>
    <row r="47" spans="1:5" x14ac:dyDescent="0.35">
      <c r="A47" s="14" t="s">
        <v>24</v>
      </c>
      <c r="B47" s="10">
        <v>0.84299999999999997</v>
      </c>
      <c r="C47" s="12">
        <v>9.2999999999999999E-2</v>
      </c>
      <c r="D47" s="9">
        <f t="shared" si="1"/>
        <v>0.75</v>
      </c>
      <c r="E47" s="16">
        <f t="shared" si="2"/>
        <v>6.8914187499999997</v>
      </c>
    </row>
    <row r="48" spans="1:5" x14ac:dyDescent="0.35">
      <c r="A48" s="14" t="s">
        <v>25</v>
      </c>
      <c r="B48" s="10">
        <v>0.65</v>
      </c>
      <c r="C48" s="12">
        <v>9.2999999999999999E-2</v>
      </c>
      <c r="D48" s="9">
        <f t="shared" si="1"/>
        <v>0.55700000000000005</v>
      </c>
      <c r="E48" s="16">
        <f t="shared" si="2"/>
        <v>4.7731615126999998</v>
      </c>
    </row>
    <row r="49" spans="1:5" x14ac:dyDescent="0.35">
      <c r="A49" s="14" t="s">
        <v>26</v>
      </c>
      <c r="B49" s="10">
        <v>0.97499999999999998</v>
      </c>
      <c r="C49" s="12">
        <v>9.2999999999999999E-2</v>
      </c>
      <c r="D49" s="9">
        <f t="shared" si="1"/>
        <v>0.88200000000000001</v>
      </c>
      <c r="E49" s="16">
        <f t="shared" si="2"/>
        <v>8.4929976652000008</v>
      </c>
    </row>
    <row r="50" spans="1:5" x14ac:dyDescent="0.35">
      <c r="A50" s="14" t="s">
        <v>27</v>
      </c>
      <c r="B50" s="10">
        <v>0.86699999999999999</v>
      </c>
      <c r="C50" s="12">
        <v>9.2999999999999999E-2</v>
      </c>
      <c r="D50" s="9">
        <f t="shared" si="1"/>
        <v>0.77400000000000002</v>
      </c>
      <c r="E50" s="16">
        <f t="shared" si="2"/>
        <v>7.1733814347999996</v>
      </c>
    </row>
    <row r="51" spans="1:5" x14ac:dyDescent="0.35">
      <c r="A51" s="14" t="s">
        <v>28</v>
      </c>
      <c r="B51" s="10">
        <v>0.752</v>
      </c>
      <c r="C51" s="12">
        <v>9.2999999999999999E-2</v>
      </c>
      <c r="D51" s="9">
        <f t="shared" si="1"/>
        <v>0.65900000000000003</v>
      </c>
      <c r="E51" s="16">
        <f t="shared" si="2"/>
        <v>5.8595897062999995</v>
      </c>
    </row>
    <row r="52" spans="1:5" x14ac:dyDescent="0.35">
      <c r="A52" s="14" t="s">
        <v>29</v>
      </c>
      <c r="B52" s="10">
        <v>0.70399999999999996</v>
      </c>
      <c r="C52" s="12">
        <v>9.2999999999999999E-2</v>
      </c>
      <c r="D52" s="9">
        <f t="shared" si="1"/>
        <v>0.61099999999999999</v>
      </c>
      <c r="E52" s="16">
        <f t="shared" si="2"/>
        <v>5.3390958982999992</v>
      </c>
    </row>
    <row r="53" spans="1:5" x14ac:dyDescent="0.35">
      <c r="A53" s="14" t="s">
        <v>30</v>
      </c>
      <c r="B53" s="10">
        <v>0.67100000000000004</v>
      </c>
      <c r="C53" s="12">
        <v>9.2999999999999999E-2</v>
      </c>
      <c r="D53" s="9">
        <f t="shared" si="1"/>
        <v>0.57800000000000007</v>
      </c>
      <c r="E53" s="16">
        <f t="shared" si="2"/>
        <v>4.9907784332</v>
      </c>
    </row>
    <row r="54" spans="1:5" x14ac:dyDescent="0.35">
      <c r="A54" s="14" t="s">
        <v>31</v>
      </c>
      <c r="B54" s="10">
        <v>0.73799999999999999</v>
      </c>
      <c r="C54" s="12">
        <v>9.2999999999999999E-2</v>
      </c>
      <c r="D54" s="9">
        <f t="shared" si="1"/>
        <v>0.64500000000000002</v>
      </c>
      <c r="E54" s="16">
        <f t="shared" si="2"/>
        <v>5.7060833574999998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65"/>
  <sheetViews>
    <sheetView tabSelected="1" workbookViewId="0">
      <selection activeCell="G5" sqref="G5"/>
    </sheetView>
  </sheetViews>
  <sheetFormatPr defaultRowHeight="14.5" x14ac:dyDescent="0.35"/>
  <cols>
    <col min="1" max="1" width="33" customWidth="1"/>
    <col min="2" max="2" width="16.453125" customWidth="1"/>
    <col min="3" max="3" width="21.36328125" customWidth="1"/>
    <col min="4" max="4" width="18.08984375" customWidth="1"/>
    <col min="5" max="5" width="20.54296875" customWidth="1"/>
    <col min="6" max="6" width="23" customWidth="1"/>
    <col min="7" max="7" width="65.36328125" customWidth="1"/>
  </cols>
  <sheetData>
    <row r="1" spans="1:7" ht="15.5" thickTop="1" thickBot="1" x14ac:dyDescent="0.4">
      <c r="A1" s="3" t="s">
        <v>0</v>
      </c>
      <c r="B1" s="3" t="s">
        <v>1</v>
      </c>
      <c r="C1" s="3" t="s">
        <v>6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 ht="15.5" thickTop="1" thickBot="1" x14ac:dyDescent="0.4">
      <c r="A2" s="6" t="s">
        <v>48</v>
      </c>
      <c r="B2" s="4" t="s">
        <v>49</v>
      </c>
      <c r="C2" s="5" t="s">
        <v>7</v>
      </c>
      <c r="D2" s="5" t="s">
        <v>50</v>
      </c>
      <c r="E2" s="5" t="s">
        <v>51</v>
      </c>
      <c r="F2" s="5" t="s">
        <v>52</v>
      </c>
      <c r="G2" s="5" t="s">
        <v>53</v>
      </c>
    </row>
    <row r="3" spans="1:7" ht="15.5" thickTop="1" thickBot="1" x14ac:dyDescent="0.4">
      <c r="A3" s="6" t="s">
        <v>54</v>
      </c>
      <c r="B3" s="4" t="s">
        <v>49</v>
      </c>
      <c r="C3" s="5" t="s">
        <v>7</v>
      </c>
      <c r="D3" s="5" t="s">
        <v>50</v>
      </c>
      <c r="E3" s="5" t="s">
        <v>55</v>
      </c>
      <c r="F3" s="5" t="s">
        <v>52</v>
      </c>
      <c r="G3" s="5" t="s">
        <v>53</v>
      </c>
    </row>
    <row r="4" spans="1:7" ht="15" thickTop="1" x14ac:dyDescent="0.35"/>
    <row r="43" spans="1:6" ht="15.5" x14ac:dyDescent="0.35">
      <c r="A43" s="7"/>
      <c r="B43" s="7"/>
      <c r="C43" s="7"/>
      <c r="D43" s="7"/>
      <c r="E43" s="7"/>
      <c r="F43" s="7"/>
    </row>
    <row r="44" spans="1:6" ht="15.5" x14ac:dyDescent="0.35">
      <c r="A44" s="7"/>
      <c r="B44" s="7"/>
      <c r="C44" s="7"/>
      <c r="D44" s="7"/>
      <c r="E44" s="7"/>
      <c r="F44" s="7"/>
    </row>
    <row r="45" spans="1:6" ht="15.5" x14ac:dyDescent="0.35">
      <c r="A45" s="7"/>
      <c r="B45" s="7"/>
      <c r="C45" s="7"/>
      <c r="D45" s="7"/>
      <c r="E45" s="7"/>
      <c r="F45" s="7"/>
    </row>
    <row r="46" spans="1:6" ht="15.5" x14ac:dyDescent="0.35">
      <c r="A46" s="7"/>
      <c r="B46" s="7"/>
      <c r="C46" s="7"/>
      <c r="D46" s="7"/>
      <c r="E46" s="7"/>
      <c r="F46" s="7"/>
    </row>
    <row r="47" spans="1:6" ht="15.5" x14ac:dyDescent="0.35">
      <c r="A47" s="7"/>
      <c r="B47" s="7"/>
      <c r="C47" s="7"/>
      <c r="D47" s="7"/>
      <c r="E47" s="7"/>
      <c r="F47" s="7"/>
    </row>
    <row r="49" spans="1:7" ht="15.5" x14ac:dyDescent="0.35">
      <c r="A49" s="8"/>
      <c r="B49" s="7"/>
      <c r="C49" s="7"/>
      <c r="D49" s="7"/>
      <c r="E49" s="7"/>
      <c r="F49" s="7"/>
      <c r="G49" s="7"/>
    </row>
    <row r="50" spans="1:7" ht="15.5" x14ac:dyDescent="0.35">
      <c r="A50" s="7"/>
      <c r="B50" s="7"/>
      <c r="C50" s="7"/>
      <c r="D50" s="7"/>
      <c r="E50" s="7"/>
      <c r="F50" s="7"/>
      <c r="G50" s="7"/>
    </row>
    <row r="51" spans="1:7" ht="15.5" x14ac:dyDescent="0.35">
      <c r="A51" s="7"/>
      <c r="B51" s="7"/>
      <c r="C51" s="7"/>
      <c r="D51" s="7"/>
      <c r="E51" s="7"/>
      <c r="F51" s="7"/>
      <c r="G51" s="7"/>
    </row>
    <row r="52" spans="1:7" ht="15.5" x14ac:dyDescent="0.35">
      <c r="A52" s="18" t="s">
        <v>56</v>
      </c>
      <c r="B52" s="7"/>
      <c r="C52" s="7"/>
      <c r="D52" s="7"/>
      <c r="E52" s="7"/>
      <c r="F52" s="7"/>
    </row>
    <row r="53" spans="1:7" ht="15.5" x14ac:dyDescent="0.35">
      <c r="A53" s="7" t="s">
        <v>57</v>
      </c>
      <c r="B53" s="7"/>
      <c r="C53" s="7"/>
      <c r="D53" s="7"/>
      <c r="E53" s="7"/>
      <c r="F53" s="7"/>
    </row>
    <row r="54" spans="1:7" ht="15.5" x14ac:dyDescent="0.35">
      <c r="A54" s="7" t="s">
        <v>58</v>
      </c>
      <c r="B54" s="7"/>
      <c r="C54" s="7"/>
      <c r="D54" s="7"/>
      <c r="E54" s="7"/>
      <c r="F54" s="7"/>
    </row>
    <row r="55" spans="1:7" ht="15.5" x14ac:dyDescent="0.35">
      <c r="A55" s="7" t="s">
        <v>59</v>
      </c>
      <c r="B55" s="7"/>
      <c r="C55" s="7"/>
      <c r="D55" s="7"/>
      <c r="E55" s="7"/>
      <c r="F55" s="7"/>
    </row>
    <row r="56" spans="1:7" ht="15.5" x14ac:dyDescent="0.35">
      <c r="A56" s="7" t="s">
        <v>60</v>
      </c>
      <c r="B56" s="7"/>
      <c r="C56" s="7"/>
      <c r="D56" s="7"/>
      <c r="E56" s="7"/>
      <c r="F56" s="7"/>
    </row>
    <row r="58" spans="1:7" ht="15.5" x14ac:dyDescent="0.35">
      <c r="A58" s="8" t="s">
        <v>61</v>
      </c>
      <c r="B58" s="7"/>
      <c r="C58" s="7"/>
      <c r="D58" s="7"/>
      <c r="E58" s="7"/>
      <c r="F58" s="7"/>
    </row>
    <row r="59" spans="1:7" ht="15.5" x14ac:dyDescent="0.35">
      <c r="A59" s="7" t="s">
        <v>62</v>
      </c>
      <c r="B59" s="7"/>
      <c r="C59" s="7"/>
      <c r="D59" s="7"/>
      <c r="E59" s="7"/>
      <c r="F59" s="7"/>
    </row>
    <row r="60" spans="1:7" ht="15.5" x14ac:dyDescent="0.35">
      <c r="A60" s="7" t="s">
        <v>63</v>
      </c>
      <c r="B60" s="7"/>
      <c r="C60" s="7"/>
      <c r="D60" s="7"/>
      <c r="E60" s="7"/>
      <c r="F60" s="7"/>
    </row>
    <row r="61" spans="1:7" ht="15.5" x14ac:dyDescent="0.35">
      <c r="A61" s="7" t="s">
        <v>64</v>
      </c>
      <c r="B61" s="7"/>
      <c r="C61" s="7"/>
      <c r="D61" s="7"/>
      <c r="E61" s="7"/>
      <c r="F61" s="7"/>
    </row>
    <row r="62" spans="1:7" ht="15.5" x14ac:dyDescent="0.35">
      <c r="A62" s="7" t="s">
        <v>60</v>
      </c>
      <c r="B62" s="7"/>
      <c r="C62" s="7"/>
      <c r="D62" s="7"/>
      <c r="E62" s="7"/>
      <c r="F62" s="7"/>
    </row>
    <row r="63" spans="1:7" ht="15.5" x14ac:dyDescent="0.35">
      <c r="A63" s="7"/>
      <c r="B63" s="7"/>
      <c r="C63" s="7"/>
      <c r="D63" s="7"/>
      <c r="E63" s="7"/>
      <c r="F63" s="7"/>
    </row>
    <row r="64" spans="1:7" ht="15.5" x14ac:dyDescent="0.35">
      <c r="A64" s="7"/>
      <c r="B64" s="7"/>
      <c r="C64" s="7"/>
      <c r="D64" s="7"/>
      <c r="E64" s="7"/>
      <c r="F64" s="7"/>
    </row>
    <row r="65" spans="1:7" ht="15.5" x14ac:dyDescent="0.35">
      <c r="A65" s="7"/>
      <c r="B65" s="7"/>
      <c r="C65" s="7"/>
      <c r="D65" s="7"/>
      <c r="E65" s="7"/>
      <c r="F65" s="7"/>
    </row>
    <row r="66" spans="1:7" ht="15.5" x14ac:dyDescent="0.35">
      <c r="A66" s="7"/>
      <c r="B66" s="7"/>
      <c r="C66" s="7"/>
      <c r="D66" s="7"/>
      <c r="E66" s="7"/>
      <c r="F66" s="7"/>
    </row>
    <row r="67" spans="1:7" ht="15.5" x14ac:dyDescent="0.35">
      <c r="A67" s="7"/>
      <c r="B67" s="7"/>
      <c r="C67" s="7"/>
      <c r="D67" s="7"/>
      <c r="E67" s="7"/>
      <c r="F67" s="7"/>
    </row>
    <row r="68" spans="1:7" ht="15.5" x14ac:dyDescent="0.35">
      <c r="G68" s="7"/>
    </row>
    <row r="69" spans="1:7" ht="15.5" x14ac:dyDescent="0.35">
      <c r="A69" s="7"/>
      <c r="B69" s="7"/>
      <c r="C69" s="7"/>
      <c r="G69" s="7"/>
    </row>
    <row r="70" spans="1:7" ht="15.5" x14ac:dyDescent="0.35">
      <c r="A70" s="7"/>
      <c r="B70" s="7"/>
      <c r="C70" s="7"/>
      <c r="D70" s="7"/>
      <c r="G70" s="7"/>
    </row>
    <row r="71" spans="1:7" ht="15.5" x14ac:dyDescent="0.35">
      <c r="A71" s="7"/>
      <c r="B71" s="7"/>
      <c r="C71" s="7"/>
      <c r="D71" s="7"/>
    </row>
    <row r="72" spans="1:7" ht="15.5" x14ac:dyDescent="0.35">
      <c r="A72" s="7"/>
      <c r="B72" s="7"/>
      <c r="C72" s="7"/>
      <c r="D72" s="7"/>
    </row>
    <row r="73" spans="1:7" ht="15.5" x14ac:dyDescent="0.35">
      <c r="A73" s="7"/>
      <c r="B73" s="7"/>
      <c r="C73" s="7"/>
      <c r="D73" s="7"/>
    </row>
    <row r="74" spans="1:7" ht="15.5" x14ac:dyDescent="0.35">
      <c r="A74" s="7"/>
      <c r="G74" s="7"/>
    </row>
    <row r="75" spans="1:7" ht="15.5" x14ac:dyDescent="0.35">
      <c r="A75" s="7"/>
      <c r="G75" s="7"/>
    </row>
    <row r="76" spans="1:7" ht="15.5" x14ac:dyDescent="0.35">
      <c r="A76" s="7"/>
    </row>
    <row r="77" spans="1:7" ht="15.5" x14ac:dyDescent="0.35">
      <c r="A77" s="7"/>
    </row>
    <row r="80" spans="1:7" ht="15.5" x14ac:dyDescent="0.35">
      <c r="A80" s="7"/>
    </row>
    <row r="81" spans="1:4" ht="15.5" x14ac:dyDescent="0.35">
      <c r="A81" s="7"/>
    </row>
    <row r="82" spans="1:4" ht="15.5" x14ac:dyDescent="0.35">
      <c r="A82" s="7"/>
    </row>
    <row r="83" spans="1:4" ht="15.5" x14ac:dyDescent="0.35">
      <c r="A83" s="7"/>
    </row>
    <row r="84" spans="1:4" ht="15.5" x14ac:dyDescent="0.35">
      <c r="A84" s="7"/>
    </row>
    <row r="86" spans="1:4" ht="15.5" x14ac:dyDescent="0.35">
      <c r="A86" s="7"/>
    </row>
    <row r="87" spans="1:4" ht="15.5" x14ac:dyDescent="0.35">
      <c r="A87" s="7"/>
    </row>
    <row r="88" spans="1:4" ht="15.5" x14ac:dyDescent="0.35">
      <c r="A88" s="7"/>
    </row>
    <row r="89" spans="1:4" ht="15.5" x14ac:dyDescent="0.35">
      <c r="A89" s="7"/>
    </row>
    <row r="90" spans="1:4" ht="15.5" x14ac:dyDescent="0.35">
      <c r="A90" s="7"/>
    </row>
    <row r="91" spans="1:4" ht="15.5" x14ac:dyDescent="0.35">
      <c r="A91" s="7"/>
    </row>
    <row r="92" spans="1:4" ht="15.5" x14ac:dyDescent="0.35">
      <c r="A92" s="7"/>
      <c r="B92" s="7"/>
      <c r="C92" s="7"/>
      <c r="D92" s="7"/>
    </row>
    <row r="93" spans="1:4" ht="15.5" x14ac:dyDescent="0.35">
      <c r="A93" s="7"/>
      <c r="B93" s="7"/>
      <c r="C93" s="7"/>
      <c r="D93" s="7"/>
    </row>
    <row r="94" spans="1:4" ht="15.5" x14ac:dyDescent="0.35">
      <c r="A94" s="7"/>
      <c r="B94" s="7"/>
      <c r="C94" s="7"/>
      <c r="D94" s="7"/>
    </row>
    <row r="95" spans="1:4" ht="15.5" x14ac:dyDescent="0.35">
      <c r="A95" s="7"/>
      <c r="B95" s="7"/>
      <c r="C95" s="7"/>
      <c r="D95" s="7"/>
    </row>
    <row r="96" spans="1:4" ht="15.5" x14ac:dyDescent="0.35">
      <c r="A96" s="7"/>
      <c r="B96" s="7"/>
      <c r="C96" s="7"/>
      <c r="D96" s="7"/>
    </row>
    <row r="97" spans="1:7" ht="15.5" x14ac:dyDescent="0.35">
      <c r="A97" s="7"/>
      <c r="B97" s="7"/>
      <c r="C97" s="7"/>
      <c r="D97" s="7"/>
      <c r="E97" s="7"/>
      <c r="F97" s="7"/>
    </row>
    <row r="98" spans="1:7" ht="15.5" x14ac:dyDescent="0.35">
      <c r="A98" s="7"/>
      <c r="B98" s="7"/>
      <c r="C98" s="7"/>
      <c r="D98" s="7"/>
      <c r="E98" s="7"/>
      <c r="F98" s="7"/>
    </row>
    <row r="99" spans="1:7" ht="15.5" x14ac:dyDescent="0.35">
      <c r="A99" s="7"/>
      <c r="B99" s="7"/>
      <c r="C99" s="7"/>
      <c r="D99" s="7"/>
      <c r="E99" s="7"/>
      <c r="F99" s="7"/>
    </row>
    <row r="100" spans="1:7" ht="15.5" x14ac:dyDescent="0.35">
      <c r="A100" s="7"/>
      <c r="B100" s="7"/>
      <c r="C100" s="7"/>
      <c r="D100" s="7"/>
      <c r="E100" s="7"/>
      <c r="F100" s="7"/>
    </row>
    <row r="102" spans="1:7" ht="15.5" x14ac:dyDescent="0.35">
      <c r="A102" s="8"/>
      <c r="C102" s="7"/>
    </row>
    <row r="103" spans="1:7" ht="15.5" x14ac:dyDescent="0.35">
      <c r="A103" s="7"/>
    </row>
    <row r="104" spans="1:7" ht="15.5" x14ac:dyDescent="0.35">
      <c r="A104" s="7"/>
    </row>
    <row r="105" spans="1:7" ht="15.5" x14ac:dyDescent="0.35">
      <c r="A105" s="7"/>
    </row>
    <row r="106" spans="1:7" ht="15.5" x14ac:dyDescent="0.35">
      <c r="A106" s="7"/>
    </row>
    <row r="107" spans="1:7" ht="15.5" x14ac:dyDescent="0.35">
      <c r="A107" s="7"/>
    </row>
    <row r="108" spans="1:7" ht="15.5" x14ac:dyDescent="0.35">
      <c r="A108" s="17"/>
    </row>
    <row r="110" spans="1:7" ht="15.5" x14ac:dyDescent="0.35">
      <c r="A110" s="7"/>
      <c r="B110" s="7"/>
      <c r="C110" s="7"/>
      <c r="D110" s="7"/>
      <c r="E110" s="7"/>
      <c r="F110" s="7"/>
      <c r="G110" s="7"/>
    </row>
    <row r="111" spans="1:7" ht="15.5" x14ac:dyDescent="0.35">
      <c r="A111" s="7"/>
      <c r="B111" s="7"/>
      <c r="C111" s="7"/>
      <c r="D111" s="7"/>
      <c r="E111" s="7"/>
      <c r="F111" s="7"/>
      <c r="G111" s="7"/>
    </row>
    <row r="112" spans="1:7" ht="15.5" x14ac:dyDescent="0.35">
      <c r="A112" s="7"/>
      <c r="B112" s="7"/>
      <c r="C112" s="7"/>
      <c r="D112" s="7"/>
      <c r="E112" s="7"/>
      <c r="F112" s="7"/>
      <c r="G112" s="7"/>
    </row>
    <row r="113" spans="1:7" ht="15.5" x14ac:dyDescent="0.35">
      <c r="A113" s="7"/>
      <c r="B113" s="7"/>
      <c r="C113" s="7"/>
      <c r="D113" s="7"/>
      <c r="E113" s="7"/>
      <c r="F113" s="7"/>
      <c r="G113" s="7"/>
    </row>
    <row r="114" spans="1:7" ht="15.5" x14ac:dyDescent="0.35">
      <c r="A114" s="7"/>
      <c r="B114" s="7"/>
      <c r="C114" s="7"/>
      <c r="D114" s="7"/>
      <c r="E114" s="7"/>
      <c r="F114" s="7"/>
      <c r="G114" s="7"/>
    </row>
    <row r="116" spans="1:7" ht="15.5" x14ac:dyDescent="0.35">
      <c r="A116" s="7"/>
      <c r="B116" s="7"/>
      <c r="C116" s="7"/>
      <c r="E116" s="7"/>
      <c r="F116" s="7"/>
    </row>
    <row r="117" spans="1:7" ht="15.5" x14ac:dyDescent="0.35">
      <c r="A117" s="7"/>
      <c r="B117" s="7"/>
      <c r="C117" s="7"/>
    </row>
    <row r="118" spans="1:7" ht="15.5" x14ac:dyDescent="0.35">
      <c r="A118" s="7"/>
      <c r="B118" s="7"/>
      <c r="C118" s="7"/>
      <c r="E118" s="7"/>
      <c r="F118" s="7"/>
    </row>
    <row r="119" spans="1:7" ht="15.5" x14ac:dyDescent="0.35">
      <c r="A119" s="7"/>
      <c r="B119" s="7"/>
      <c r="C119" s="7"/>
      <c r="E119" s="7"/>
      <c r="F119" s="7"/>
    </row>
    <row r="120" spans="1:7" ht="15.5" x14ac:dyDescent="0.35">
      <c r="A120" s="7"/>
      <c r="B120" s="7"/>
      <c r="C120" s="7"/>
      <c r="E120" s="7"/>
      <c r="F120" s="7"/>
    </row>
    <row r="121" spans="1:7" ht="15.5" x14ac:dyDescent="0.35">
      <c r="A121" s="7"/>
      <c r="B121" s="7"/>
      <c r="C121" s="7"/>
      <c r="E121" s="7"/>
      <c r="F121" s="7"/>
    </row>
    <row r="122" spans="1:7" ht="15.5" x14ac:dyDescent="0.35">
      <c r="A122" s="7"/>
      <c r="B122" s="7"/>
      <c r="C122" s="7"/>
    </row>
    <row r="123" spans="1:7" ht="15.5" x14ac:dyDescent="0.35">
      <c r="A123" s="7"/>
      <c r="B123" s="7"/>
      <c r="C123" s="7"/>
    </row>
    <row r="124" spans="1:7" ht="15.5" x14ac:dyDescent="0.35">
      <c r="A124" s="7"/>
      <c r="B124" s="7"/>
      <c r="C124" s="7"/>
    </row>
    <row r="126" spans="1:7" ht="15.5" x14ac:dyDescent="0.35">
      <c r="A126" s="8"/>
    </row>
    <row r="127" spans="1:7" ht="15.5" x14ac:dyDescent="0.35">
      <c r="A127" s="7"/>
      <c r="B127" s="7"/>
      <c r="C127" s="7"/>
      <c r="D127" s="7"/>
    </row>
    <row r="128" spans="1:7" ht="15.5" x14ac:dyDescent="0.35">
      <c r="A128" s="7"/>
      <c r="B128" s="7"/>
      <c r="C128" s="7"/>
      <c r="D128" s="7"/>
    </row>
    <row r="130" spans="1:7" ht="15.5" x14ac:dyDescent="0.35">
      <c r="A130" s="8"/>
      <c r="B130" s="13"/>
      <c r="C130" s="13"/>
    </row>
    <row r="131" spans="1:7" ht="15.5" x14ac:dyDescent="0.35">
      <c r="A131" s="7"/>
      <c r="B131" s="7"/>
      <c r="C131" s="7"/>
      <c r="D131" s="7"/>
      <c r="E131" s="7"/>
      <c r="F131" s="7"/>
      <c r="G131" s="7"/>
    </row>
    <row r="132" spans="1:7" ht="15.5" x14ac:dyDescent="0.35">
      <c r="A132" s="7"/>
      <c r="B132" s="7"/>
      <c r="C132" s="7"/>
      <c r="D132" s="7"/>
      <c r="E132" s="7"/>
      <c r="F132" s="7"/>
      <c r="G132" s="7"/>
    </row>
    <row r="133" spans="1:7" ht="15.5" x14ac:dyDescent="0.35">
      <c r="A133" s="7"/>
      <c r="B133" s="7"/>
      <c r="C133" s="7"/>
      <c r="D133" s="7"/>
      <c r="E133" s="7"/>
      <c r="F133" s="7"/>
      <c r="G133" s="7"/>
    </row>
    <row r="134" spans="1:7" ht="15.5" x14ac:dyDescent="0.35">
      <c r="A134" s="7"/>
      <c r="B134" s="7"/>
      <c r="C134" s="7"/>
      <c r="D134" s="7"/>
      <c r="E134" s="7"/>
      <c r="F134" s="7"/>
      <c r="G134" s="7"/>
    </row>
    <row r="135" spans="1:7" ht="15.5" x14ac:dyDescent="0.35">
      <c r="A135" s="7"/>
      <c r="B135" s="7"/>
      <c r="C135" s="7"/>
      <c r="D135" s="7"/>
      <c r="E135" s="7"/>
      <c r="F135" s="7"/>
      <c r="G135" s="7"/>
    </row>
    <row r="136" spans="1:7" ht="15.5" x14ac:dyDescent="0.35">
      <c r="A136" s="7"/>
      <c r="B136" s="7"/>
      <c r="C136" s="7"/>
      <c r="D136" s="7"/>
      <c r="E136" s="7"/>
      <c r="F136" s="7"/>
      <c r="G136" s="7"/>
    </row>
    <row r="150" spans="1:6" ht="15.5" x14ac:dyDescent="0.35">
      <c r="A150" s="8"/>
      <c r="B150" s="7"/>
      <c r="C150" s="7"/>
      <c r="D150" s="7"/>
      <c r="E150" s="7"/>
      <c r="F150" s="7"/>
    </row>
    <row r="151" spans="1:6" ht="15.5" x14ac:dyDescent="0.35">
      <c r="A151" s="7"/>
      <c r="B151" s="7"/>
      <c r="C151" s="7"/>
      <c r="D151" s="7"/>
      <c r="E151" s="7"/>
      <c r="F151" s="7"/>
    </row>
    <row r="152" spans="1:6" ht="15.5" x14ac:dyDescent="0.35">
      <c r="A152" s="7"/>
      <c r="B152" s="7"/>
      <c r="C152" s="7"/>
      <c r="D152" s="7"/>
      <c r="E152" s="7"/>
      <c r="F152" s="7"/>
    </row>
    <row r="153" spans="1:6" ht="15.5" x14ac:dyDescent="0.35">
      <c r="A153" s="7"/>
      <c r="B153" s="7"/>
      <c r="C153" s="7"/>
      <c r="D153" s="7"/>
      <c r="E153" s="7"/>
      <c r="F153" s="7"/>
    </row>
    <row r="154" spans="1:6" ht="15.5" x14ac:dyDescent="0.35">
      <c r="A154" s="7"/>
      <c r="B154" s="7"/>
      <c r="C154" s="7"/>
      <c r="D154" s="7"/>
      <c r="E154" s="7"/>
      <c r="F154" s="7"/>
    </row>
    <row r="162" spans="6:6" ht="15.5" x14ac:dyDescent="0.35">
      <c r="F162" s="7"/>
    </row>
    <row r="163" spans="6:6" ht="15.5" x14ac:dyDescent="0.35">
      <c r="F163" s="7"/>
    </row>
    <row r="164" spans="6:6" ht="15.5" x14ac:dyDescent="0.35">
      <c r="F164" s="7"/>
    </row>
    <row r="165" spans="6:6" ht="15.5" x14ac:dyDescent="0.35">
      <c r="F165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SERUM-TNF-ALFA</vt:lpstr>
      <vt:lpstr>SERUM-IL1-BETA</vt:lpstr>
      <vt:lpstr>Materyal-metod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2023-05-05T08:03:45Z</dcterms:modified>
</cp:coreProperties>
</file>