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Suna Sabuncuoğlu Hacettepe Ecz\2023.04.08\"/>
    </mc:Choice>
  </mc:AlternateContent>
  <xr:revisionPtr revIDLastSave="0" documentId="13_ncr:1_{0CDF0144-BCDF-4541-8D49-F50201A8EDE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SAH1" sheetId="1" r:id="rId1"/>
    <sheet name="NSMASE" sheetId="2" r:id="rId2"/>
    <sheet name="SPHK1" sheetId="3" r:id="rId3"/>
    <sheet name="SGPL1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4" l="1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33" i="4"/>
  <c r="E33" i="4" s="1"/>
  <c r="E97" i="3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34" i="3"/>
  <c r="E34" i="3" s="1"/>
  <c r="E95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32" i="2"/>
  <c r="E32" i="2" s="1"/>
  <c r="E112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D29" i="1"/>
  <c r="E29" i="1" s="1"/>
  <c r="C22" i="4" l="1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<sst xmlns="http://schemas.openxmlformats.org/spreadsheetml/2006/main" count="456" uniqueCount="138">
  <si>
    <t xml:space="preserve"> 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</si>
  <si>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</si>
  <si>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</si>
  <si>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</si>
  <si>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</si>
  <si>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</si>
  <si>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</si>
  <si>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</si>
  <si>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</si>
  <si>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</si>
  <si>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</si>
  <si>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</si>
  <si>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result(ng/L)</t>
  </si>
  <si>
    <t>abs.ort.</t>
  </si>
  <si>
    <t>concentratıon (ng/L)</t>
  </si>
  <si>
    <t>KİT ADI</t>
  </si>
  <si>
    <t>TÜR</t>
  </si>
  <si>
    <t>Numune Türü</t>
  </si>
  <si>
    <t>MARKA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</si>
  <si>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</si>
  <si>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</si>
  <si>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</si>
  <si>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</si>
  <si>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</si>
  <si>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</si>
  <si>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result(ng/ml)</t>
  </si>
  <si>
    <t>concentratıon (ng/ml)</t>
  </si>
  <si>
    <t>KONTROL-P-1</t>
  </si>
  <si>
    <t>KONTROL-P-2</t>
  </si>
  <si>
    <t>KONTROL-P-3</t>
  </si>
  <si>
    <t>KONTROL-P-4</t>
  </si>
  <si>
    <t>KONTROL-P-5</t>
  </si>
  <si>
    <t>KONTROL-P-6</t>
  </si>
  <si>
    <t>KONTROL-P-7</t>
  </si>
  <si>
    <t>KONTROL-P-8</t>
  </si>
  <si>
    <t>KONTROL-P-9</t>
  </si>
  <si>
    <t>KONTROL-P-10</t>
  </si>
  <si>
    <t>KONTROL-P-11</t>
  </si>
  <si>
    <t>KONTROL-P-12</t>
  </si>
  <si>
    <t>KONTROL-P-13</t>
  </si>
  <si>
    <t>KONTROL-P-14</t>
  </si>
  <si>
    <t>KONTROL-P-15</t>
  </si>
  <si>
    <t>KONTROL-P-16</t>
  </si>
  <si>
    <t>KONTROL-P-17</t>
  </si>
  <si>
    <t>KONTROL-P-18</t>
  </si>
  <si>
    <t>KONTROL-P-19</t>
  </si>
  <si>
    <t>KONTROL-P-20</t>
  </si>
  <si>
    <t>KONTROL-P-21</t>
  </si>
  <si>
    <t>KONTROL-P-22</t>
  </si>
  <si>
    <t>KONTROL-P-23</t>
  </si>
  <si>
    <t>KONTROL-P-24</t>
  </si>
  <si>
    <t>KONTROL-P-25</t>
  </si>
  <si>
    <t>KONTROL-P-26</t>
  </si>
  <si>
    <t>KONTROL-P-27</t>
  </si>
  <si>
    <t>KONTROL-P-28</t>
  </si>
  <si>
    <t>KONTROL-P-29</t>
  </si>
  <si>
    <t>KONTROL-P-30</t>
  </si>
  <si>
    <t>KONTROL-P-31</t>
  </si>
  <si>
    <t>KONTROL-P-32</t>
  </si>
  <si>
    <t>KONTROL-P-33</t>
  </si>
  <si>
    <t>KONTROL-P-34</t>
  </si>
  <si>
    <t>KONTROL-P-35</t>
  </si>
  <si>
    <t>KONTROL-P-36</t>
  </si>
  <si>
    <t>KONTROL-P-37</t>
  </si>
  <si>
    <t>KONTROL-P-38</t>
  </si>
  <si>
    <t>KONTROL-P-39</t>
  </si>
  <si>
    <t>HASTA-P-40</t>
  </si>
  <si>
    <t>HASTA-P-41</t>
  </si>
  <si>
    <t>HASTA-P-42</t>
  </si>
  <si>
    <t>HASTA-P-43</t>
  </si>
  <si>
    <t>HASTA-P-44</t>
  </si>
  <si>
    <t>HASTA-P-45</t>
  </si>
  <si>
    <t>HASTA-P-46</t>
  </si>
  <si>
    <t>HASTA-P-47</t>
  </si>
  <si>
    <t>HASTA-P-48</t>
  </si>
  <si>
    <t>HASTA-P-49</t>
  </si>
  <si>
    <t>HASTA-P-50</t>
  </si>
  <si>
    <t>HASTA-P-51</t>
  </si>
  <si>
    <t>HASTA-P-52</t>
  </si>
  <si>
    <t>HASTA-P-53</t>
  </si>
  <si>
    <t>HASTA-P-54</t>
  </si>
  <si>
    <t>HASTA-P-55</t>
  </si>
  <si>
    <t>HASTA-P-56</t>
  </si>
  <si>
    <t>HASTA-P-57</t>
  </si>
  <si>
    <t>HASTA-P-58</t>
  </si>
  <si>
    <t>HASTA-P-59</t>
  </si>
  <si>
    <t>HASTA-P-60</t>
  </si>
  <si>
    <t>HASTA-P-61</t>
  </si>
  <si>
    <t>HASTA-P-62</t>
  </si>
  <si>
    <t>HASTA-P-63</t>
  </si>
  <si>
    <t>HASTA-P-64</t>
  </si>
  <si>
    <t>HASTA-P-65</t>
  </si>
  <si>
    <t>HASTA-P-66</t>
  </si>
  <si>
    <t>HASTA-P-67</t>
  </si>
  <si>
    <t>HASTA-P-68</t>
  </si>
  <si>
    <t>HASTA-P-69</t>
  </si>
  <si>
    <t>HASTA-P-70</t>
  </si>
  <si>
    <t>HASTA-P-71</t>
  </si>
  <si>
    <t>HASTA-P-72</t>
  </si>
  <si>
    <t>HASTA-P-73</t>
  </si>
  <si>
    <t>HASTA-P-74</t>
  </si>
  <si>
    <t>HASTA-P-75</t>
  </si>
  <si>
    <t>HASTA-P-76</t>
  </si>
  <si>
    <t>HASTA-P-77</t>
  </si>
  <si>
    <t>HASTA-P-78</t>
  </si>
  <si>
    <t>HASTA-P-79</t>
  </si>
  <si>
    <t>HASTA-P-80</t>
  </si>
  <si>
    <t>HASTA-P-81</t>
  </si>
  <si>
    <t>HASTA-P-82</t>
  </si>
  <si>
    <t>HASTA-P-83</t>
  </si>
  <si>
    <t>HASTA-P-84</t>
  </si>
  <si>
    <t>ASAH1(Acid ceramide)</t>
  </si>
  <si>
    <t>Human</t>
  </si>
  <si>
    <t>Plazma</t>
  </si>
  <si>
    <t>E3476Hu</t>
  </si>
  <si>
    <t>NSMASE(Neutral Sphingomyelinase)</t>
  </si>
  <si>
    <t>E6866Hu</t>
  </si>
  <si>
    <t>SPHK1(Sphingonise kinase 1)</t>
  </si>
  <si>
    <t>E6956Hu</t>
  </si>
  <si>
    <t>SGPL(Sphingonise-1-phosphate lyase 1)</t>
  </si>
  <si>
    <t>E7033Hu</t>
  </si>
  <si>
    <t>ASAH1 Assay Principle</t>
  </si>
  <si>
    <t xml:space="preserve"> The reaction is terminated by addition of acidic stop solution and absorbance is measured at 450 nm. </t>
  </si>
  <si>
    <t>This kit is an Enzyme-Linked Immunosorbent Assay (ELISA). The plate has been pre-coated with Human ASAH1 antibody. ASAH1 present in the sample is added and binds to antibodies coated on the wells.</t>
  </si>
  <si>
    <t>And then biotinylated Human ASAH1 Antibody is added and binds to ASAH1 in the sample. Then Streptavidin-HRP is added and binds to the Biotinylated ASAH1 antibody.</t>
  </si>
  <si>
    <t>After incubation unbound Streptavidin-HRP is washed away during a washing step. Substrate solution is then added and color develops in proportion to the amount of Human ASAH1.</t>
  </si>
  <si>
    <t>NSMASE Assay Principle</t>
  </si>
  <si>
    <t>This kit is an Enzyme-Linked Immunosorbent Assay (ELISA). The plate has been pre-coated with Human NSMASE antibody. NSMASE present in the sample is added and binds to antibodies coated on the wells.</t>
  </si>
  <si>
    <t>And then biotinylated Human NSMASE Antibody is added and binds to NSMASE in the sample. Then Streptavidin-HRP is added and binds to the Biotinylated NSMASE antibody.</t>
  </si>
  <si>
    <t>After incubation unbound Streptavidin-HRP is washed away during a washing step. Substrate solution is then added and color develops in proportion to the amount of Human NSMASE.</t>
  </si>
  <si>
    <t>SPHK1 Assay Principle</t>
  </si>
  <si>
    <t>This kit is an Enzyme-Linked Immunosorbent Assay (ELISA). The plate has been pre-coated with Human SPHK1 antibody. SPHK1 present in the sample is added and binds to antibodies coated on the wells.</t>
  </si>
  <si>
    <t>And then biotinylated Human SPHK1 Antibody is added and binds to SPHK1 in the sample. Then Streptavidin-HRP is added and binds to the Biotinylated SPHK1 antibody.</t>
  </si>
  <si>
    <t>After incubation unbound Streptavidin-HRP is washed away during a washing step. Substrate solution is then added and color develops in proportion to the amount of Human SPHK1.</t>
  </si>
  <si>
    <t>SGPL1 Assay Principle</t>
  </si>
  <si>
    <t>This kit is an Enzyme-Linked Immunosorbent Assay (ELISA). The plate has been pre-coated with Human SGPL1 antibody. SGPL1  present in the sample is added and binds to antibodies coated on the wells.</t>
  </si>
  <si>
    <t>And then biotinylated Human SGPL1  Antibody is added and binds to SGPL1  in the sample. Then Streptavidin-HRP is added and binds to the Biotinylated SGPL1 antibody.</t>
  </si>
  <si>
    <t>After incubation unbound Streptavidin-HRP is washed away during a washing step. Substrate solution is then added and color develops in proportion to the amount of Human SGPL1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</si>
</sst>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ASAH1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005686789151358"/>
                  <c:y val="2.0517279090113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ASAH1!$C$16:$C$21</c:f>
              <c:numCache>
                <c:formatCode>General</c:formatCode>
                <c:ptCount val="6"/>
                <c:pt idx="0">
                  <c:v>2.3940000000000001</c:v>
                </c:pt>
                <c:pt idx="1">
                  <c:v>1.405</c:v>
                </c:pt>
                <c:pt idx="2">
                  <c:v>0.84700000000000009</c:v>
                </c:pt>
                <c:pt idx="3">
                  <c:v>0.45200000000000001</c:v>
                </c:pt>
                <c:pt idx="4">
                  <c:v>0.29099999999999998</c:v>
                </c:pt>
                <c:pt idx="5">
                  <c:v>0</c:v>
                </c:pt>
              </c:numCache>
            </c:numRef>
          </c:xVal>
          <c:yVal>
            <c:numRef>
              <c:f>ASAH1!$D$16:$D$21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B-4116-BCCC-980C5B0D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0816"/>
        <c:axId val="453894752"/>
      </c:scatterChart>
      <c:valAx>
        <c:axId val="453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894752"/>
        <c:crosses val="autoZero"/>
        <c:crossBetween val="midCat"/>
      </c:valAx>
      <c:valAx>
        <c:axId val="4538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38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NSMASE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974409448818897"/>
                  <c:y val="7.2272528433945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NSMASE!$C$16:$C$21</c:f>
              <c:numCache>
                <c:formatCode>General</c:formatCode>
                <c:ptCount val="6"/>
                <c:pt idx="0">
                  <c:v>2.2080000000000002</c:v>
                </c:pt>
                <c:pt idx="1">
                  <c:v>1.2909999999999999</c:v>
                </c:pt>
                <c:pt idx="2">
                  <c:v>0.70300000000000007</c:v>
                </c:pt>
                <c:pt idx="3">
                  <c:v>0.39199999999999996</c:v>
                </c:pt>
                <c:pt idx="4">
                  <c:v>0.255</c:v>
                </c:pt>
                <c:pt idx="5">
                  <c:v>0</c:v>
                </c:pt>
              </c:numCache>
            </c:numRef>
          </c:xVal>
          <c:yVal>
            <c:numRef>
              <c:f>NSMASE!$D$16:$D$21</c:f>
              <c:numCache>
                <c:formatCode>General</c:formatCode>
                <c:ptCount val="6"/>
                <c:pt idx="0">
                  <c:v>2400</c:v>
                </c:pt>
                <c:pt idx="1">
                  <c:v>1200</c:v>
                </c:pt>
                <c:pt idx="2">
                  <c:v>600</c:v>
                </c:pt>
                <c:pt idx="3">
                  <c:v>300</c:v>
                </c:pt>
                <c:pt idx="4">
                  <c:v>150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7-43EC-9C82-1688F8C8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87952"/>
        <c:axId val="323290576"/>
      </c:scatterChart>
      <c:valAx>
        <c:axId val="3232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3290576"/>
        <c:crosses val="autoZero"/>
        <c:crossBetween val="midCat"/>
      </c:valAx>
      <c:valAx>
        <c:axId val="323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328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SPHK1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341644794400697"/>
                  <c:y val="7.58202099737532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SPHK1!$C$17:$C$22</c:f>
              <c:numCache>
                <c:formatCode>General</c:formatCode>
                <c:ptCount val="6"/>
                <c:pt idx="0">
                  <c:v>2.4910000000000001</c:v>
                </c:pt>
                <c:pt idx="1">
                  <c:v>1.252</c:v>
                </c:pt>
                <c:pt idx="2">
                  <c:v>0.60499999999999998</c:v>
                </c:pt>
                <c:pt idx="3">
                  <c:v>0.35799999999999998</c:v>
                </c:pt>
                <c:pt idx="4">
                  <c:v>0.18900000000000003</c:v>
                </c:pt>
                <c:pt idx="5">
                  <c:v>0</c:v>
                </c:pt>
              </c:numCache>
            </c:numRef>
          </c:xVal>
          <c:yVal>
            <c:numRef>
              <c:f>SPHK1!$D$17:$D$22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BC4-8D59-3A65F050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21976"/>
        <c:axId val="389806872"/>
      </c:scatterChart>
      <c:valAx>
        <c:axId val="39272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9806872"/>
        <c:crosses val="autoZero"/>
        <c:crossBetween val="midCat"/>
      </c:valAx>
      <c:valAx>
        <c:axId val="3898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72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SGPL1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521609798775153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SGPL1!$C$17:$C$22</c:f>
              <c:numCache>
                <c:formatCode>General</c:formatCode>
                <c:ptCount val="6"/>
                <c:pt idx="0">
                  <c:v>2.496</c:v>
                </c:pt>
                <c:pt idx="1">
                  <c:v>1.3180000000000001</c:v>
                </c:pt>
                <c:pt idx="2">
                  <c:v>0.57800000000000007</c:v>
                </c:pt>
                <c:pt idx="3">
                  <c:v>0.372</c:v>
                </c:pt>
                <c:pt idx="4">
                  <c:v>0.21299999999999997</c:v>
                </c:pt>
                <c:pt idx="5">
                  <c:v>0</c:v>
                </c:pt>
              </c:numCache>
            </c:numRef>
          </c:xVal>
          <c:yVal>
            <c:numRef>
              <c:f>SGPL1!$D$17:$D$22</c:f>
              <c:numCache>
                <c:formatCode>General</c:formatCode>
                <c:ptCount val="6"/>
                <c:pt idx="0">
                  <c:v>6400</c:v>
                </c:pt>
                <c:pt idx="1">
                  <c:v>3200</c:v>
                </c:pt>
                <c:pt idx="2">
                  <c:v>1600</c:v>
                </c:pt>
                <c:pt idx="3">
                  <c:v>800</c:v>
                </c:pt>
                <c:pt idx="4">
                  <c:v>400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3-430E-BDF6-D68774B1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66136"/>
        <c:axId val="503266464"/>
      </c:scatterChart>
      <c:valAx>
        <c:axId val="50326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266464"/>
        <c:crosses val="autoZero"/>
        <c:crossBetween val="midCat"/>
      </c:valAx>
      <c:valAx>
        <c:axId val="5032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32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11</xdr:row>
      <xdr:rowOff>41910</xdr:rowOff>
    </xdr:from>
    <xdr:to>
      <xdr:col>13</xdr:col>
      <xdr:colOff>563880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</xdr:row>
      <xdr:rowOff>179070</xdr:rowOff>
    </xdr:from>
    <xdr:to>
      <xdr:col>13</xdr:col>
      <xdr:colOff>533400</xdr:colOff>
      <xdr:row>25</xdr:row>
      <xdr:rowOff>179070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11</xdr:row>
      <xdr:rowOff>3810</xdr:rowOff>
    </xdr:from>
    <xdr:to>
      <xdr:col>14</xdr:col>
      <xdr:colOff>7620</xdr:colOff>
      <xdr:row>26</xdr:row>
      <xdr:rowOff>3810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171450</xdr:rowOff>
    </xdr:from>
    <xdr:to>
      <xdr:col>13</xdr:col>
      <xdr:colOff>419100</xdr:colOff>
      <xdr:row>25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777240</xdr:colOff>
      <xdr:row>36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10058400" cy="548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6</xdr:col>
      <xdr:colOff>777240</xdr:colOff>
      <xdr:row>71</xdr:row>
      <xdr:rowOff>5627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00"/>
          <a:ext cx="10058400" cy="6406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2"/>
  <sheetViews>
    <sheetView workbookViewId="0">
      <selection activeCell="O3" sqref="O3"/>
    </sheetView>
  </sheetViews>
  <sheetFormatPr defaultRowHeight="15" x14ac:dyDescent="0.25"/>
  <cols>
    <col min="1" max="1" width="20.28515625" customWidth="1"/>
    <col min="2" max="2" width="12.42578125" customWidth="1"/>
    <col min="3" max="4" width="11.7109375" customWidth="1"/>
    <col min="5" max="5" width="18.5703125" customWidth="1"/>
  </cols>
  <sheetData>
    <row r="2" spans="1:12" x14ac:dyDescent="0.25">
      <c r="A2" s="3">
        <v>2.6579999999999999</v>
      </c>
      <c r="B2" s="3">
        <v>0.97299999999999998</v>
      </c>
      <c r="C2" s="6">
        <v>1.004</v>
      </c>
      <c r="D2" s="6">
        <v>1.512</v>
      </c>
      <c r="E2" s="6">
        <v>0.96399999999999997</v>
      </c>
      <c r="F2" s="6">
        <v>0.71499999999999997</v>
      </c>
      <c r="G2" s="6">
        <v>2.1890000000000001</v>
      </c>
      <c r="H2" s="6">
        <v>0.93600000000000005</v>
      </c>
      <c r="I2" s="6">
        <v>0.81100000000000005</v>
      </c>
      <c r="J2" s="6">
        <v>2.5779999999999998</v>
      </c>
      <c r="K2" s="6">
        <v>0.89100000000000001</v>
      </c>
      <c r="L2" s="6">
        <v>2.4870000000000001</v>
      </c>
    </row>
    <row r="3" spans="1:12" x14ac:dyDescent="0.25">
      <c r="A3" s="3">
        <v>1.478</v>
      </c>
      <c r="B3" s="3">
        <v>0.51500000000000001</v>
      </c>
      <c r="C3" s="6">
        <v>2.25</v>
      </c>
      <c r="D3" s="6">
        <v>2.0569999999999999</v>
      </c>
      <c r="E3" s="6">
        <v>0.91700000000000004</v>
      </c>
      <c r="F3" s="6">
        <v>0.70300000000000007</v>
      </c>
      <c r="G3" s="6">
        <v>2.1349999999999998</v>
      </c>
      <c r="H3" s="6">
        <v>0.67400000000000004</v>
      </c>
      <c r="I3" s="6">
        <v>0.68</v>
      </c>
      <c r="J3" s="6">
        <v>0.65300000000000002</v>
      </c>
      <c r="K3" s="6">
        <v>0.69000000000000006</v>
      </c>
      <c r="L3" s="6">
        <v>0.80300000000000005</v>
      </c>
    </row>
    <row r="4" spans="1:12" x14ac:dyDescent="0.25">
      <c r="A4" s="3">
        <v>0.86699999999999999</v>
      </c>
      <c r="B4" s="3">
        <v>0.38800000000000001</v>
      </c>
      <c r="C4" s="6">
        <v>0.84299999999999997</v>
      </c>
      <c r="D4" s="6">
        <v>2.2290000000000001</v>
      </c>
      <c r="E4" s="6">
        <v>1.3260000000000001</v>
      </c>
      <c r="F4" s="6">
        <v>1.2130000000000001</v>
      </c>
      <c r="G4" s="6">
        <v>0.98499999999999999</v>
      </c>
      <c r="H4" s="6">
        <v>1.2510000000000001</v>
      </c>
      <c r="I4" s="6">
        <v>0.67700000000000005</v>
      </c>
      <c r="J4" s="6">
        <v>0.66200000000000003</v>
      </c>
      <c r="K4" s="6">
        <v>0.747</v>
      </c>
      <c r="L4" s="6">
        <v>0.64500000000000002</v>
      </c>
    </row>
    <row r="5" spans="1:12" x14ac:dyDescent="0.25">
      <c r="A5" s="3">
        <v>0.53600000000000003</v>
      </c>
      <c r="B5" s="5">
        <v>6.5000000000000002E-2</v>
      </c>
      <c r="C5" s="6">
        <v>1.6719999999999999</v>
      </c>
      <c r="D5" s="6">
        <v>2.1</v>
      </c>
      <c r="E5" s="6">
        <v>1.879</v>
      </c>
      <c r="F5" s="6">
        <v>0.77500000000000002</v>
      </c>
      <c r="G5" s="6">
        <v>0.70000000000000007</v>
      </c>
      <c r="H5" s="6">
        <v>1.1599999999999999</v>
      </c>
      <c r="I5" s="6">
        <v>0.75600000000000001</v>
      </c>
      <c r="J5" s="6">
        <v>0.69700000000000006</v>
      </c>
      <c r="K5" s="6">
        <v>1.9870000000000001</v>
      </c>
      <c r="L5" s="6">
        <v>0.65</v>
      </c>
    </row>
    <row r="6" spans="1:12" x14ac:dyDescent="0.25">
      <c r="A6" s="3">
        <v>0.34</v>
      </c>
      <c r="B6" s="6">
        <v>1.5090000000000001</v>
      </c>
      <c r="C6" s="6">
        <v>0.40100000000000002</v>
      </c>
      <c r="D6" s="6">
        <v>0.61499999999999999</v>
      </c>
      <c r="E6" s="6">
        <v>2.327</v>
      </c>
      <c r="F6" s="6">
        <v>2.2069999999999999</v>
      </c>
      <c r="G6" s="6">
        <v>0.80400000000000005</v>
      </c>
      <c r="H6" s="6">
        <v>0.69900000000000007</v>
      </c>
      <c r="I6" s="6">
        <v>0.85699999999999998</v>
      </c>
      <c r="J6" s="6">
        <v>0.72199999999999998</v>
      </c>
      <c r="K6" s="6">
        <v>1.7670000000000001</v>
      </c>
      <c r="L6" s="6">
        <v>0.747</v>
      </c>
    </row>
    <row r="7" spans="1:12" x14ac:dyDescent="0.25">
      <c r="A7" s="5">
        <v>8.2000000000000003E-2</v>
      </c>
      <c r="B7" s="6">
        <v>1.667</v>
      </c>
      <c r="C7" s="6">
        <v>1.4530000000000001</v>
      </c>
      <c r="D7" s="6">
        <v>0.71699999999999997</v>
      </c>
      <c r="E7" s="6">
        <v>1.54</v>
      </c>
      <c r="F7" s="6">
        <v>0.96199999999999997</v>
      </c>
      <c r="G7" s="6">
        <v>0.58799999999999997</v>
      </c>
      <c r="H7" s="6">
        <v>0.65500000000000003</v>
      </c>
      <c r="I7" s="6">
        <v>1.044</v>
      </c>
      <c r="J7" s="6">
        <v>0.746</v>
      </c>
      <c r="K7" s="6">
        <v>1.675</v>
      </c>
      <c r="L7" s="6">
        <v>0.67</v>
      </c>
    </row>
    <row r="8" spans="1:12" x14ac:dyDescent="0.25">
      <c r="A8" s="3">
        <v>2.2770000000000001</v>
      </c>
      <c r="B8" s="6">
        <v>2.621</v>
      </c>
      <c r="C8" s="6">
        <v>0.435</v>
      </c>
      <c r="D8" s="6">
        <v>0.92900000000000005</v>
      </c>
      <c r="E8" s="6">
        <v>0.69400000000000006</v>
      </c>
      <c r="F8" s="6">
        <v>1.2350000000000001</v>
      </c>
      <c r="G8" s="6">
        <v>0.435</v>
      </c>
      <c r="H8" s="6">
        <v>0.57100000000000006</v>
      </c>
      <c r="I8" s="6">
        <v>0.68100000000000005</v>
      </c>
      <c r="J8" s="6">
        <v>0.52300000000000002</v>
      </c>
      <c r="K8" s="6">
        <v>1.6719999999999999</v>
      </c>
      <c r="L8" s="6">
        <v>0.57999999999999996</v>
      </c>
    </row>
    <row r="9" spans="1:12" x14ac:dyDescent="0.25">
      <c r="A9" s="3">
        <v>1.478</v>
      </c>
      <c r="B9" s="6">
        <v>1.212</v>
      </c>
      <c r="C9" s="6">
        <v>0.83200000000000007</v>
      </c>
      <c r="D9" s="6">
        <v>1</v>
      </c>
      <c r="E9" s="6">
        <v>2.266</v>
      </c>
      <c r="F9" s="6">
        <v>0.47200000000000003</v>
      </c>
      <c r="G9" s="6">
        <v>0.73599999999999999</v>
      </c>
      <c r="H9" s="6">
        <v>0.57899999999999996</v>
      </c>
      <c r="I9" s="6">
        <v>2.1819999999999999</v>
      </c>
      <c r="J9" s="6">
        <v>0.74299999999999999</v>
      </c>
      <c r="K9" s="6">
        <v>0.53100000000000003</v>
      </c>
      <c r="L9" s="6">
        <v>0.56600000000000006</v>
      </c>
    </row>
    <row r="12" spans="1:12" x14ac:dyDescent="0.25">
      <c r="A12" t="s">
        <v>0</v>
      </c>
    </row>
    <row r="15" spans="1:12" x14ac:dyDescent="0.25">
      <c r="B15" s="2" t="s">
        <v>13</v>
      </c>
      <c r="C15" s="2" t="s">
        <v>1</v>
      </c>
      <c r="D15" s="2" t="s">
        <v>2</v>
      </c>
      <c r="E15" s="2" t="s">
        <v>3</v>
      </c>
    </row>
    <row r="16" spans="1:12" x14ac:dyDescent="0.25">
      <c r="A16" t="s">
        <v>4</v>
      </c>
      <c r="B16" s="3">
        <v>2.4670000000000001</v>
      </c>
      <c r="C16" s="1">
        <f>B16-B21</f>
        <v>2.3940000000000001</v>
      </c>
      <c r="D16" s="1">
        <v>100</v>
      </c>
      <c r="E16" s="4">
        <f>(6.9299*C16*C16)+(25.617*C16)-(0.7782)</f>
        <v>100.2657903564</v>
      </c>
    </row>
    <row r="17" spans="1:11" x14ac:dyDescent="0.25">
      <c r="A17" t="s">
        <v>5</v>
      </c>
      <c r="B17" s="3">
        <v>1.478</v>
      </c>
      <c r="C17" s="1">
        <f>B17-B21</f>
        <v>1.405</v>
      </c>
      <c r="D17" s="1">
        <v>50</v>
      </c>
      <c r="E17" s="4">
        <f t="shared" ref="E17:E21" si="0">(6.9299*C17*C17)+(25.617*C17)-(0.7782)</f>
        <v>48.893480847500008</v>
      </c>
    </row>
    <row r="18" spans="1:11" x14ac:dyDescent="0.25">
      <c r="A18" t="s">
        <v>6</v>
      </c>
      <c r="B18" s="3">
        <v>0.92</v>
      </c>
      <c r="C18" s="1">
        <f>B18-B21</f>
        <v>0.84700000000000009</v>
      </c>
      <c r="D18" s="1">
        <v>25</v>
      </c>
      <c r="E18" s="4">
        <f t="shared" si="0"/>
        <v>25.890971629100008</v>
      </c>
    </row>
    <row r="19" spans="1:11" x14ac:dyDescent="0.25">
      <c r="A19" t="s">
        <v>7</v>
      </c>
      <c r="B19" s="3">
        <v>0.52500000000000002</v>
      </c>
      <c r="C19" s="1">
        <f>B19-B21</f>
        <v>0.45200000000000001</v>
      </c>
      <c r="D19" s="1">
        <v>12.5</v>
      </c>
      <c r="E19" s="4">
        <f t="shared" si="0"/>
        <v>12.216490289600001</v>
      </c>
    </row>
    <row r="20" spans="1:11" x14ac:dyDescent="0.25">
      <c r="A20" t="s">
        <v>8</v>
      </c>
      <c r="B20" s="3">
        <v>0.36399999999999999</v>
      </c>
      <c r="C20" s="1">
        <f>B20-B21</f>
        <v>0.29099999999999998</v>
      </c>
      <c r="D20" s="1">
        <v>6.25</v>
      </c>
      <c r="E20" s="4">
        <f t="shared" si="0"/>
        <v>7.2631778618999991</v>
      </c>
    </row>
    <row r="21" spans="1:11" x14ac:dyDescent="0.25">
      <c r="A21" t="s">
        <v>9</v>
      </c>
      <c r="B21" s="5">
        <v>7.2999999999999995E-2</v>
      </c>
      <c r="C21" s="1">
        <f>B21-B21</f>
        <v>0</v>
      </c>
      <c r="D21" s="1">
        <v>0</v>
      </c>
      <c r="E21" s="4">
        <f t="shared" si="0"/>
        <v>-0.7782</v>
      </c>
    </row>
    <row r="27" spans="1:11" x14ac:dyDescent="0.25">
      <c r="J27" s="10" t="s">
        <v>26</v>
      </c>
      <c r="K27" s="10"/>
    </row>
    <row r="28" spans="1:11" x14ac:dyDescent="0.25">
      <c r="A28" s="8" t="s">
        <v>10</v>
      </c>
      <c r="B28" s="6" t="s">
        <v>11</v>
      </c>
      <c r="C28" s="7" t="s">
        <v>9</v>
      </c>
      <c r="D28" s="1" t="s">
        <v>1</v>
      </c>
      <c r="E28" s="9" t="s">
        <v>25</v>
      </c>
    </row>
    <row r="29" spans="1:11" x14ac:dyDescent="0.25">
      <c r="A29" s="8" t="s">
        <v>27</v>
      </c>
      <c r="B29" s="6">
        <v>1.5090000000000001</v>
      </c>
      <c r="C29" s="5">
        <v>7.2999999999999995E-2</v>
      </c>
      <c r="D29" s="1">
        <f t="shared" ref="D29:D60" si="1">(B29-C29)</f>
        <v>1.4360000000000002</v>
      </c>
      <c r="E29" s="4">
        <f t="shared" ref="E29:E60" si="2">(6.9299*D29*D29)+(25.617*D29)-(0.7782)</f>
        <v>50.297931070400011</v>
      </c>
    </row>
    <row r="30" spans="1:11" x14ac:dyDescent="0.25">
      <c r="A30" s="8" t="s">
        <v>28</v>
      </c>
      <c r="B30" s="6">
        <v>1.667</v>
      </c>
      <c r="C30" s="5">
        <v>7.2999999999999995E-2</v>
      </c>
      <c r="D30" s="1">
        <f t="shared" si="1"/>
        <v>1.5940000000000001</v>
      </c>
      <c r="E30" s="4">
        <f t="shared" si="2"/>
        <v>57.663037396400007</v>
      </c>
    </row>
    <row r="31" spans="1:11" x14ac:dyDescent="0.25">
      <c r="A31" s="8" t="s">
        <v>29</v>
      </c>
      <c r="B31" s="6">
        <v>2.621</v>
      </c>
      <c r="C31" s="5">
        <v>7.2999999999999995E-2</v>
      </c>
      <c r="D31" s="1">
        <f t="shared" si="1"/>
        <v>2.548</v>
      </c>
      <c r="E31" s="4">
        <f t="shared" si="2"/>
        <v>109.4849334896</v>
      </c>
    </row>
    <row r="32" spans="1:11" x14ac:dyDescent="0.25">
      <c r="A32" s="8" t="s">
        <v>30</v>
      </c>
      <c r="B32" s="6">
        <v>1.212</v>
      </c>
      <c r="C32" s="5">
        <v>7.2999999999999995E-2</v>
      </c>
      <c r="D32" s="1">
        <f t="shared" si="1"/>
        <v>1.139</v>
      </c>
      <c r="E32" s="4">
        <f t="shared" si="2"/>
        <v>37.389867797900003</v>
      </c>
    </row>
    <row r="33" spans="1:5" x14ac:dyDescent="0.25">
      <c r="A33" s="8" t="s">
        <v>31</v>
      </c>
      <c r="B33" s="6">
        <v>1.004</v>
      </c>
      <c r="C33" s="5">
        <v>7.2999999999999995E-2</v>
      </c>
      <c r="D33" s="1">
        <f t="shared" si="1"/>
        <v>0.93100000000000005</v>
      </c>
      <c r="E33" s="4">
        <f t="shared" si="2"/>
        <v>29.0777940539</v>
      </c>
    </row>
    <row r="34" spans="1:5" x14ac:dyDescent="0.25">
      <c r="A34" s="8" t="s">
        <v>32</v>
      </c>
      <c r="B34" s="6">
        <v>2.25</v>
      </c>
      <c r="C34" s="5">
        <v>7.2999999999999995E-2</v>
      </c>
      <c r="D34" s="1">
        <f t="shared" si="1"/>
        <v>2.177</v>
      </c>
      <c r="E34" s="4">
        <f t="shared" si="2"/>
        <v>87.833085037100005</v>
      </c>
    </row>
    <row r="35" spans="1:5" x14ac:dyDescent="0.25">
      <c r="A35" s="8" t="s">
        <v>33</v>
      </c>
      <c r="B35" s="6">
        <v>0.84299999999999997</v>
      </c>
      <c r="C35" s="5">
        <v>7.2999999999999995E-2</v>
      </c>
      <c r="D35" s="1">
        <f t="shared" si="1"/>
        <v>0.77</v>
      </c>
      <c r="E35" s="4">
        <f t="shared" si="2"/>
        <v>23.055627710000003</v>
      </c>
    </row>
    <row r="36" spans="1:5" x14ac:dyDescent="0.25">
      <c r="A36" s="8" t="s">
        <v>34</v>
      </c>
      <c r="B36" s="6">
        <v>1.6719999999999999</v>
      </c>
      <c r="C36" s="5">
        <v>7.2999999999999995E-2</v>
      </c>
      <c r="D36" s="1">
        <f t="shared" si="1"/>
        <v>1.599</v>
      </c>
      <c r="E36" s="4">
        <f t="shared" si="2"/>
        <v>57.901758249899999</v>
      </c>
    </row>
    <row r="37" spans="1:5" x14ac:dyDescent="0.25">
      <c r="A37" s="8" t="s">
        <v>35</v>
      </c>
      <c r="B37" s="6">
        <v>0.40100000000000002</v>
      </c>
      <c r="C37" s="5">
        <v>7.2999999999999995E-2</v>
      </c>
      <c r="D37" s="1">
        <f t="shared" si="1"/>
        <v>0.32800000000000001</v>
      </c>
      <c r="E37" s="4">
        <f t="shared" si="2"/>
        <v>8.3697223616000009</v>
      </c>
    </row>
    <row r="38" spans="1:5" x14ac:dyDescent="0.25">
      <c r="A38" s="8" t="s">
        <v>36</v>
      </c>
      <c r="B38" s="6">
        <v>1.4530000000000001</v>
      </c>
      <c r="C38" s="5">
        <v>7.2999999999999995E-2</v>
      </c>
      <c r="D38" s="1">
        <f t="shared" si="1"/>
        <v>1.3800000000000001</v>
      </c>
      <c r="E38" s="4">
        <f t="shared" si="2"/>
        <v>47.770561560000004</v>
      </c>
    </row>
    <row r="39" spans="1:5" x14ac:dyDescent="0.25">
      <c r="A39" s="8" t="s">
        <v>37</v>
      </c>
      <c r="B39" s="6">
        <v>0.435</v>
      </c>
      <c r="C39" s="5">
        <v>7.2999999999999995E-2</v>
      </c>
      <c r="D39" s="1">
        <f t="shared" si="1"/>
        <v>0.36199999999999999</v>
      </c>
      <c r="E39" s="4">
        <f t="shared" si="2"/>
        <v>9.4032758155999989</v>
      </c>
    </row>
    <row r="40" spans="1:5" x14ac:dyDescent="0.25">
      <c r="A40" s="8" t="s">
        <v>38</v>
      </c>
      <c r="B40" s="6">
        <v>0.83200000000000007</v>
      </c>
      <c r="C40" s="5">
        <v>7.2999999999999995E-2</v>
      </c>
      <c r="D40" s="1">
        <f t="shared" si="1"/>
        <v>0.75900000000000012</v>
      </c>
      <c r="E40" s="4">
        <f t="shared" si="2"/>
        <v>22.657286721900007</v>
      </c>
    </row>
    <row r="41" spans="1:5" x14ac:dyDescent="0.25">
      <c r="A41" s="8" t="s">
        <v>39</v>
      </c>
      <c r="B41" s="6">
        <v>1.512</v>
      </c>
      <c r="C41" s="5">
        <v>7.2999999999999995E-2</v>
      </c>
      <c r="D41" s="1">
        <f t="shared" si="1"/>
        <v>1.4390000000000001</v>
      </c>
      <c r="E41" s="4">
        <f t="shared" si="2"/>
        <v>50.434552457900011</v>
      </c>
    </row>
    <row r="42" spans="1:5" x14ac:dyDescent="0.25">
      <c r="A42" s="8" t="s">
        <v>40</v>
      </c>
      <c r="B42" s="6">
        <v>2.0569999999999999</v>
      </c>
      <c r="C42" s="5">
        <v>7.2999999999999995E-2</v>
      </c>
      <c r="D42" s="1">
        <f t="shared" si="1"/>
        <v>1.984</v>
      </c>
      <c r="E42" s="4">
        <f t="shared" si="2"/>
        <v>77.323788454400002</v>
      </c>
    </row>
    <row r="43" spans="1:5" x14ac:dyDescent="0.25">
      <c r="A43" s="8" t="s">
        <v>41</v>
      </c>
      <c r="B43" s="6">
        <v>2.2290000000000001</v>
      </c>
      <c r="C43" s="5">
        <v>7.2999999999999995E-2</v>
      </c>
      <c r="D43" s="1">
        <f t="shared" si="1"/>
        <v>2.1560000000000001</v>
      </c>
      <c r="E43" s="4">
        <f t="shared" si="2"/>
        <v>86.664555646400004</v>
      </c>
    </row>
    <row r="44" spans="1:5" x14ac:dyDescent="0.25">
      <c r="A44" s="8" t="s">
        <v>42</v>
      </c>
      <c r="B44" s="6">
        <v>2.1</v>
      </c>
      <c r="C44" s="5">
        <v>7.2999999999999995E-2</v>
      </c>
      <c r="D44" s="1">
        <f t="shared" si="1"/>
        <v>2.0270000000000001</v>
      </c>
      <c r="E44" s="4">
        <f t="shared" si="2"/>
        <v>79.620540097100005</v>
      </c>
    </row>
    <row r="45" spans="1:5" x14ac:dyDescent="0.25">
      <c r="A45" s="8" t="s">
        <v>43</v>
      </c>
      <c r="B45" s="6">
        <v>0.61499999999999999</v>
      </c>
      <c r="C45" s="5">
        <v>7.2999999999999995E-2</v>
      </c>
      <c r="D45" s="1">
        <f t="shared" si="1"/>
        <v>0.54200000000000004</v>
      </c>
      <c r="E45" s="4">
        <f t="shared" si="2"/>
        <v>15.141969143600003</v>
      </c>
    </row>
    <row r="46" spans="1:5" x14ac:dyDescent="0.25">
      <c r="A46" s="8" t="s">
        <v>44</v>
      </c>
      <c r="B46" s="6">
        <v>0.71699999999999997</v>
      </c>
      <c r="C46" s="5">
        <v>7.2999999999999995E-2</v>
      </c>
      <c r="D46" s="1">
        <f t="shared" si="1"/>
        <v>0.64400000000000002</v>
      </c>
      <c r="E46" s="4">
        <f t="shared" si="2"/>
        <v>18.593227006399999</v>
      </c>
    </row>
    <row r="47" spans="1:5" x14ac:dyDescent="0.25">
      <c r="A47" s="8" t="s">
        <v>45</v>
      </c>
      <c r="B47" s="6">
        <v>0.92900000000000005</v>
      </c>
      <c r="C47" s="5">
        <v>7.2999999999999995E-2</v>
      </c>
      <c r="D47" s="1">
        <f t="shared" si="1"/>
        <v>0.85600000000000009</v>
      </c>
      <c r="E47" s="4">
        <f t="shared" si="2"/>
        <v>26.227739206400003</v>
      </c>
    </row>
    <row r="48" spans="1:5" x14ac:dyDescent="0.25">
      <c r="A48" s="8" t="s">
        <v>46</v>
      </c>
      <c r="B48" s="6">
        <v>1</v>
      </c>
      <c r="C48" s="5">
        <v>7.2999999999999995E-2</v>
      </c>
      <c r="D48" s="1">
        <f t="shared" si="1"/>
        <v>0.92700000000000005</v>
      </c>
      <c r="E48" s="4">
        <f t="shared" si="2"/>
        <v>28.9238230371</v>
      </c>
    </row>
    <row r="49" spans="1:5" x14ac:dyDescent="0.25">
      <c r="A49" s="8" t="s">
        <v>47</v>
      </c>
      <c r="B49" s="6">
        <v>0.96399999999999997</v>
      </c>
      <c r="C49" s="5">
        <v>7.2999999999999995E-2</v>
      </c>
      <c r="D49" s="1">
        <f t="shared" si="1"/>
        <v>0.89100000000000001</v>
      </c>
      <c r="E49" s="4">
        <f t="shared" si="2"/>
        <v>27.5480629419</v>
      </c>
    </row>
    <row r="50" spans="1:5" x14ac:dyDescent="0.25">
      <c r="A50" s="8" t="s">
        <v>48</v>
      </c>
      <c r="B50" s="6">
        <v>0.91700000000000004</v>
      </c>
      <c r="C50" s="5">
        <v>7.2999999999999995E-2</v>
      </c>
      <c r="D50" s="1">
        <f t="shared" si="1"/>
        <v>0.84400000000000008</v>
      </c>
      <c r="E50" s="4">
        <f t="shared" si="2"/>
        <v>25.778965246400006</v>
      </c>
    </row>
    <row r="51" spans="1:5" x14ac:dyDescent="0.25">
      <c r="A51" s="8" t="s">
        <v>49</v>
      </c>
      <c r="B51" s="6">
        <v>1.3260000000000001</v>
      </c>
      <c r="C51" s="5">
        <v>7.2999999999999995E-2</v>
      </c>
      <c r="D51" s="1">
        <f t="shared" si="1"/>
        <v>1.2530000000000001</v>
      </c>
      <c r="E51" s="4">
        <f t="shared" si="2"/>
        <v>42.199906369100013</v>
      </c>
    </row>
    <row r="52" spans="1:5" x14ac:dyDescent="0.25">
      <c r="A52" s="8" t="s">
        <v>50</v>
      </c>
      <c r="B52" s="6">
        <v>1.879</v>
      </c>
      <c r="C52" s="5">
        <v>7.2999999999999995E-2</v>
      </c>
      <c r="D52" s="1">
        <f t="shared" si="1"/>
        <v>1.806</v>
      </c>
      <c r="E52" s="4">
        <f t="shared" si="2"/>
        <v>68.08891331640001</v>
      </c>
    </row>
    <row r="53" spans="1:5" x14ac:dyDescent="0.25">
      <c r="A53" s="8" t="s">
        <v>51</v>
      </c>
      <c r="B53" s="6">
        <v>2.327</v>
      </c>
      <c r="C53" s="5">
        <v>7.2999999999999995E-2</v>
      </c>
      <c r="D53" s="1">
        <f t="shared" si="1"/>
        <v>2.254</v>
      </c>
      <c r="E53" s="4">
        <f t="shared" si="2"/>
        <v>92.169985828400002</v>
      </c>
    </row>
    <row r="54" spans="1:5" x14ac:dyDescent="0.25">
      <c r="A54" s="8" t="s">
        <v>52</v>
      </c>
      <c r="B54" s="6">
        <v>1.54</v>
      </c>
      <c r="C54" s="5">
        <v>7.2999999999999995E-2</v>
      </c>
      <c r="D54" s="1">
        <f t="shared" si="1"/>
        <v>1.4670000000000001</v>
      </c>
      <c r="E54" s="4">
        <f t="shared" si="2"/>
        <v>51.715700561100007</v>
      </c>
    </row>
    <row r="55" spans="1:5" x14ac:dyDescent="0.25">
      <c r="A55" s="8" t="s">
        <v>53</v>
      </c>
      <c r="B55" s="6">
        <v>0.69400000000000006</v>
      </c>
      <c r="C55" s="5">
        <v>7.2999999999999995E-2</v>
      </c>
      <c r="D55" s="1">
        <f t="shared" si="1"/>
        <v>0.62100000000000011</v>
      </c>
      <c r="E55" s="4">
        <f t="shared" si="2"/>
        <v>17.802410565900004</v>
      </c>
    </row>
    <row r="56" spans="1:5" x14ac:dyDescent="0.25">
      <c r="A56" s="8" t="s">
        <v>54</v>
      </c>
      <c r="B56" s="6">
        <v>2.266</v>
      </c>
      <c r="C56" s="5">
        <v>7.2999999999999995E-2</v>
      </c>
      <c r="D56" s="1">
        <f t="shared" si="1"/>
        <v>2.1930000000000001</v>
      </c>
      <c r="E56" s="4">
        <f t="shared" si="2"/>
        <v>88.727495645100021</v>
      </c>
    </row>
    <row r="57" spans="1:5" x14ac:dyDescent="0.25">
      <c r="A57" s="8" t="s">
        <v>55</v>
      </c>
      <c r="B57" s="6">
        <v>0.71499999999999997</v>
      </c>
      <c r="C57" s="5">
        <v>7.2999999999999995E-2</v>
      </c>
      <c r="D57" s="1">
        <f t="shared" si="1"/>
        <v>0.64200000000000002</v>
      </c>
      <c r="E57" s="4">
        <f t="shared" si="2"/>
        <v>18.524169303600004</v>
      </c>
    </row>
    <row r="58" spans="1:5" x14ac:dyDescent="0.25">
      <c r="A58" s="8" t="s">
        <v>56</v>
      </c>
      <c r="B58" s="6">
        <v>0.70300000000000007</v>
      </c>
      <c r="C58" s="5">
        <v>7.2999999999999995E-2</v>
      </c>
      <c r="D58" s="1">
        <f t="shared" si="1"/>
        <v>0.63000000000000012</v>
      </c>
      <c r="E58" s="4">
        <f t="shared" si="2"/>
        <v>18.110987310000006</v>
      </c>
    </row>
    <row r="59" spans="1:5" x14ac:dyDescent="0.25">
      <c r="A59" s="8" t="s">
        <v>57</v>
      </c>
      <c r="B59" s="6">
        <v>1.2130000000000001</v>
      </c>
      <c r="C59" s="5">
        <v>7.2999999999999995E-2</v>
      </c>
      <c r="D59" s="1">
        <f t="shared" si="1"/>
        <v>1.1400000000000001</v>
      </c>
      <c r="E59" s="4">
        <f t="shared" si="2"/>
        <v>37.431278040000009</v>
      </c>
    </row>
    <row r="60" spans="1:5" x14ac:dyDescent="0.25">
      <c r="A60" s="8" t="s">
        <v>58</v>
      </c>
      <c r="B60" s="6">
        <v>0.77500000000000002</v>
      </c>
      <c r="C60" s="5">
        <v>7.2999999999999995E-2</v>
      </c>
      <c r="D60" s="1">
        <f t="shared" si="1"/>
        <v>0.70200000000000007</v>
      </c>
      <c r="E60" s="4">
        <f t="shared" si="2"/>
        <v>20.620016439600008</v>
      </c>
    </row>
    <row r="61" spans="1:5" x14ac:dyDescent="0.25">
      <c r="A61" s="8" t="s">
        <v>59</v>
      </c>
      <c r="B61" s="6">
        <v>2.2069999999999999</v>
      </c>
      <c r="C61" s="5">
        <v>7.2999999999999995E-2</v>
      </c>
      <c r="D61" s="1">
        <f t="shared" ref="D61:D92" si="3">(B61-C61)</f>
        <v>2.1339999999999999</v>
      </c>
      <c r="E61" s="4">
        <f t="shared" ref="E61:E92" si="4">(6.9299*D61*D61)+(25.617*D61)-(0.7782)</f>
        <v>85.446937684399998</v>
      </c>
    </row>
    <row r="62" spans="1:5" x14ac:dyDescent="0.25">
      <c r="A62" s="8" t="s">
        <v>60</v>
      </c>
      <c r="B62" s="6">
        <v>0.96199999999999997</v>
      </c>
      <c r="C62" s="5">
        <v>7.2999999999999995E-2</v>
      </c>
      <c r="D62" s="1">
        <f t="shared" si="3"/>
        <v>0.88900000000000001</v>
      </c>
      <c r="E62" s="4">
        <f t="shared" si="4"/>
        <v>27.472158497900004</v>
      </c>
    </row>
    <row r="63" spans="1:5" x14ac:dyDescent="0.25">
      <c r="A63" s="8" t="s">
        <v>61</v>
      </c>
      <c r="B63" s="6">
        <v>1.2350000000000001</v>
      </c>
      <c r="C63" s="5">
        <v>7.2999999999999995E-2</v>
      </c>
      <c r="D63" s="1">
        <f t="shared" si="3"/>
        <v>1.1620000000000001</v>
      </c>
      <c r="E63" s="4">
        <f t="shared" si="4"/>
        <v>38.345809895600013</v>
      </c>
    </row>
    <row r="64" spans="1:5" x14ac:dyDescent="0.25">
      <c r="A64" s="8" t="s">
        <v>62</v>
      </c>
      <c r="B64" s="6">
        <v>0.47200000000000003</v>
      </c>
      <c r="C64" s="5">
        <v>7.2999999999999995E-2</v>
      </c>
      <c r="D64" s="1">
        <f t="shared" si="3"/>
        <v>0.39900000000000002</v>
      </c>
      <c r="E64" s="4">
        <f t="shared" si="4"/>
        <v>10.546230009900002</v>
      </c>
    </row>
    <row r="65" spans="1:5" x14ac:dyDescent="0.25">
      <c r="A65" s="8" t="s">
        <v>63</v>
      </c>
      <c r="B65" s="6">
        <v>2.1890000000000001</v>
      </c>
      <c r="C65" s="5">
        <v>7.2999999999999995E-2</v>
      </c>
      <c r="D65" s="1">
        <f t="shared" si="3"/>
        <v>2.1160000000000001</v>
      </c>
      <c r="E65" s="4">
        <f t="shared" si="4"/>
        <v>84.455694334400008</v>
      </c>
    </row>
    <row r="66" spans="1:5" x14ac:dyDescent="0.25">
      <c r="A66" s="8" t="s">
        <v>64</v>
      </c>
      <c r="B66" s="6">
        <v>2.1349999999999998</v>
      </c>
      <c r="C66" s="5">
        <v>7.2999999999999995E-2</v>
      </c>
      <c r="D66" s="1">
        <f t="shared" si="3"/>
        <v>2.0619999999999998</v>
      </c>
      <c r="E66" s="4">
        <f t="shared" si="4"/>
        <v>81.50890773559999</v>
      </c>
    </row>
    <row r="67" spans="1:5" x14ac:dyDescent="0.25">
      <c r="A67" s="8" t="s">
        <v>65</v>
      </c>
      <c r="B67" s="6">
        <v>0.98499999999999999</v>
      </c>
      <c r="C67" s="5">
        <v>7.2999999999999995E-2</v>
      </c>
      <c r="D67" s="1">
        <f t="shared" si="3"/>
        <v>0.91200000000000003</v>
      </c>
      <c r="E67" s="4">
        <f t="shared" si="4"/>
        <v>28.348406745600002</v>
      </c>
    </row>
    <row r="68" spans="1:5" x14ac:dyDescent="0.25">
      <c r="A68" s="8" t="s">
        <v>66</v>
      </c>
      <c r="B68" s="6">
        <v>0.70000000000000007</v>
      </c>
      <c r="C68" s="5">
        <v>7.2999999999999995E-2</v>
      </c>
      <c r="D68" s="1">
        <f t="shared" si="3"/>
        <v>0.62700000000000011</v>
      </c>
      <c r="E68" s="4">
        <f t="shared" si="4"/>
        <v>18.008003657100005</v>
      </c>
    </row>
    <row r="69" spans="1:5" x14ac:dyDescent="0.25">
      <c r="A69" s="8" t="s">
        <v>67</v>
      </c>
      <c r="B69" s="6">
        <v>0.80400000000000005</v>
      </c>
      <c r="C69" s="5">
        <v>7.2999999999999995E-2</v>
      </c>
      <c r="D69" s="1">
        <f t="shared" si="3"/>
        <v>0.73100000000000009</v>
      </c>
      <c r="E69" s="4">
        <f t="shared" si="4"/>
        <v>21.6508952939</v>
      </c>
    </row>
    <row r="70" spans="1:5" x14ac:dyDescent="0.25">
      <c r="A70" s="8" t="s">
        <v>68</v>
      </c>
      <c r="B70" s="6">
        <v>0.58799999999999997</v>
      </c>
      <c r="C70" s="5">
        <v>7.2999999999999995E-2</v>
      </c>
      <c r="D70" s="1">
        <f t="shared" si="3"/>
        <v>0.51500000000000001</v>
      </c>
      <c r="E70" s="4">
        <f t="shared" si="4"/>
        <v>14.2525377275</v>
      </c>
    </row>
    <row r="71" spans="1:5" x14ac:dyDescent="0.25">
      <c r="A71" s="8" t="s">
        <v>69</v>
      </c>
      <c r="B71" s="6">
        <v>0.435</v>
      </c>
      <c r="C71" s="5">
        <v>7.2999999999999995E-2</v>
      </c>
      <c r="D71" s="1">
        <f t="shared" si="3"/>
        <v>0.36199999999999999</v>
      </c>
      <c r="E71" s="4">
        <f t="shared" si="4"/>
        <v>9.4032758155999989</v>
      </c>
    </row>
    <row r="72" spans="1:5" x14ac:dyDescent="0.25">
      <c r="A72" s="8" t="s">
        <v>70</v>
      </c>
      <c r="B72" s="6">
        <v>0.73599999999999999</v>
      </c>
      <c r="C72" s="5">
        <v>7.2999999999999995E-2</v>
      </c>
      <c r="D72" s="1">
        <f t="shared" si="3"/>
        <v>0.66300000000000003</v>
      </c>
      <c r="E72" s="4">
        <f t="shared" si="4"/>
        <v>19.252040213100003</v>
      </c>
    </row>
    <row r="73" spans="1:5" x14ac:dyDescent="0.25">
      <c r="A73" s="8" t="s">
        <v>71</v>
      </c>
      <c r="B73" s="6">
        <v>0.93600000000000005</v>
      </c>
      <c r="C73" s="5">
        <v>7.2999999999999995E-2</v>
      </c>
      <c r="D73" s="1">
        <f t="shared" si="3"/>
        <v>0.8630000000000001</v>
      </c>
      <c r="E73" s="4">
        <f t="shared" si="4"/>
        <v>26.490445693100007</v>
      </c>
    </row>
    <row r="74" spans="1:5" x14ac:dyDescent="0.25">
      <c r="A74" s="8" t="s">
        <v>72</v>
      </c>
      <c r="B74" s="6">
        <v>0.67400000000000004</v>
      </c>
      <c r="C74" s="5">
        <v>7.2999999999999995E-2</v>
      </c>
      <c r="D74" s="1">
        <f t="shared" si="3"/>
        <v>0.60100000000000009</v>
      </c>
      <c r="E74" s="4">
        <f t="shared" si="4"/>
        <v>17.1207038099</v>
      </c>
    </row>
    <row r="75" spans="1:5" x14ac:dyDescent="0.25">
      <c r="A75" s="8" t="s">
        <v>73</v>
      </c>
      <c r="B75" s="6">
        <v>1.2510000000000001</v>
      </c>
      <c r="C75" s="5">
        <v>7.2999999999999995E-2</v>
      </c>
      <c r="D75" s="1">
        <f t="shared" si="3"/>
        <v>1.1780000000000002</v>
      </c>
      <c r="E75" s="4">
        <f t="shared" si="4"/>
        <v>39.015137351600011</v>
      </c>
    </row>
    <row r="76" spans="1:5" x14ac:dyDescent="0.25">
      <c r="A76" s="8" t="s">
        <v>74</v>
      </c>
      <c r="B76" s="6">
        <v>1.1599999999999999</v>
      </c>
      <c r="C76" s="5">
        <v>7.2999999999999995E-2</v>
      </c>
      <c r="D76" s="1">
        <f t="shared" si="3"/>
        <v>1.087</v>
      </c>
      <c r="E76" s="4">
        <f t="shared" si="4"/>
        <v>35.2556340131</v>
      </c>
    </row>
    <row r="77" spans="1:5" x14ac:dyDescent="0.25">
      <c r="A77" s="8" t="s">
        <v>75</v>
      </c>
      <c r="B77" s="6">
        <v>0.69900000000000007</v>
      </c>
      <c r="C77" s="5">
        <v>7.2999999999999995E-2</v>
      </c>
      <c r="D77" s="1">
        <f t="shared" si="3"/>
        <v>0.62600000000000011</v>
      </c>
      <c r="E77" s="4">
        <f t="shared" si="4"/>
        <v>17.973703492400006</v>
      </c>
    </row>
    <row r="78" spans="1:5" x14ac:dyDescent="0.25">
      <c r="A78" s="8" t="s">
        <v>76</v>
      </c>
      <c r="B78" s="6">
        <v>0.65500000000000003</v>
      </c>
      <c r="C78" s="5">
        <v>7.2999999999999995E-2</v>
      </c>
      <c r="D78" s="1">
        <f t="shared" si="3"/>
        <v>0.58200000000000007</v>
      </c>
      <c r="E78" s="4">
        <f t="shared" si="4"/>
        <v>16.478217447600002</v>
      </c>
    </row>
    <row r="79" spans="1:5" x14ac:dyDescent="0.25">
      <c r="A79" s="8" t="s">
        <v>77</v>
      </c>
      <c r="B79" s="6">
        <v>0.57100000000000006</v>
      </c>
      <c r="C79" s="5">
        <v>7.2999999999999995E-2</v>
      </c>
      <c r="D79" s="1">
        <f t="shared" si="3"/>
        <v>0.49800000000000005</v>
      </c>
      <c r="E79" s="4">
        <f t="shared" si="4"/>
        <v>13.697708919600002</v>
      </c>
    </row>
    <row r="80" spans="1:5" x14ac:dyDescent="0.25">
      <c r="A80" s="8" t="s">
        <v>78</v>
      </c>
      <c r="B80" s="6">
        <v>0.57899999999999996</v>
      </c>
      <c r="C80" s="5">
        <v>7.2999999999999995E-2</v>
      </c>
      <c r="D80" s="1">
        <f t="shared" si="3"/>
        <v>0.50600000000000001</v>
      </c>
      <c r="E80" s="4">
        <f t="shared" si="4"/>
        <v>13.958305876400001</v>
      </c>
    </row>
    <row r="81" spans="1:5" x14ac:dyDescent="0.25">
      <c r="A81" s="8" t="s">
        <v>79</v>
      </c>
      <c r="B81" s="6">
        <v>0.81100000000000005</v>
      </c>
      <c r="C81" s="5">
        <v>7.2999999999999995E-2</v>
      </c>
      <c r="D81" s="1">
        <f t="shared" si="3"/>
        <v>0.7380000000000001</v>
      </c>
      <c r="E81" s="4">
        <f t="shared" si="4"/>
        <v>21.901474455600002</v>
      </c>
    </row>
    <row r="82" spans="1:5" x14ac:dyDescent="0.25">
      <c r="A82" s="8" t="s">
        <v>80</v>
      </c>
      <c r="B82" s="6">
        <v>0.68</v>
      </c>
      <c r="C82" s="5">
        <v>7.2999999999999995E-2</v>
      </c>
      <c r="D82" s="1">
        <f t="shared" si="3"/>
        <v>0.6070000000000001</v>
      </c>
      <c r="E82" s="4">
        <f t="shared" si="4"/>
        <v>17.324633725100007</v>
      </c>
    </row>
    <row r="83" spans="1:5" x14ac:dyDescent="0.25">
      <c r="A83" s="8" t="s">
        <v>81</v>
      </c>
      <c r="B83" s="6">
        <v>0.67700000000000005</v>
      </c>
      <c r="C83" s="5">
        <v>7.2999999999999995E-2</v>
      </c>
      <c r="D83" s="1">
        <f t="shared" si="3"/>
        <v>0.60400000000000009</v>
      </c>
      <c r="E83" s="4">
        <f t="shared" si="4"/>
        <v>17.222606398400004</v>
      </c>
    </row>
    <row r="84" spans="1:5" x14ac:dyDescent="0.25">
      <c r="A84" s="8" t="s">
        <v>82</v>
      </c>
      <c r="B84" s="6">
        <v>0.75600000000000001</v>
      </c>
      <c r="C84" s="5">
        <v>7.2999999999999995E-2</v>
      </c>
      <c r="D84" s="1">
        <f t="shared" si="3"/>
        <v>0.68300000000000005</v>
      </c>
      <c r="E84" s="4">
        <f t="shared" si="4"/>
        <v>19.9509331211</v>
      </c>
    </row>
    <row r="85" spans="1:5" x14ac:dyDescent="0.25">
      <c r="A85" s="8" t="s">
        <v>83</v>
      </c>
      <c r="B85" s="6">
        <v>0.85699999999999998</v>
      </c>
      <c r="C85" s="5">
        <v>7.2999999999999995E-2</v>
      </c>
      <c r="D85" s="1">
        <f t="shared" si="3"/>
        <v>0.78400000000000003</v>
      </c>
      <c r="E85" s="4">
        <f t="shared" si="4"/>
        <v>23.565032614400003</v>
      </c>
    </row>
    <row r="86" spans="1:5" x14ac:dyDescent="0.25">
      <c r="A86" s="8" t="s">
        <v>84</v>
      </c>
      <c r="B86" s="6">
        <v>1.044</v>
      </c>
      <c r="C86" s="5">
        <v>7.2999999999999995E-2</v>
      </c>
      <c r="D86" s="1">
        <f t="shared" si="3"/>
        <v>0.97100000000000009</v>
      </c>
      <c r="E86" s="4">
        <f t="shared" si="4"/>
        <v>30.629700845900004</v>
      </c>
    </row>
    <row r="87" spans="1:5" x14ac:dyDescent="0.25">
      <c r="A87" s="8" t="s">
        <v>85</v>
      </c>
      <c r="B87" s="6">
        <v>0.68100000000000005</v>
      </c>
      <c r="C87" s="5">
        <v>7.2999999999999995E-2</v>
      </c>
      <c r="D87" s="1">
        <f t="shared" si="3"/>
        <v>0.6080000000000001</v>
      </c>
      <c r="E87" s="4">
        <f t="shared" si="4"/>
        <v>17.3586705536</v>
      </c>
    </row>
    <row r="88" spans="1:5" x14ac:dyDescent="0.25">
      <c r="A88" s="8" t="s">
        <v>86</v>
      </c>
      <c r="B88" s="6">
        <v>2.1819999999999999</v>
      </c>
      <c r="C88" s="5">
        <v>7.2999999999999995E-2</v>
      </c>
      <c r="D88" s="1">
        <f t="shared" si="3"/>
        <v>2.109</v>
      </c>
      <c r="E88" s="4">
        <f t="shared" si="4"/>
        <v>84.071423541900003</v>
      </c>
    </row>
    <row r="89" spans="1:5" x14ac:dyDescent="0.25">
      <c r="A89" s="8" t="s">
        <v>87</v>
      </c>
      <c r="B89" s="6">
        <v>2.5779999999999998</v>
      </c>
      <c r="C89" s="5">
        <v>7.2999999999999995E-2</v>
      </c>
      <c r="D89" s="1">
        <f t="shared" si="3"/>
        <v>2.5049999999999999</v>
      </c>
      <c r="E89" s="4">
        <f t="shared" si="4"/>
        <v>106.87768074749999</v>
      </c>
    </row>
    <row r="90" spans="1:5" x14ac:dyDescent="0.25">
      <c r="A90" s="8" t="s">
        <v>88</v>
      </c>
      <c r="B90" s="6">
        <v>0.65300000000000002</v>
      </c>
      <c r="C90" s="5">
        <v>7.2999999999999995E-2</v>
      </c>
      <c r="D90" s="1">
        <f t="shared" si="3"/>
        <v>0.58000000000000007</v>
      </c>
      <c r="E90" s="4">
        <f t="shared" si="4"/>
        <v>16.410878360000005</v>
      </c>
    </row>
    <row r="91" spans="1:5" x14ac:dyDescent="0.25">
      <c r="A91" s="8" t="s">
        <v>89</v>
      </c>
      <c r="B91" s="6">
        <v>0.66200000000000003</v>
      </c>
      <c r="C91" s="5">
        <v>7.2999999999999995E-2</v>
      </c>
      <c r="D91" s="1">
        <f t="shared" si="3"/>
        <v>0.58900000000000008</v>
      </c>
      <c r="E91" s="4">
        <f t="shared" si="4"/>
        <v>16.714340837900004</v>
      </c>
    </row>
    <row r="92" spans="1:5" x14ac:dyDescent="0.25">
      <c r="A92" s="8" t="s">
        <v>90</v>
      </c>
      <c r="B92" s="6">
        <v>0.69700000000000006</v>
      </c>
      <c r="C92" s="5">
        <v>7.2999999999999995E-2</v>
      </c>
      <c r="D92" s="1">
        <f t="shared" si="3"/>
        <v>0.62400000000000011</v>
      </c>
      <c r="E92" s="4">
        <f t="shared" si="4"/>
        <v>17.905144742400005</v>
      </c>
    </row>
    <row r="93" spans="1:5" x14ac:dyDescent="0.25">
      <c r="A93" s="8" t="s">
        <v>91</v>
      </c>
      <c r="B93" s="6">
        <v>0.72199999999999998</v>
      </c>
      <c r="C93" s="5">
        <v>7.2999999999999995E-2</v>
      </c>
      <c r="D93" s="1">
        <f t="shared" ref="D93:D124" si="5">(B93-C93)</f>
        <v>0.64900000000000002</v>
      </c>
      <c r="E93" s="4">
        <f t="shared" ref="E93:E124" si="6">(6.9299*D93*D93)+(25.617*D93)-(0.7782)</f>
        <v>18.766113809899998</v>
      </c>
    </row>
    <row r="94" spans="1:5" x14ac:dyDescent="0.25">
      <c r="A94" s="8" t="s">
        <v>92</v>
      </c>
      <c r="B94" s="6">
        <v>0.746</v>
      </c>
      <c r="C94" s="5">
        <v>7.2999999999999995E-2</v>
      </c>
      <c r="D94" s="1">
        <f t="shared" si="5"/>
        <v>0.67300000000000004</v>
      </c>
      <c r="E94" s="4">
        <f t="shared" si="6"/>
        <v>19.6007936771</v>
      </c>
    </row>
    <row r="95" spans="1:5" x14ac:dyDescent="0.25">
      <c r="A95" s="8" t="s">
        <v>93</v>
      </c>
      <c r="B95" s="6">
        <v>0.52300000000000002</v>
      </c>
      <c r="C95" s="5">
        <v>7.2999999999999995E-2</v>
      </c>
      <c r="D95" s="1">
        <f t="shared" si="5"/>
        <v>0.45</v>
      </c>
      <c r="E95" s="4">
        <f t="shared" si="6"/>
        <v>12.152754750000001</v>
      </c>
    </row>
    <row r="96" spans="1:5" x14ac:dyDescent="0.25">
      <c r="A96" s="8" t="s">
        <v>94</v>
      </c>
      <c r="B96" s="6">
        <v>0.74299999999999999</v>
      </c>
      <c r="C96" s="5">
        <v>7.2999999999999995E-2</v>
      </c>
      <c r="D96" s="1">
        <f t="shared" si="5"/>
        <v>0.67</v>
      </c>
      <c r="E96" s="4">
        <f t="shared" si="6"/>
        <v>19.496022110000006</v>
      </c>
    </row>
    <row r="97" spans="1:5" x14ac:dyDescent="0.25">
      <c r="A97" s="8" t="s">
        <v>95</v>
      </c>
      <c r="B97" s="6">
        <v>0.89100000000000001</v>
      </c>
      <c r="C97" s="5">
        <v>7.2999999999999995E-2</v>
      </c>
      <c r="D97" s="1">
        <f t="shared" si="5"/>
        <v>0.81800000000000006</v>
      </c>
      <c r="E97" s="4">
        <f t="shared" si="6"/>
        <v>24.813468407600006</v>
      </c>
    </row>
    <row r="98" spans="1:5" x14ac:dyDescent="0.25">
      <c r="A98" s="8" t="s">
        <v>96</v>
      </c>
      <c r="B98" s="6">
        <v>0.69000000000000006</v>
      </c>
      <c r="C98" s="5">
        <v>7.2999999999999995E-2</v>
      </c>
      <c r="D98" s="1">
        <f t="shared" si="5"/>
        <v>0.6170000000000001</v>
      </c>
      <c r="E98" s="4">
        <f t="shared" si="6"/>
        <v>17.665625701100005</v>
      </c>
    </row>
    <row r="99" spans="1:5" x14ac:dyDescent="0.25">
      <c r="A99" s="8" t="s">
        <v>97</v>
      </c>
      <c r="B99" s="6">
        <v>0.747</v>
      </c>
      <c r="C99" s="5">
        <v>7.2999999999999995E-2</v>
      </c>
      <c r="D99" s="1">
        <f t="shared" si="5"/>
        <v>0.67400000000000004</v>
      </c>
      <c r="E99" s="4">
        <f t="shared" si="6"/>
        <v>19.6357452524</v>
      </c>
    </row>
    <row r="100" spans="1:5" x14ac:dyDescent="0.25">
      <c r="A100" s="8" t="s">
        <v>98</v>
      </c>
      <c r="B100" s="6">
        <v>1.9870000000000001</v>
      </c>
      <c r="C100" s="5">
        <v>7.2999999999999995E-2</v>
      </c>
      <c r="D100" s="1">
        <f t="shared" si="5"/>
        <v>1.9140000000000001</v>
      </c>
      <c r="E100" s="4">
        <f t="shared" si="6"/>
        <v>73.639705940400006</v>
      </c>
    </row>
    <row r="101" spans="1:5" x14ac:dyDescent="0.25">
      <c r="A101" s="8" t="s">
        <v>99</v>
      </c>
      <c r="B101" s="6">
        <v>1.7670000000000001</v>
      </c>
      <c r="C101" s="5">
        <v>7.2999999999999995E-2</v>
      </c>
      <c r="D101" s="1">
        <f t="shared" si="5"/>
        <v>1.6940000000000002</v>
      </c>
      <c r="E101" s="4">
        <f t="shared" si="6"/>
        <v>62.503288516400019</v>
      </c>
    </row>
    <row r="102" spans="1:5" x14ac:dyDescent="0.25">
      <c r="A102" s="8" t="s">
        <v>100</v>
      </c>
      <c r="B102" s="6">
        <v>1.675</v>
      </c>
      <c r="C102" s="5">
        <v>7.2999999999999995E-2</v>
      </c>
      <c r="D102" s="1">
        <f t="shared" si="5"/>
        <v>1.6020000000000001</v>
      </c>
      <c r="E102" s="4">
        <f t="shared" si="6"/>
        <v>58.045157079600003</v>
      </c>
    </row>
    <row r="103" spans="1:5" x14ac:dyDescent="0.25">
      <c r="A103" s="8" t="s">
        <v>101</v>
      </c>
      <c r="B103" s="6">
        <v>1.6719999999999999</v>
      </c>
      <c r="C103" s="5">
        <v>7.2999999999999995E-2</v>
      </c>
      <c r="D103" s="1">
        <f t="shared" si="5"/>
        <v>1.599</v>
      </c>
      <c r="E103" s="4">
        <f t="shared" si="6"/>
        <v>57.901758249899999</v>
      </c>
    </row>
    <row r="104" spans="1:5" x14ac:dyDescent="0.25">
      <c r="A104" s="8" t="s">
        <v>102</v>
      </c>
      <c r="B104" s="6">
        <v>0.53100000000000003</v>
      </c>
      <c r="C104" s="5">
        <v>7.2999999999999995E-2</v>
      </c>
      <c r="D104" s="1">
        <f t="shared" si="5"/>
        <v>0.45800000000000002</v>
      </c>
      <c r="E104" s="4">
        <f t="shared" si="6"/>
        <v>12.408029543600001</v>
      </c>
    </row>
    <row r="105" spans="1:5" x14ac:dyDescent="0.25">
      <c r="A105" s="8" t="s">
        <v>103</v>
      </c>
      <c r="B105" s="6">
        <v>2.4870000000000001</v>
      </c>
      <c r="C105" s="5">
        <v>7.2999999999999995E-2</v>
      </c>
      <c r="D105" s="1">
        <f t="shared" si="5"/>
        <v>2.4140000000000001</v>
      </c>
      <c r="E105" s="4">
        <f t="shared" si="6"/>
        <v>101.44450954040002</v>
      </c>
    </row>
    <row r="106" spans="1:5" x14ac:dyDescent="0.25">
      <c r="A106" s="8" t="s">
        <v>104</v>
      </c>
      <c r="B106" s="6">
        <v>0.80300000000000005</v>
      </c>
      <c r="C106" s="5">
        <v>7.2999999999999995E-2</v>
      </c>
      <c r="D106" s="1">
        <f t="shared" si="5"/>
        <v>0.73000000000000009</v>
      </c>
      <c r="E106" s="4">
        <f t="shared" si="6"/>
        <v>21.615153710000001</v>
      </c>
    </row>
    <row r="107" spans="1:5" x14ac:dyDescent="0.25">
      <c r="A107" s="8" t="s">
        <v>105</v>
      </c>
      <c r="B107" s="6">
        <v>0.64500000000000002</v>
      </c>
      <c r="C107" s="5">
        <v>7.2999999999999995E-2</v>
      </c>
      <c r="D107" s="1">
        <f t="shared" si="5"/>
        <v>0.57200000000000006</v>
      </c>
      <c r="E107" s="4">
        <f t="shared" si="6"/>
        <v>16.142076401600001</v>
      </c>
    </row>
    <row r="108" spans="1:5" x14ac:dyDescent="0.25">
      <c r="A108" s="8" t="s">
        <v>106</v>
      </c>
      <c r="B108" s="6">
        <v>0.65</v>
      </c>
      <c r="C108" s="5">
        <v>7.2999999999999995E-2</v>
      </c>
      <c r="D108" s="1">
        <f t="shared" si="5"/>
        <v>0.57700000000000007</v>
      </c>
      <c r="E108" s="4">
        <f t="shared" si="6"/>
        <v>16.309973677100004</v>
      </c>
    </row>
    <row r="109" spans="1:5" x14ac:dyDescent="0.25">
      <c r="A109" s="8" t="s">
        <v>107</v>
      </c>
      <c r="B109" s="6">
        <v>0.747</v>
      </c>
      <c r="C109" s="5">
        <v>7.2999999999999995E-2</v>
      </c>
      <c r="D109" s="1">
        <f t="shared" si="5"/>
        <v>0.67400000000000004</v>
      </c>
      <c r="E109" s="4">
        <f t="shared" si="6"/>
        <v>19.6357452524</v>
      </c>
    </row>
    <row r="110" spans="1:5" x14ac:dyDescent="0.25">
      <c r="A110" s="8" t="s">
        <v>108</v>
      </c>
      <c r="B110" s="6">
        <v>0.67</v>
      </c>
      <c r="C110" s="5">
        <v>7.2999999999999995E-2</v>
      </c>
      <c r="D110" s="1">
        <f t="shared" si="5"/>
        <v>0.59700000000000009</v>
      </c>
      <c r="E110" s="4">
        <f t="shared" si="6"/>
        <v>16.985027729100004</v>
      </c>
    </row>
    <row r="111" spans="1:5" x14ac:dyDescent="0.25">
      <c r="A111" s="8" t="s">
        <v>109</v>
      </c>
      <c r="B111" s="6">
        <v>0.57999999999999996</v>
      </c>
      <c r="C111" s="5">
        <v>7.2999999999999995E-2</v>
      </c>
      <c r="D111" s="1">
        <f t="shared" si="5"/>
        <v>0.50700000000000001</v>
      </c>
      <c r="E111" s="4">
        <f t="shared" si="6"/>
        <v>13.990942865100001</v>
      </c>
    </row>
    <row r="112" spans="1:5" x14ac:dyDescent="0.25">
      <c r="A112" s="8" t="s">
        <v>110</v>
      </c>
      <c r="B112" s="6">
        <v>0.56600000000000006</v>
      </c>
      <c r="C112" s="5">
        <v>7.2999999999999995E-2</v>
      </c>
      <c r="D112" s="1">
        <f t="shared" si="5"/>
        <v>0.49300000000000005</v>
      </c>
      <c r="E112" s="4">
        <f t="shared" si="6"/>
        <v>13.535286265100002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5"/>
  <sheetViews>
    <sheetView workbookViewId="0">
      <selection activeCell="P4" sqref="P4"/>
    </sheetView>
  </sheetViews>
  <sheetFormatPr defaultRowHeight="15" x14ac:dyDescent="0.25"/>
  <cols>
    <col min="1" max="1" width="22.5703125" customWidth="1"/>
    <col min="2" max="2" width="13" customWidth="1"/>
    <col min="3" max="3" width="11.7109375" customWidth="1"/>
    <col min="4" max="4" width="12" customWidth="1"/>
    <col min="5" max="5" width="15" customWidth="1"/>
  </cols>
  <sheetData>
    <row r="2" spans="1:12" x14ac:dyDescent="0.25">
      <c r="A2" s="3">
        <v>2.3210000000000002</v>
      </c>
      <c r="B2" s="3">
        <v>0.82200000000000006</v>
      </c>
      <c r="C2" s="6">
        <v>0.83799999999999997</v>
      </c>
      <c r="D2" s="6">
        <v>1.4000000000000001</v>
      </c>
      <c r="E2" s="6">
        <v>0.72799999999999998</v>
      </c>
      <c r="F2" s="6">
        <v>0.59</v>
      </c>
      <c r="G2" s="6">
        <v>2.1469999999999998</v>
      </c>
      <c r="H2" s="6">
        <v>0.56700000000000006</v>
      </c>
      <c r="I2" s="6">
        <v>0.57699999999999996</v>
      </c>
      <c r="J2" s="6">
        <v>1.6950000000000001</v>
      </c>
      <c r="K2" s="6">
        <v>0.76300000000000001</v>
      </c>
      <c r="L2" s="6">
        <v>2.1320000000000001</v>
      </c>
    </row>
    <row r="3" spans="1:12" x14ac:dyDescent="0.25">
      <c r="A3" s="3">
        <v>1.35</v>
      </c>
      <c r="B3" s="3">
        <v>0.49299999999999999</v>
      </c>
      <c r="C3" s="6">
        <v>2.2730000000000001</v>
      </c>
      <c r="D3" s="6">
        <v>1.613</v>
      </c>
      <c r="E3" s="6">
        <v>0.878</v>
      </c>
      <c r="F3" s="6">
        <v>0.79</v>
      </c>
      <c r="G3" s="6">
        <v>2.286</v>
      </c>
      <c r="H3" s="6">
        <v>0.59099999999999997</v>
      </c>
      <c r="I3" s="6">
        <v>0.54700000000000004</v>
      </c>
      <c r="J3" s="6">
        <v>0.65700000000000003</v>
      </c>
      <c r="K3" s="6">
        <v>0.64</v>
      </c>
      <c r="L3" s="6">
        <v>0.59</v>
      </c>
    </row>
    <row r="4" spans="1:12" x14ac:dyDescent="0.25">
      <c r="A4" s="3">
        <v>0.748</v>
      </c>
      <c r="B4" s="3">
        <v>0.33100000000000002</v>
      </c>
      <c r="C4" s="6">
        <v>0.747</v>
      </c>
      <c r="D4" s="6">
        <v>1.954</v>
      </c>
      <c r="E4" s="6">
        <v>1.222</v>
      </c>
      <c r="F4" s="6">
        <v>0.89900000000000002</v>
      </c>
      <c r="G4" s="6">
        <v>0.70100000000000007</v>
      </c>
      <c r="H4" s="6">
        <v>0.88300000000000001</v>
      </c>
      <c r="I4" s="6">
        <v>0.54600000000000004</v>
      </c>
      <c r="J4" s="6">
        <v>0.52900000000000003</v>
      </c>
      <c r="K4" s="6">
        <v>0.55200000000000005</v>
      </c>
      <c r="L4" s="6">
        <v>0.53100000000000003</v>
      </c>
    </row>
    <row r="5" spans="1:12" x14ac:dyDescent="0.25">
      <c r="A5" s="3">
        <v>0.45500000000000002</v>
      </c>
      <c r="B5" s="5">
        <v>0.08</v>
      </c>
      <c r="C5" s="6">
        <v>1.9390000000000001</v>
      </c>
      <c r="D5" s="6">
        <v>2.9</v>
      </c>
      <c r="E5" s="6">
        <v>2.3410000000000002</v>
      </c>
      <c r="F5" s="6">
        <v>0.621</v>
      </c>
      <c r="G5" s="6">
        <v>0.52300000000000002</v>
      </c>
      <c r="H5" s="6">
        <v>0.82400000000000007</v>
      </c>
      <c r="I5" s="6">
        <v>0.54900000000000004</v>
      </c>
      <c r="J5" s="6">
        <v>0.495</v>
      </c>
      <c r="K5" s="6">
        <v>1.8919999999999999</v>
      </c>
      <c r="L5" s="6">
        <v>0.48299999999999998</v>
      </c>
    </row>
    <row r="6" spans="1:12" x14ac:dyDescent="0.25">
      <c r="A6" s="3">
        <v>0.34300000000000003</v>
      </c>
      <c r="B6" s="6">
        <v>1.3169999999999999</v>
      </c>
      <c r="C6" s="6">
        <v>0.39500000000000002</v>
      </c>
      <c r="D6" s="6">
        <v>0.56400000000000006</v>
      </c>
      <c r="E6" s="6">
        <v>2.4950000000000001</v>
      </c>
      <c r="F6" s="6">
        <v>2.04</v>
      </c>
      <c r="G6" s="6">
        <v>0.52200000000000002</v>
      </c>
      <c r="H6" s="6">
        <v>0.49199999999999999</v>
      </c>
      <c r="I6" s="6">
        <v>0.51600000000000001</v>
      </c>
      <c r="J6" s="6">
        <v>0.499</v>
      </c>
      <c r="K6" s="6">
        <v>1.252</v>
      </c>
      <c r="L6" s="6">
        <v>0.52700000000000002</v>
      </c>
    </row>
    <row r="7" spans="1:12" x14ac:dyDescent="0.25">
      <c r="A7" s="5">
        <v>8.4000000000000005E-2</v>
      </c>
      <c r="B7" s="6">
        <v>1.163</v>
      </c>
      <c r="C7" s="6">
        <v>2.2250000000000001</v>
      </c>
      <c r="D7" s="6">
        <v>0.66300000000000003</v>
      </c>
      <c r="E7" s="6">
        <v>1.4810000000000001</v>
      </c>
      <c r="F7" s="6">
        <v>0.83000000000000007</v>
      </c>
      <c r="G7" s="6">
        <v>0.505</v>
      </c>
      <c r="H7" s="6">
        <v>0.52400000000000002</v>
      </c>
      <c r="I7" s="6">
        <v>0.92400000000000004</v>
      </c>
      <c r="J7" s="6">
        <v>0.69000000000000006</v>
      </c>
      <c r="K7" s="6">
        <v>1.5860000000000001</v>
      </c>
      <c r="L7" s="6">
        <v>0.67700000000000005</v>
      </c>
    </row>
    <row r="8" spans="1:12" x14ac:dyDescent="0.25">
      <c r="A8" s="3">
        <v>2.2600000000000002</v>
      </c>
      <c r="B8" s="6">
        <v>2.8410000000000002</v>
      </c>
      <c r="C8" s="6">
        <v>0.35899999999999999</v>
      </c>
      <c r="D8" s="6">
        <v>0.92900000000000005</v>
      </c>
      <c r="E8" s="6">
        <v>0.107</v>
      </c>
      <c r="F8" s="6">
        <v>0.82800000000000007</v>
      </c>
      <c r="G8" s="6">
        <v>0.35199999999999998</v>
      </c>
      <c r="H8" s="6">
        <v>0.64100000000000001</v>
      </c>
      <c r="I8" s="6">
        <v>0.63600000000000001</v>
      </c>
      <c r="J8" s="6">
        <v>0.59899999999999998</v>
      </c>
      <c r="K8" s="6">
        <v>1.9450000000000001</v>
      </c>
      <c r="L8" s="6">
        <v>0.68400000000000005</v>
      </c>
    </row>
    <row r="9" spans="1:12" x14ac:dyDescent="0.25">
      <c r="A9" s="3">
        <v>1.3960000000000001</v>
      </c>
      <c r="B9" s="6">
        <v>0.75700000000000001</v>
      </c>
      <c r="C9" s="6">
        <v>0.82100000000000006</v>
      </c>
      <c r="D9" s="6">
        <v>0.84699999999999998</v>
      </c>
      <c r="E9" s="6">
        <v>2.0190000000000001</v>
      </c>
      <c r="F9" s="6">
        <v>0.52400000000000002</v>
      </c>
      <c r="G9" s="6">
        <v>0.58499999999999996</v>
      </c>
      <c r="H9" s="6">
        <v>0.63900000000000001</v>
      </c>
      <c r="I9" s="6">
        <v>2.1550000000000002</v>
      </c>
      <c r="J9" s="6">
        <v>0.61099999999999999</v>
      </c>
      <c r="K9" s="6">
        <v>0.56800000000000006</v>
      </c>
      <c r="L9" s="6">
        <v>0.60299999999999998</v>
      </c>
    </row>
    <row r="15" spans="1:12" x14ac:dyDescent="0.25">
      <c r="B15" s="2" t="s">
        <v>13</v>
      </c>
      <c r="C15" s="2" t="s">
        <v>1</v>
      </c>
      <c r="D15" s="2" t="s">
        <v>2</v>
      </c>
      <c r="E15" s="2" t="s">
        <v>3</v>
      </c>
    </row>
    <row r="16" spans="1:12" x14ac:dyDescent="0.25">
      <c r="A16" t="s">
        <v>4</v>
      </c>
      <c r="B16" s="3">
        <v>2.29</v>
      </c>
      <c r="C16" s="1">
        <f>B16-B21</f>
        <v>2.2080000000000002</v>
      </c>
      <c r="D16" s="1">
        <v>2400</v>
      </c>
      <c r="E16" s="4">
        <f>(162.43*C16*C16)+(735.45*C16)-(15.773)</f>
        <v>2399.9897315200001</v>
      </c>
    </row>
    <row r="17" spans="1:11" x14ac:dyDescent="0.25">
      <c r="A17" t="s">
        <v>5</v>
      </c>
      <c r="B17" s="3">
        <v>1.373</v>
      </c>
      <c r="C17" s="1">
        <f>B17-B21</f>
        <v>1.2909999999999999</v>
      </c>
      <c r="D17" s="1">
        <v>1200</v>
      </c>
      <c r="E17" s="4">
        <f t="shared" ref="E17:E21" si="0">(162.43*C17*C17)+(735.45*C17)-(15.773)</f>
        <v>1204.41194483</v>
      </c>
    </row>
    <row r="18" spans="1:11" x14ac:dyDescent="0.25">
      <c r="A18" t="s">
        <v>6</v>
      </c>
      <c r="B18" s="3">
        <v>0.78500000000000003</v>
      </c>
      <c r="C18" s="1">
        <f>B18-B21</f>
        <v>0.70300000000000007</v>
      </c>
      <c r="D18" s="1">
        <v>600</v>
      </c>
      <c r="E18" s="4">
        <f t="shared" si="0"/>
        <v>581.52271787000006</v>
      </c>
    </row>
    <row r="19" spans="1:11" x14ac:dyDescent="0.25">
      <c r="A19" t="s">
        <v>7</v>
      </c>
      <c r="B19" s="3">
        <v>0.47399999999999998</v>
      </c>
      <c r="C19" s="1">
        <f>B19-B21</f>
        <v>0.39199999999999996</v>
      </c>
      <c r="D19" s="1">
        <v>300</v>
      </c>
      <c r="E19" s="4">
        <f t="shared" si="0"/>
        <v>297.48304351999997</v>
      </c>
    </row>
    <row r="20" spans="1:11" x14ac:dyDescent="0.25">
      <c r="A20" t="s">
        <v>8</v>
      </c>
      <c r="B20" s="3">
        <v>0.33700000000000002</v>
      </c>
      <c r="C20" s="1">
        <f>B20-B21</f>
        <v>0.255</v>
      </c>
      <c r="D20" s="1">
        <v>150</v>
      </c>
      <c r="E20" s="4">
        <f t="shared" si="0"/>
        <v>182.32876075000004</v>
      </c>
    </row>
    <row r="21" spans="1:11" x14ac:dyDescent="0.25">
      <c r="A21" t="s">
        <v>9</v>
      </c>
      <c r="B21" s="5">
        <v>8.2000000000000003E-2</v>
      </c>
      <c r="C21" s="1">
        <f>B21-B21</f>
        <v>0</v>
      </c>
      <c r="D21" s="1">
        <v>0</v>
      </c>
      <c r="E21" s="4">
        <f t="shared" si="0"/>
        <v>-15.773</v>
      </c>
    </row>
    <row r="27" spans="1:11" x14ac:dyDescent="0.25">
      <c r="J27" s="10" t="s">
        <v>14</v>
      </c>
      <c r="K27" s="10"/>
    </row>
    <row r="31" spans="1:11" x14ac:dyDescent="0.25">
      <c r="A31" s="8" t="s">
        <v>10</v>
      </c>
      <c r="B31" s="6" t="s">
        <v>11</v>
      </c>
      <c r="C31" s="7" t="s">
        <v>9</v>
      </c>
      <c r="D31" s="1" t="s">
        <v>1</v>
      </c>
      <c r="E31" s="9" t="s">
        <v>12</v>
      </c>
    </row>
    <row r="32" spans="1:11" x14ac:dyDescent="0.25">
      <c r="A32" s="8" t="s">
        <v>27</v>
      </c>
      <c r="B32" s="6">
        <v>1.3169999999999999</v>
      </c>
      <c r="C32" s="5">
        <v>8.2000000000000003E-2</v>
      </c>
      <c r="D32" s="15">
        <f t="shared" ref="D32:D63" si="1">(B32-C32)</f>
        <v>1.2349999999999999</v>
      </c>
      <c r="E32" s="4">
        <f t="shared" ref="E32:E63" si="2">(162.43*D32*D32)+(735.45*D32)-(15.773)</f>
        <v>1140.2500467500001</v>
      </c>
    </row>
    <row r="33" spans="1:5" x14ac:dyDescent="0.25">
      <c r="A33" s="8" t="s">
        <v>28</v>
      </c>
      <c r="B33" s="6">
        <v>1.163</v>
      </c>
      <c r="C33" s="5">
        <v>8.2000000000000003E-2</v>
      </c>
      <c r="D33" s="15">
        <f t="shared" si="1"/>
        <v>1.081</v>
      </c>
      <c r="E33" s="4">
        <f t="shared" si="2"/>
        <v>969.05781323000008</v>
      </c>
    </row>
    <row r="34" spans="1:5" x14ac:dyDescent="0.25">
      <c r="A34" s="8" t="s">
        <v>29</v>
      </c>
      <c r="B34" s="6">
        <v>2.8410000000000002</v>
      </c>
      <c r="C34" s="5">
        <v>8.2000000000000003E-2</v>
      </c>
      <c r="D34" s="15">
        <f t="shared" si="1"/>
        <v>2.7590000000000003</v>
      </c>
      <c r="E34" s="4">
        <f t="shared" si="2"/>
        <v>3249.7638668300006</v>
      </c>
    </row>
    <row r="35" spans="1:5" x14ac:dyDescent="0.25">
      <c r="A35" s="8" t="s">
        <v>30</v>
      </c>
      <c r="B35" s="6">
        <v>0.75700000000000001</v>
      </c>
      <c r="C35" s="5">
        <v>8.2000000000000003E-2</v>
      </c>
      <c r="D35" s="15">
        <f t="shared" si="1"/>
        <v>0.67500000000000004</v>
      </c>
      <c r="E35" s="4">
        <f t="shared" si="2"/>
        <v>554.66291875000002</v>
      </c>
    </row>
    <row r="36" spans="1:5" x14ac:dyDescent="0.25">
      <c r="A36" s="8" t="s">
        <v>31</v>
      </c>
      <c r="B36" s="6">
        <v>0.83799999999999997</v>
      </c>
      <c r="C36" s="5">
        <v>8.2000000000000003E-2</v>
      </c>
      <c r="D36" s="15">
        <f t="shared" si="1"/>
        <v>0.75600000000000001</v>
      </c>
      <c r="E36" s="4">
        <f t="shared" si="2"/>
        <v>633.06179248000001</v>
      </c>
    </row>
    <row r="37" spans="1:5" x14ac:dyDescent="0.25">
      <c r="A37" s="8" t="s">
        <v>32</v>
      </c>
      <c r="B37" s="6">
        <v>2.2730000000000001</v>
      </c>
      <c r="C37" s="5">
        <v>8.2000000000000003E-2</v>
      </c>
      <c r="D37" s="15">
        <f t="shared" si="1"/>
        <v>2.1910000000000003</v>
      </c>
      <c r="E37" s="4">
        <f t="shared" si="2"/>
        <v>2375.3400788300005</v>
      </c>
    </row>
    <row r="38" spans="1:5" x14ac:dyDescent="0.25">
      <c r="A38" s="8" t="s">
        <v>33</v>
      </c>
      <c r="B38" s="6">
        <v>0.747</v>
      </c>
      <c r="C38" s="5">
        <v>8.2000000000000003E-2</v>
      </c>
      <c r="D38" s="15">
        <f t="shared" si="1"/>
        <v>0.66500000000000004</v>
      </c>
      <c r="E38" s="4">
        <f t="shared" si="2"/>
        <v>545.13185675</v>
      </c>
    </row>
    <row r="39" spans="1:5" x14ac:dyDescent="0.25">
      <c r="A39" s="8" t="s">
        <v>34</v>
      </c>
      <c r="B39" s="6">
        <v>1.9390000000000001</v>
      </c>
      <c r="C39" s="5">
        <v>8.2000000000000003E-2</v>
      </c>
      <c r="D39" s="15">
        <f t="shared" si="1"/>
        <v>1.857</v>
      </c>
      <c r="E39" s="4">
        <f t="shared" si="2"/>
        <v>1910.0892210700001</v>
      </c>
    </row>
    <row r="40" spans="1:5" x14ac:dyDescent="0.25">
      <c r="A40" s="8" t="s">
        <v>35</v>
      </c>
      <c r="B40" s="6">
        <v>0.39500000000000002</v>
      </c>
      <c r="C40" s="5">
        <v>8.2000000000000003E-2</v>
      </c>
      <c r="D40" s="15">
        <f t="shared" si="1"/>
        <v>0.313</v>
      </c>
      <c r="E40" s="4">
        <f t="shared" si="2"/>
        <v>230.33595467000001</v>
      </c>
    </row>
    <row r="41" spans="1:5" x14ac:dyDescent="0.25">
      <c r="A41" s="8" t="s">
        <v>36</v>
      </c>
      <c r="B41" s="6">
        <v>2.2250000000000001</v>
      </c>
      <c r="C41" s="5">
        <v>8.2000000000000003E-2</v>
      </c>
      <c r="D41" s="15">
        <f t="shared" si="1"/>
        <v>2.1430000000000002</v>
      </c>
      <c r="E41" s="4">
        <f t="shared" si="2"/>
        <v>2306.2478410700005</v>
      </c>
    </row>
    <row r="42" spans="1:5" x14ac:dyDescent="0.25">
      <c r="A42" s="8" t="s">
        <v>37</v>
      </c>
      <c r="B42" s="6">
        <v>0.35899999999999999</v>
      </c>
      <c r="C42" s="5">
        <v>8.2000000000000003E-2</v>
      </c>
      <c r="D42" s="15">
        <f t="shared" si="1"/>
        <v>0.27699999999999997</v>
      </c>
      <c r="E42" s="4">
        <f t="shared" si="2"/>
        <v>200.40974147</v>
      </c>
    </row>
    <row r="43" spans="1:5" x14ac:dyDescent="0.25">
      <c r="A43" s="8" t="s">
        <v>38</v>
      </c>
      <c r="B43" s="6">
        <v>0.82100000000000006</v>
      </c>
      <c r="C43" s="5">
        <v>8.2000000000000003E-2</v>
      </c>
      <c r="D43" s="15">
        <f t="shared" si="1"/>
        <v>0.7390000000000001</v>
      </c>
      <c r="E43" s="4">
        <f t="shared" si="2"/>
        <v>616.43098403000022</v>
      </c>
    </row>
    <row r="44" spans="1:5" x14ac:dyDescent="0.25">
      <c r="A44" s="8" t="s">
        <v>39</v>
      </c>
      <c r="B44" s="6">
        <v>1.4000000000000001</v>
      </c>
      <c r="C44" s="5">
        <v>8.2000000000000003E-2</v>
      </c>
      <c r="D44" s="15">
        <f t="shared" si="1"/>
        <v>1.3180000000000001</v>
      </c>
      <c r="E44" s="4">
        <f t="shared" si="2"/>
        <v>1235.7111513200002</v>
      </c>
    </row>
    <row r="45" spans="1:5" x14ac:dyDescent="0.25">
      <c r="A45" s="8" t="s">
        <v>40</v>
      </c>
      <c r="B45" s="6">
        <v>1.613</v>
      </c>
      <c r="C45" s="5">
        <v>8.2000000000000003E-2</v>
      </c>
      <c r="D45" s="15">
        <f t="shared" si="1"/>
        <v>1.5309999999999999</v>
      </c>
      <c r="E45" s="4">
        <f t="shared" si="2"/>
        <v>1490.93053523</v>
      </c>
    </row>
    <row r="46" spans="1:5" x14ac:dyDescent="0.25">
      <c r="A46" s="8" t="s">
        <v>41</v>
      </c>
      <c r="B46" s="6">
        <v>1.954</v>
      </c>
      <c r="C46" s="5">
        <v>8.2000000000000003E-2</v>
      </c>
      <c r="D46" s="15">
        <f t="shared" si="1"/>
        <v>1.8719999999999999</v>
      </c>
      <c r="E46" s="4">
        <f t="shared" si="2"/>
        <v>1930.20649312</v>
      </c>
    </row>
    <row r="47" spans="1:5" x14ac:dyDescent="0.25">
      <c r="A47" s="8" t="s">
        <v>42</v>
      </c>
      <c r="B47" s="6">
        <v>2.9</v>
      </c>
      <c r="C47" s="5">
        <v>8.2000000000000003E-2</v>
      </c>
      <c r="D47" s="15">
        <f t="shared" si="1"/>
        <v>2.8180000000000001</v>
      </c>
      <c r="E47" s="4">
        <f t="shared" si="2"/>
        <v>3346.6018713200001</v>
      </c>
    </row>
    <row r="48" spans="1:5" x14ac:dyDescent="0.25">
      <c r="A48" s="8" t="s">
        <v>43</v>
      </c>
      <c r="B48" s="6">
        <v>0.56400000000000006</v>
      </c>
      <c r="C48" s="5">
        <v>8.2000000000000003E-2</v>
      </c>
      <c r="D48" s="15">
        <f t="shared" si="1"/>
        <v>0.48200000000000004</v>
      </c>
      <c r="E48" s="4">
        <f t="shared" si="2"/>
        <v>376.45028732000003</v>
      </c>
    </row>
    <row r="49" spans="1:5" x14ac:dyDescent="0.25">
      <c r="A49" s="8" t="s">
        <v>44</v>
      </c>
      <c r="B49" s="6">
        <v>0.66300000000000003</v>
      </c>
      <c r="C49" s="5">
        <v>8.2000000000000003E-2</v>
      </c>
      <c r="D49" s="15">
        <f t="shared" si="1"/>
        <v>0.58100000000000007</v>
      </c>
      <c r="E49" s="4">
        <f t="shared" si="2"/>
        <v>466.35348323000011</v>
      </c>
    </row>
    <row r="50" spans="1:5" x14ac:dyDescent="0.25">
      <c r="A50" s="8" t="s">
        <v>45</v>
      </c>
      <c r="B50" s="6">
        <v>0.92900000000000005</v>
      </c>
      <c r="C50" s="5">
        <v>8.2000000000000003E-2</v>
      </c>
      <c r="D50" s="15">
        <f t="shared" si="1"/>
        <v>0.84700000000000009</v>
      </c>
      <c r="E50" s="4">
        <f t="shared" si="2"/>
        <v>723.68189387000018</v>
      </c>
    </row>
    <row r="51" spans="1:5" x14ac:dyDescent="0.25">
      <c r="A51" s="8" t="s">
        <v>46</v>
      </c>
      <c r="B51" s="6">
        <v>0.84699999999999998</v>
      </c>
      <c r="C51" s="5">
        <v>8.2000000000000003E-2</v>
      </c>
      <c r="D51" s="15">
        <f t="shared" si="1"/>
        <v>0.76500000000000001</v>
      </c>
      <c r="E51" s="4">
        <f t="shared" si="2"/>
        <v>641.90434675000006</v>
      </c>
    </row>
    <row r="52" spans="1:5" x14ac:dyDescent="0.25">
      <c r="A52" s="8" t="s">
        <v>47</v>
      </c>
      <c r="B52" s="6">
        <v>0.72799999999999998</v>
      </c>
      <c r="C52" s="5">
        <v>8.2000000000000003E-2</v>
      </c>
      <c r="D52" s="15">
        <f t="shared" si="1"/>
        <v>0.64600000000000002</v>
      </c>
      <c r="E52" s="4">
        <f t="shared" si="2"/>
        <v>527.11233788000004</v>
      </c>
    </row>
    <row r="53" spans="1:5" x14ac:dyDescent="0.25">
      <c r="A53" s="8" t="s">
        <v>48</v>
      </c>
      <c r="B53" s="6">
        <v>0.878</v>
      </c>
      <c r="C53" s="5">
        <v>8.2000000000000003E-2</v>
      </c>
      <c r="D53" s="15">
        <f t="shared" si="1"/>
        <v>0.79600000000000004</v>
      </c>
      <c r="E53" s="4">
        <f t="shared" si="2"/>
        <v>672.56344688000001</v>
      </c>
    </row>
    <row r="54" spans="1:5" x14ac:dyDescent="0.25">
      <c r="A54" s="8" t="s">
        <v>49</v>
      </c>
      <c r="B54" s="6">
        <v>1.222</v>
      </c>
      <c r="C54" s="5">
        <v>8.2000000000000003E-2</v>
      </c>
      <c r="D54" s="15">
        <f t="shared" si="1"/>
        <v>1.1399999999999999</v>
      </c>
      <c r="E54" s="4">
        <f t="shared" si="2"/>
        <v>1033.7340280000001</v>
      </c>
    </row>
    <row r="55" spans="1:5" x14ac:dyDescent="0.25">
      <c r="A55" s="8" t="s">
        <v>50</v>
      </c>
      <c r="B55" s="6">
        <v>2.3410000000000002</v>
      </c>
      <c r="C55" s="5">
        <v>8.2000000000000003E-2</v>
      </c>
      <c r="D55" s="15">
        <f t="shared" si="1"/>
        <v>2.2590000000000003</v>
      </c>
      <c r="E55" s="4">
        <f t="shared" si="2"/>
        <v>2474.5019968300003</v>
      </c>
    </row>
    <row r="56" spans="1:5" x14ac:dyDescent="0.25">
      <c r="A56" s="8" t="s">
        <v>51</v>
      </c>
      <c r="B56" s="6">
        <v>2.4950000000000001</v>
      </c>
      <c r="C56" s="5">
        <v>8.2000000000000003E-2</v>
      </c>
      <c r="D56" s="15">
        <f t="shared" si="1"/>
        <v>2.4130000000000003</v>
      </c>
      <c r="E56" s="4">
        <f t="shared" si="2"/>
        <v>2704.6277326700001</v>
      </c>
    </row>
    <row r="57" spans="1:5" x14ac:dyDescent="0.25">
      <c r="A57" s="8" t="s">
        <v>52</v>
      </c>
      <c r="B57" s="6">
        <v>1.4810000000000001</v>
      </c>
      <c r="C57" s="5">
        <v>8.2000000000000003E-2</v>
      </c>
      <c r="D57" s="15">
        <f t="shared" si="1"/>
        <v>1.399</v>
      </c>
      <c r="E57" s="4">
        <f t="shared" si="2"/>
        <v>1331.02970843</v>
      </c>
    </row>
    <row r="58" spans="1:5" x14ac:dyDescent="0.25">
      <c r="A58" s="8" t="s">
        <v>53</v>
      </c>
      <c r="B58" s="6">
        <v>0.107</v>
      </c>
      <c r="C58" s="5">
        <v>8.2000000000000003E-2</v>
      </c>
      <c r="D58" s="15">
        <f t="shared" si="1"/>
        <v>2.4999999999999994E-2</v>
      </c>
      <c r="E58" s="4">
        <f t="shared" si="2"/>
        <v>2.7147687499999975</v>
      </c>
    </row>
    <row r="59" spans="1:5" x14ac:dyDescent="0.25">
      <c r="A59" s="8" t="s">
        <v>54</v>
      </c>
      <c r="B59" s="6">
        <v>2.0190000000000001</v>
      </c>
      <c r="C59" s="5">
        <v>8.2000000000000003E-2</v>
      </c>
      <c r="D59" s="15">
        <f t="shared" si="1"/>
        <v>1.9370000000000001</v>
      </c>
      <c r="E59" s="4">
        <f t="shared" si="2"/>
        <v>2018.2259746700004</v>
      </c>
    </row>
    <row r="60" spans="1:5" x14ac:dyDescent="0.25">
      <c r="A60" s="8" t="s">
        <v>55</v>
      </c>
      <c r="B60" s="6">
        <v>0.59</v>
      </c>
      <c r="C60" s="5">
        <v>8.2000000000000003E-2</v>
      </c>
      <c r="D60" s="15">
        <f t="shared" si="1"/>
        <v>0.50800000000000001</v>
      </c>
      <c r="E60" s="4">
        <f t="shared" si="2"/>
        <v>399.75293551999999</v>
      </c>
    </row>
    <row r="61" spans="1:5" x14ac:dyDescent="0.25">
      <c r="A61" s="8" t="s">
        <v>56</v>
      </c>
      <c r="B61" s="6">
        <v>0.79</v>
      </c>
      <c r="C61" s="5">
        <v>8.2000000000000003E-2</v>
      </c>
      <c r="D61" s="15">
        <f t="shared" si="1"/>
        <v>0.70800000000000007</v>
      </c>
      <c r="E61" s="4">
        <f t="shared" si="2"/>
        <v>586.34591152000007</v>
      </c>
    </row>
    <row r="62" spans="1:5" x14ac:dyDescent="0.25">
      <c r="A62" s="8" t="s">
        <v>57</v>
      </c>
      <c r="B62" s="6">
        <v>0.89900000000000002</v>
      </c>
      <c r="C62" s="5">
        <v>8.2000000000000003E-2</v>
      </c>
      <c r="D62" s="15">
        <f t="shared" si="1"/>
        <v>0.81700000000000006</v>
      </c>
      <c r="E62" s="4">
        <f t="shared" si="2"/>
        <v>693.50988827000003</v>
      </c>
    </row>
    <row r="63" spans="1:5" x14ac:dyDescent="0.25">
      <c r="A63" s="8" t="s">
        <v>58</v>
      </c>
      <c r="B63" s="6">
        <v>0.621</v>
      </c>
      <c r="C63" s="5">
        <v>8.2000000000000003E-2</v>
      </c>
      <c r="D63" s="15">
        <f t="shared" si="1"/>
        <v>0.53900000000000003</v>
      </c>
      <c r="E63" s="4">
        <f t="shared" si="2"/>
        <v>427.82387603000006</v>
      </c>
    </row>
    <row r="64" spans="1:5" x14ac:dyDescent="0.25">
      <c r="A64" s="8" t="s">
        <v>59</v>
      </c>
      <c r="B64" s="6">
        <v>2.04</v>
      </c>
      <c r="C64" s="5">
        <v>8.2000000000000003E-2</v>
      </c>
      <c r="D64" s="15">
        <f t="shared" ref="D64:D95" si="3">(B64-C64)</f>
        <v>1.958</v>
      </c>
      <c r="E64" s="4">
        <f t="shared" ref="E64:E95" si="4">(162.43*D64*D64)+(735.45*D64)-(15.773)</f>
        <v>2046.95638652</v>
      </c>
    </row>
    <row r="65" spans="1:5" x14ac:dyDescent="0.25">
      <c r="A65" s="8" t="s">
        <v>60</v>
      </c>
      <c r="B65" s="6">
        <v>0.83000000000000007</v>
      </c>
      <c r="C65" s="5">
        <v>8.2000000000000003E-2</v>
      </c>
      <c r="D65" s="15">
        <f t="shared" si="3"/>
        <v>0.74800000000000011</v>
      </c>
      <c r="E65" s="4">
        <f t="shared" si="4"/>
        <v>625.22383472000013</v>
      </c>
    </row>
    <row r="66" spans="1:5" x14ac:dyDescent="0.25">
      <c r="A66" s="8" t="s">
        <v>61</v>
      </c>
      <c r="B66" s="6">
        <v>0.82800000000000007</v>
      </c>
      <c r="C66" s="5">
        <v>8.2000000000000003E-2</v>
      </c>
      <c r="D66" s="15">
        <f t="shared" si="3"/>
        <v>0.74600000000000011</v>
      </c>
      <c r="E66" s="4">
        <f t="shared" si="4"/>
        <v>623.26759388000016</v>
      </c>
    </row>
    <row r="67" spans="1:5" x14ac:dyDescent="0.25">
      <c r="A67" s="8" t="s">
        <v>62</v>
      </c>
      <c r="B67" s="6">
        <v>0.52400000000000002</v>
      </c>
      <c r="C67" s="5">
        <v>8.2000000000000003E-2</v>
      </c>
      <c r="D67" s="15">
        <f t="shared" si="3"/>
        <v>0.442</v>
      </c>
      <c r="E67" s="4">
        <f t="shared" si="4"/>
        <v>341.02887452000004</v>
      </c>
    </row>
    <row r="68" spans="1:5" x14ac:dyDescent="0.25">
      <c r="A68" s="8" t="s">
        <v>63</v>
      </c>
      <c r="B68" s="6">
        <v>2.1469999999999998</v>
      </c>
      <c r="C68" s="5">
        <v>8.2000000000000003E-2</v>
      </c>
      <c r="D68" s="15">
        <f t="shared" si="3"/>
        <v>2.0649999999999999</v>
      </c>
      <c r="E68" s="4">
        <f t="shared" si="4"/>
        <v>2195.5693167499999</v>
      </c>
    </row>
    <row r="69" spans="1:5" x14ac:dyDescent="0.25">
      <c r="A69" s="8" t="s">
        <v>64</v>
      </c>
      <c r="B69" s="6">
        <v>2.286</v>
      </c>
      <c r="C69" s="5">
        <v>8.2000000000000003E-2</v>
      </c>
      <c r="D69" s="15">
        <f t="shared" si="3"/>
        <v>2.2040000000000002</v>
      </c>
      <c r="E69" s="4">
        <f t="shared" si="4"/>
        <v>2394.1813668800005</v>
      </c>
    </row>
    <row r="70" spans="1:5" x14ac:dyDescent="0.25">
      <c r="A70" s="8" t="s">
        <v>65</v>
      </c>
      <c r="B70" s="6">
        <v>0.70100000000000007</v>
      </c>
      <c r="C70" s="5">
        <v>8.2000000000000003E-2</v>
      </c>
      <c r="D70" s="15">
        <f t="shared" si="3"/>
        <v>0.61900000000000011</v>
      </c>
      <c r="E70" s="4">
        <f t="shared" si="4"/>
        <v>501.7073912300001</v>
      </c>
    </row>
    <row r="71" spans="1:5" x14ac:dyDescent="0.25">
      <c r="A71" s="8" t="s">
        <v>66</v>
      </c>
      <c r="B71" s="6">
        <v>0.52300000000000002</v>
      </c>
      <c r="C71" s="5">
        <v>8.2000000000000003E-2</v>
      </c>
      <c r="D71" s="15">
        <f t="shared" si="3"/>
        <v>0.441</v>
      </c>
      <c r="E71" s="4">
        <f t="shared" si="4"/>
        <v>340.14999883000002</v>
      </c>
    </row>
    <row r="72" spans="1:5" x14ac:dyDescent="0.25">
      <c r="A72" s="8" t="s">
        <v>67</v>
      </c>
      <c r="B72" s="6">
        <v>0.52200000000000002</v>
      </c>
      <c r="C72" s="5">
        <v>8.2000000000000003E-2</v>
      </c>
      <c r="D72" s="15">
        <f t="shared" si="3"/>
        <v>0.44</v>
      </c>
      <c r="E72" s="4">
        <f t="shared" si="4"/>
        <v>339.27144799999996</v>
      </c>
    </row>
    <row r="73" spans="1:5" x14ac:dyDescent="0.25">
      <c r="A73" s="8" t="s">
        <v>68</v>
      </c>
      <c r="B73" s="6">
        <v>0.505</v>
      </c>
      <c r="C73" s="5">
        <v>8.2000000000000003E-2</v>
      </c>
      <c r="D73" s="15">
        <f t="shared" si="3"/>
        <v>0.42299999999999999</v>
      </c>
      <c r="E73" s="4">
        <f t="shared" si="4"/>
        <v>324.38578746999997</v>
      </c>
    </row>
    <row r="74" spans="1:5" x14ac:dyDescent="0.25">
      <c r="A74" s="8" t="s">
        <v>69</v>
      </c>
      <c r="B74" s="6">
        <v>0.35199999999999998</v>
      </c>
      <c r="C74" s="5">
        <v>8.2000000000000003E-2</v>
      </c>
      <c r="D74" s="15">
        <f t="shared" si="3"/>
        <v>0.26999999999999996</v>
      </c>
      <c r="E74" s="4">
        <f t="shared" si="4"/>
        <v>194.639647</v>
      </c>
    </row>
    <row r="75" spans="1:5" x14ac:dyDescent="0.25">
      <c r="A75" s="8" t="s">
        <v>70</v>
      </c>
      <c r="B75" s="6">
        <v>0.58499999999999996</v>
      </c>
      <c r="C75" s="5">
        <v>8.2000000000000003E-2</v>
      </c>
      <c r="D75" s="15">
        <f t="shared" si="3"/>
        <v>0.503</v>
      </c>
      <c r="E75" s="4">
        <f t="shared" si="4"/>
        <v>395.25460186999999</v>
      </c>
    </row>
    <row r="76" spans="1:5" x14ac:dyDescent="0.25">
      <c r="A76" s="8" t="s">
        <v>71</v>
      </c>
      <c r="B76" s="6">
        <v>0.56700000000000006</v>
      </c>
      <c r="C76" s="5">
        <v>8.2000000000000003E-2</v>
      </c>
      <c r="D76" s="15">
        <f t="shared" si="3"/>
        <v>0.48500000000000004</v>
      </c>
      <c r="E76" s="4">
        <f t="shared" si="4"/>
        <v>379.12784675</v>
      </c>
    </row>
    <row r="77" spans="1:5" x14ac:dyDescent="0.25">
      <c r="A77" s="8" t="s">
        <v>72</v>
      </c>
      <c r="B77" s="6">
        <v>0.59099999999999997</v>
      </c>
      <c r="C77" s="5">
        <v>8.2000000000000003E-2</v>
      </c>
      <c r="D77" s="15">
        <f t="shared" si="3"/>
        <v>0.50900000000000001</v>
      </c>
      <c r="E77" s="4">
        <f t="shared" si="4"/>
        <v>400.65357683000002</v>
      </c>
    </row>
    <row r="78" spans="1:5" x14ac:dyDescent="0.25">
      <c r="A78" s="8" t="s">
        <v>73</v>
      </c>
      <c r="B78" s="6">
        <v>0.88300000000000001</v>
      </c>
      <c r="C78" s="5">
        <v>8.2000000000000003E-2</v>
      </c>
      <c r="D78" s="15">
        <f t="shared" si="3"/>
        <v>0.80100000000000005</v>
      </c>
      <c r="E78" s="4">
        <f t="shared" si="4"/>
        <v>677.53770042999997</v>
      </c>
    </row>
    <row r="79" spans="1:5" x14ac:dyDescent="0.25">
      <c r="A79" s="8" t="s">
        <v>74</v>
      </c>
      <c r="B79" s="6">
        <v>0.82400000000000007</v>
      </c>
      <c r="C79" s="5">
        <v>8.2000000000000003E-2</v>
      </c>
      <c r="D79" s="15">
        <f t="shared" si="3"/>
        <v>0.7420000000000001</v>
      </c>
      <c r="E79" s="4">
        <f t="shared" si="4"/>
        <v>619.35901052000008</v>
      </c>
    </row>
    <row r="80" spans="1:5" x14ac:dyDescent="0.25">
      <c r="A80" s="8" t="s">
        <v>75</v>
      </c>
      <c r="B80" s="6">
        <v>0.49199999999999999</v>
      </c>
      <c r="C80" s="5">
        <v>8.2000000000000003E-2</v>
      </c>
      <c r="D80" s="15">
        <f t="shared" si="3"/>
        <v>0.41</v>
      </c>
      <c r="E80" s="4">
        <f t="shared" si="4"/>
        <v>313.06598299999996</v>
      </c>
    </row>
    <row r="81" spans="1:5" x14ac:dyDescent="0.25">
      <c r="A81" s="8" t="s">
        <v>76</v>
      </c>
      <c r="B81" s="6">
        <v>0.52400000000000002</v>
      </c>
      <c r="C81" s="5">
        <v>8.2000000000000003E-2</v>
      </c>
      <c r="D81" s="15">
        <f t="shared" si="3"/>
        <v>0.442</v>
      </c>
      <c r="E81" s="4">
        <f t="shared" si="4"/>
        <v>341.02887452000004</v>
      </c>
    </row>
    <row r="82" spans="1:5" x14ac:dyDescent="0.25">
      <c r="A82" s="8" t="s">
        <v>77</v>
      </c>
      <c r="B82" s="6">
        <v>0.64100000000000001</v>
      </c>
      <c r="C82" s="5">
        <v>8.2000000000000003E-2</v>
      </c>
      <c r="D82" s="15">
        <f t="shared" si="3"/>
        <v>0.55900000000000005</v>
      </c>
      <c r="E82" s="4">
        <f t="shared" si="4"/>
        <v>446.09983883000007</v>
      </c>
    </row>
    <row r="83" spans="1:5" x14ac:dyDescent="0.25">
      <c r="A83" s="8" t="s">
        <v>78</v>
      </c>
      <c r="B83" s="6">
        <v>0.63900000000000001</v>
      </c>
      <c r="C83" s="5">
        <v>8.2000000000000003E-2</v>
      </c>
      <c r="D83" s="15">
        <f t="shared" si="3"/>
        <v>0.55700000000000005</v>
      </c>
      <c r="E83" s="4">
        <f t="shared" si="4"/>
        <v>444.26639507000004</v>
      </c>
    </row>
    <row r="84" spans="1:5" x14ac:dyDescent="0.25">
      <c r="A84" s="8" t="s">
        <v>79</v>
      </c>
      <c r="B84" s="6">
        <v>0.57699999999999996</v>
      </c>
      <c r="C84" s="5">
        <v>8.2000000000000003E-2</v>
      </c>
      <c r="D84" s="15">
        <f t="shared" si="3"/>
        <v>0.49499999999999994</v>
      </c>
      <c r="E84" s="4">
        <f t="shared" si="4"/>
        <v>388.07416074999992</v>
      </c>
    </row>
    <row r="85" spans="1:5" x14ac:dyDescent="0.25">
      <c r="A85" s="8" t="s">
        <v>80</v>
      </c>
      <c r="B85" s="6">
        <v>0.54700000000000004</v>
      </c>
      <c r="C85" s="5">
        <v>8.2000000000000003E-2</v>
      </c>
      <c r="D85" s="15">
        <f t="shared" si="3"/>
        <v>0.46500000000000002</v>
      </c>
      <c r="E85" s="4">
        <f t="shared" si="4"/>
        <v>361.33267675000002</v>
      </c>
    </row>
    <row r="86" spans="1:5" x14ac:dyDescent="0.25">
      <c r="A86" s="8" t="s">
        <v>81</v>
      </c>
      <c r="B86" s="6">
        <v>0.54600000000000004</v>
      </c>
      <c r="C86" s="5">
        <v>8.2000000000000003E-2</v>
      </c>
      <c r="D86" s="15">
        <f t="shared" si="3"/>
        <v>0.46400000000000002</v>
      </c>
      <c r="E86" s="4">
        <f t="shared" si="4"/>
        <v>360.44632927999999</v>
      </c>
    </row>
    <row r="87" spans="1:5" x14ac:dyDescent="0.25">
      <c r="A87" s="8" t="s">
        <v>82</v>
      </c>
      <c r="B87" s="6">
        <v>0.54900000000000004</v>
      </c>
      <c r="C87" s="5">
        <v>8.2000000000000003E-2</v>
      </c>
      <c r="D87" s="15">
        <f t="shared" si="3"/>
        <v>0.46700000000000003</v>
      </c>
      <c r="E87" s="4">
        <f t="shared" si="4"/>
        <v>363.10634627000002</v>
      </c>
    </row>
    <row r="88" spans="1:5" x14ac:dyDescent="0.25">
      <c r="A88" s="8" t="s">
        <v>83</v>
      </c>
      <c r="B88" s="6">
        <v>0.51600000000000001</v>
      </c>
      <c r="C88" s="5">
        <v>8.2000000000000003E-2</v>
      </c>
      <c r="D88" s="15">
        <f t="shared" si="3"/>
        <v>0.434</v>
      </c>
      <c r="E88" s="4">
        <f t="shared" si="4"/>
        <v>334.00696507999999</v>
      </c>
    </row>
    <row r="89" spans="1:5" x14ac:dyDescent="0.25">
      <c r="A89" s="8" t="s">
        <v>84</v>
      </c>
      <c r="B89" s="6">
        <v>0.92400000000000004</v>
      </c>
      <c r="C89" s="5">
        <v>8.2000000000000003E-2</v>
      </c>
      <c r="D89" s="15">
        <f t="shared" si="3"/>
        <v>0.84200000000000008</v>
      </c>
      <c r="E89" s="4">
        <f t="shared" si="4"/>
        <v>718.63292252000008</v>
      </c>
    </row>
    <row r="90" spans="1:5" x14ac:dyDescent="0.25">
      <c r="A90" s="8" t="s">
        <v>85</v>
      </c>
      <c r="B90" s="6">
        <v>0.63600000000000001</v>
      </c>
      <c r="C90" s="5">
        <v>8.2000000000000003E-2</v>
      </c>
      <c r="D90" s="15">
        <f t="shared" si="3"/>
        <v>0.55400000000000005</v>
      </c>
      <c r="E90" s="4">
        <f t="shared" si="4"/>
        <v>441.51866588000007</v>
      </c>
    </row>
    <row r="91" spans="1:5" x14ac:dyDescent="0.25">
      <c r="A91" s="8" t="s">
        <v>86</v>
      </c>
      <c r="B91" s="6">
        <v>2.1550000000000002</v>
      </c>
      <c r="C91" s="5">
        <v>8.2000000000000003E-2</v>
      </c>
      <c r="D91" s="15">
        <f t="shared" si="3"/>
        <v>2.0730000000000004</v>
      </c>
      <c r="E91" s="4">
        <f t="shared" si="4"/>
        <v>2206.8299994700005</v>
      </c>
    </row>
    <row r="92" spans="1:5" x14ac:dyDescent="0.25">
      <c r="A92" s="8" t="s">
        <v>87</v>
      </c>
      <c r="B92" s="6">
        <v>1.6950000000000001</v>
      </c>
      <c r="C92" s="5">
        <v>8.2000000000000003E-2</v>
      </c>
      <c r="D92" s="15">
        <f t="shared" si="3"/>
        <v>1.613</v>
      </c>
      <c r="E92" s="4">
        <f t="shared" si="4"/>
        <v>1593.1131886700002</v>
      </c>
    </row>
    <row r="93" spans="1:5" x14ac:dyDescent="0.25">
      <c r="A93" s="8" t="s">
        <v>88</v>
      </c>
      <c r="B93" s="6">
        <v>0.65700000000000003</v>
      </c>
      <c r="C93" s="5">
        <v>8.2000000000000003E-2</v>
      </c>
      <c r="D93" s="15">
        <f t="shared" si="3"/>
        <v>0.57500000000000007</v>
      </c>
      <c r="E93" s="4">
        <f t="shared" si="4"/>
        <v>460.81416875000008</v>
      </c>
    </row>
    <row r="94" spans="1:5" x14ac:dyDescent="0.25">
      <c r="A94" s="8" t="s">
        <v>89</v>
      </c>
      <c r="B94" s="6">
        <v>0.52900000000000003</v>
      </c>
      <c r="C94" s="5">
        <v>8.2000000000000003E-2</v>
      </c>
      <c r="D94" s="15">
        <f t="shared" si="3"/>
        <v>0.44700000000000001</v>
      </c>
      <c r="E94" s="4">
        <f t="shared" si="4"/>
        <v>345.42812586999997</v>
      </c>
    </row>
    <row r="95" spans="1:5" x14ac:dyDescent="0.25">
      <c r="A95" s="8" t="s">
        <v>90</v>
      </c>
      <c r="B95" s="6">
        <v>0.495</v>
      </c>
      <c r="C95" s="5">
        <v>8.2000000000000003E-2</v>
      </c>
      <c r="D95" s="15">
        <f t="shared" si="3"/>
        <v>0.41299999999999998</v>
      </c>
      <c r="E95" s="4">
        <f t="shared" si="4"/>
        <v>315.67337266999999</v>
      </c>
    </row>
    <row r="96" spans="1:5" x14ac:dyDescent="0.25">
      <c r="A96" s="8" t="s">
        <v>91</v>
      </c>
      <c r="B96" s="6">
        <v>0.499</v>
      </c>
      <c r="C96" s="5">
        <v>8.2000000000000003E-2</v>
      </c>
      <c r="D96" s="15">
        <f t="shared" ref="D96:D127" si="5">(B96-C96)</f>
        <v>0.41699999999999998</v>
      </c>
      <c r="E96" s="4">
        <f t="shared" ref="E96:E127" si="6">(162.43*D96*D96)+(735.45*D96)-(15.773)</f>
        <v>319.15444027000001</v>
      </c>
    </row>
    <row r="97" spans="1:5" x14ac:dyDescent="0.25">
      <c r="A97" s="8" t="s">
        <v>92</v>
      </c>
      <c r="B97" s="6">
        <v>0.69000000000000006</v>
      </c>
      <c r="C97" s="5">
        <v>8.2000000000000003E-2</v>
      </c>
      <c r="D97" s="15">
        <f t="shared" si="5"/>
        <v>0.6080000000000001</v>
      </c>
      <c r="E97" s="4">
        <f t="shared" si="6"/>
        <v>491.42512352000011</v>
      </c>
    </row>
    <row r="98" spans="1:5" x14ac:dyDescent="0.25">
      <c r="A98" s="8" t="s">
        <v>93</v>
      </c>
      <c r="B98" s="6">
        <v>0.59899999999999998</v>
      </c>
      <c r="C98" s="5">
        <v>8.2000000000000003E-2</v>
      </c>
      <c r="D98" s="15">
        <f t="shared" si="5"/>
        <v>0.51700000000000002</v>
      </c>
      <c r="E98" s="4">
        <f t="shared" si="6"/>
        <v>407.87040227</v>
      </c>
    </row>
    <row r="99" spans="1:5" x14ac:dyDescent="0.25">
      <c r="A99" s="8" t="s">
        <v>94</v>
      </c>
      <c r="B99" s="6">
        <v>0.61099999999999999</v>
      </c>
      <c r="C99" s="5">
        <v>8.2000000000000003E-2</v>
      </c>
      <c r="D99" s="15">
        <f t="shared" si="5"/>
        <v>0.52900000000000003</v>
      </c>
      <c r="E99" s="4">
        <f t="shared" si="6"/>
        <v>418.73462363000004</v>
      </c>
    </row>
    <row r="100" spans="1:5" x14ac:dyDescent="0.25">
      <c r="A100" s="8" t="s">
        <v>95</v>
      </c>
      <c r="B100" s="6">
        <v>0.76300000000000001</v>
      </c>
      <c r="C100" s="5">
        <v>8.2000000000000003E-2</v>
      </c>
      <c r="D100" s="15">
        <f t="shared" si="5"/>
        <v>0.68100000000000005</v>
      </c>
      <c r="E100" s="4">
        <f t="shared" si="6"/>
        <v>560.39714923000008</v>
      </c>
    </row>
    <row r="101" spans="1:5" x14ac:dyDescent="0.25">
      <c r="A101" s="8" t="s">
        <v>96</v>
      </c>
      <c r="B101" s="6">
        <v>0.64</v>
      </c>
      <c r="C101" s="5">
        <v>8.2000000000000003E-2</v>
      </c>
      <c r="D101" s="15">
        <f t="shared" si="5"/>
        <v>0.55800000000000005</v>
      </c>
      <c r="E101" s="4">
        <f t="shared" si="6"/>
        <v>445.18295452000007</v>
      </c>
    </row>
    <row r="102" spans="1:5" x14ac:dyDescent="0.25">
      <c r="A102" s="8" t="s">
        <v>97</v>
      </c>
      <c r="B102" s="6">
        <v>0.55200000000000005</v>
      </c>
      <c r="C102" s="5">
        <v>8.2000000000000003E-2</v>
      </c>
      <c r="D102" s="15">
        <f t="shared" si="5"/>
        <v>0.47000000000000003</v>
      </c>
      <c r="E102" s="4">
        <f t="shared" si="6"/>
        <v>365.76928700000002</v>
      </c>
    </row>
    <row r="103" spans="1:5" x14ac:dyDescent="0.25">
      <c r="A103" s="8" t="s">
        <v>98</v>
      </c>
      <c r="B103" s="6">
        <v>1.8919999999999999</v>
      </c>
      <c r="C103" s="5">
        <v>8.2000000000000003E-2</v>
      </c>
      <c r="D103" s="15">
        <f t="shared" si="5"/>
        <v>1.8099999999999998</v>
      </c>
      <c r="E103" s="4">
        <f t="shared" si="6"/>
        <v>1847.528423</v>
      </c>
    </row>
    <row r="104" spans="1:5" x14ac:dyDescent="0.25">
      <c r="A104" s="8" t="s">
        <v>99</v>
      </c>
      <c r="B104" s="6">
        <v>1.252</v>
      </c>
      <c r="C104" s="5">
        <v>8.2000000000000003E-2</v>
      </c>
      <c r="D104" s="15">
        <f t="shared" si="5"/>
        <v>1.17</v>
      </c>
      <c r="E104" s="4">
        <f t="shared" si="6"/>
        <v>1067.0539270000002</v>
      </c>
    </row>
    <row r="105" spans="1:5" x14ac:dyDescent="0.25">
      <c r="A105" s="8" t="s">
        <v>100</v>
      </c>
      <c r="B105" s="6">
        <v>1.5860000000000001</v>
      </c>
      <c r="C105" s="5">
        <v>8.2000000000000003E-2</v>
      </c>
      <c r="D105" s="15">
        <f t="shared" si="5"/>
        <v>1.504</v>
      </c>
      <c r="E105" s="4">
        <f t="shared" si="6"/>
        <v>1457.76305888</v>
      </c>
    </row>
    <row r="106" spans="1:5" x14ac:dyDescent="0.25">
      <c r="A106" s="8" t="s">
        <v>101</v>
      </c>
      <c r="B106" s="6">
        <v>1.9450000000000001</v>
      </c>
      <c r="C106" s="5">
        <v>8.2000000000000003E-2</v>
      </c>
      <c r="D106" s="15">
        <f t="shared" si="5"/>
        <v>1.863</v>
      </c>
      <c r="E106" s="4">
        <f t="shared" si="6"/>
        <v>1918.1273586700001</v>
      </c>
    </row>
    <row r="107" spans="1:5" x14ac:dyDescent="0.25">
      <c r="A107" s="8" t="s">
        <v>102</v>
      </c>
      <c r="B107" s="6">
        <v>0.56800000000000006</v>
      </c>
      <c r="C107" s="5">
        <v>8.2000000000000003E-2</v>
      </c>
      <c r="D107" s="15">
        <f t="shared" si="5"/>
        <v>0.48600000000000004</v>
      </c>
      <c r="E107" s="4">
        <f t="shared" si="6"/>
        <v>380.02101628000003</v>
      </c>
    </row>
    <row r="108" spans="1:5" x14ac:dyDescent="0.25">
      <c r="A108" s="8" t="s">
        <v>103</v>
      </c>
      <c r="B108" s="6">
        <v>2.1320000000000001</v>
      </c>
      <c r="C108" s="5">
        <v>8.2000000000000003E-2</v>
      </c>
      <c r="D108" s="15">
        <f t="shared" si="5"/>
        <v>2.0500000000000003</v>
      </c>
      <c r="E108" s="4">
        <f t="shared" si="6"/>
        <v>2174.5115750000004</v>
      </c>
    </row>
    <row r="109" spans="1:5" x14ac:dyDescent="0.25">
      <c r="A109" s="8" t="s">
        <v>104</v>
      </c>
      <c r="B109" s="6">
        <v>0.59</v>
      </c>
      <c r="C109" s="5">
        <v>8.2000000000000003E-2</v>
      </c>
      <c r="D109" s="15">
        <f t="shared" si="5"/>
        <v>0.50800000000000001</v>
      </c>
      <c r="E109" s="4">
        <f t="shared" si="6"/>
        <v>399.75293551999999</v>
      </c>
    </row>
    <row r="110" spans="1:5" x14ac:dyDescent="0.25">
      <c r="A110" s="8" t="s">
        <v>105</v>
      </c>
      <c r="B110" s="6">
        <v>0.53100000000000003</v>
      </c>
      <c r="C110" s="5">
        <v>8.2000000000000003E-2</v>
      </c>
      <c r="D110" s="15">
        <f t="shared" si="5"/>
        <v>0.44900000000000001</v>
      </c>
      <c r="E110" s="4">
        <f t="shared" si="6"/>
        <v>347.19010043000003</v>
      </c>
    </row>
    <row r="111" spans="1:5" x14ac:dyDescent="0.25">
      <c r="A111" s="8" t="s">
        <v>106</v>
      </c>
      <c r="B111" s="6">
        <v>0.48299999999999998</v>
      </c>
      <c r="C111" s="5">
        <v>8.2000000000000003E-2</v>
      </c>
      <c r="D111" s="15">
        <f t="shared" si="5"/>
        <v>0.40099999999999997</v>
      </c>
      <c r="E111" s="4">
        <f t="shared" si="6"/>
        <v>305.26135642999998</v>
      </c>
    </row>
    <row r="112" spans="1:5" x14ac:dyDescent="0.25">
      <c r="A112" s="8" t="s">
        <v>107</v>
      </c>
      <c r="B112" s="6">
        <v>0.52700000000000002</v>
      </c>
      <c r="C112" s="5">
        <v>8.2000000000000003E-2</v>
      </c>
      <c r="D112" s="15">
        <f t="shared" si="5"/>
        <v>0.44500000000000001</v>
      </c>
      <c r="E112" s="4">
        <f t="shared" si="6"/>
        <v>343.66745075</v>
      </c>
    </row>
    <row r="113" spans="1:5" x14ac:dyDescent="0.25">
      <c r="A113" s="8" t="s">
        <v>108</v>
      </c>
      <c r="B113" s="6">
        <v>0.67700000000000005</v>
      </c>
      <c r="C113" s="5">
        <v>8.2000000000000003E-2</v>
      </c>
      <c r="D113" s="15">
        <f t="shared" si="5"/>
        <v>0.59500000000000008</v>
      </c>
      <c r="E113" s="4">
        <f t="shared" si="6"/>
        <v>479.32403075000008</v>
      </c>
    </row>
    <row r="114" spans="1:5" x14ac:dyDescent="0.25">
      <c r="A114" s="8" t="s">
        <v>109</v>
      </c>
      <c r="B114" s="6">
        <v>0.68400000000000005</v>
      </c>
      <c r="C114" s="5">
        <v>8.2000000000000003E-2</v>
      </c>
      <c r="D114" s="15">
        <f t="shared" si="5"/>
        <v>0.60200000000000009</v>
      </c>
      <c r="E114" s="4">
        <f t="shared" si="6"/>
        <v>485.83318172000008</v>
      </c>
    </row>
    <row r="115" spans="1:5" x14ac:dyDescent="0.25">
      <c r="A115" s="8" t="s">
        <v>110</v>
      </c>
      <c r="B115" s="6">
        <v>0.60299999999999998</v>
      </c>
      <c r="C115" s="5">
        <v>8.2000000000000003E-2</v>
      </c>
      <c r="D115" s="15">
        <f t="shared" si="5"/>
        <v>0.52100000000000002</v>
      </c>
      <c r="E115" s="4">
        <f t="shared" si="6"/>
        <v>411.48661163000003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7"/>
  <sheetViews>
    <sheetView topLeftCell="A82" workbookViewId="0">
      <selection activeCell="B112" sqref="B112"/>
    </sheetView>
  </sheetViews>
  <sheetFormatPr defaultRowHeight="15" x14ac:dyDescent="0.25"/>
  <cols>
    <col min="1" max="1" width="21.7109375" customWidth="1"/>
    <col min="2" max="2" width="13.28515625" customWidth="1"/>
    <col min="3" max="3" width="10.85546875" customWidth="1"/>
    <col min="4" max="4" width="12.7109375" customWidth="1"/>
    <col min="5" max="5" width="20.85546875" customWidth="1"/>
  </cols>
  <sheetData>
    <row r="2" spans="1:12" x14ac:dyDescent="0.25">
      <c r="A2" s="3">
        <v>2.6179999999999999</v>
      </c>
      <c r="B2" s="3">
        <v>0.64500000000000002</v>
      </c>
      <c r="C2" s="6">
        <v>0.78900000000000003</v>
      </c>
      <c r="D2" s="6">
        <v>0.84799999999999998</v>
      </c>
      <c r="E2" s="6">
        <v>0.47700000000000004</v>
      </c>
      <c r="F2" s="6">
        <v>0.35299999999999998</v>
      </c>
      <c r="G2" s="6">
        <v>1.597</v>
      </c>
      <c r="H2" s="6">
        <v>0.32200000000000001</v>
      </c>
      <c r="I2" s="6">
        <v>0.40700000000000003</v>
      </c>
      <c r="J2" s="6">
        <v>1.43</v>
      </c>
      <c r="K2" s="6">
        <v>0.53400000000000003</v>
      </c>
      <c r="L2" s="6">
        <v>1.6580000000000001</v>
      </c>
    </row>
    <row r="3" spans="1:12" x14ac:dyDescent="0.25">
      <c r="A3" s="3">
        <v>1.304</v>
      </c>
      <c r="B3" s="3">
        <v>0.433</v>
      </c>
      <c r="C3" s="6">
        <v>1.859</v>
      </c>
      <c r="D3" s="6">
        <v>1.1420000000000001</v>
      </c>
      <c r="E3" s="6">
        <v>0.75</v>
      </c>
      <c r="F3" s="6">
        <v>0.54200000000000004</v>
      </c>
      <c r="G3" s="6">
        <v>2.6179999999999999</v>
      </c>
      <c r="H3" s="6">
        <v>0.626</v>
      </c>
      <c r="I3" s="6">
        <v>0.622</v>
      </c>
      <c r="J3" s="6">
        <v>0.42199999999999999</v>
      </c>
      <c r="K3" s="6">
        <v>0.61499999999999999</v>
      </c>
      <c r="L3" s="6">
        <v>0.442</v>
      </c>
    </row>
    <row r="4" spans="1:12" x14ac:dyDescent="0.25">
      <c r="A4" s="3">
        <v>0.75</v>
      </c>
      <c r="B4" s="3">
        <v>0.28500000000000003</v>
      </c>
      <c r="C4" s="6">
        <v>0.66600000000000004</v>
      </c>
      <c r="D4" s="6">
        <v>1.92</v>
      </c>
      <c r="E4" s="6">
        <v>0.97799999999999998</v>
      </c>
      <c r="F4" s="6">
        <v>0.92</v>
      </c>
      <c r="G4" s="6">
        <v>0.77700000000000002</v>
      </c>
      <c r="H4" s="6">
        <v>0.78200000000000003</v>
      </c>
      <c r="I4" s="6">
        <v>0.59399999999999997</v>
      </c>
      <c r="J4" s="6">
        <v>0.62</v>
      </c>
      <c r="K4" s="6">
        <v>0.60099999999999998</v>
      </c>
      <c r="L4" s="6">
        <v>0.628</v>
      </c>
    </row>
    <row r="5" spans="1:12" x14ac:dyDescent="0.25">
      <c r="A5" s="3">
        <v>0.46800000000000003</v>
      </c>
      <c r="B5" s="5">
        <v>8.3000000000000004E-2</v>
      </c>
      <c r="C5" s="6">
        <v>1.532</v>
      </c>
      <c r="D5" s="6">
        <v>2.8239999999999998</v>
      </c>
      <c r="E5" s="6">
        <v>2.5430000000000001</v>
      </c>
      <c r="F5" s="6">
        <v>0.58599999999999997</v>
      </c>
      <c r="G5" s="6">
        <v>0.54600000000000004</v>
      </c>
      <c r="H5" s="6">
        <v>0.76</v>
      </c>
      <c r="I5" s="6">
        <v>0.49199999999999999</v>
      </c>
      <c r="J5" s="6">
        <v>0.45300000000000001</v>
      </c>
      <c r="K5" s="6">
        <v>2.9290000000000003</v>
      </c>
      <c r="L5" s="6">
        <v>0.47100000000000003</v>
      </c>
    </row>
    <row r="6" spans="1:12" x14ac:dyDescent="0.25">
      <c r="A6" s="3">
        <v>0.27800000000000002</v>
      </c>
      <c r="B6" s="6">
        <v>1.194</v>
      </c>
      <c r="C6" s="6">
        <v>0.39500000000000002</v>
      </c>
      <c r="D6" s="6">
        <v>0.437</v>
      </c>
      <c r="E6" s="6">
        <v>2.464</v>
      </c>
      <c r="F6" s="6">
        <v>1.7730000000000001</v>
      </c>
      <c r="G6" s="6">
        <v>0.188</v>
      </c>
      <c r="H6" s="6">
        <v>0.34200000000000003</v>
      </c>
      <c r="I6" s="6">
        <v>0.51600000000000001</v>
      </c>
      <c r="J6" s="6">
        <v>0.48</v>
      </c>
      <c r="K6" s="6">
        <v>0.90300000000000002</v>
      </c>
      <c r="L6" s="6">
        <v>0.41799999999999998</v>
      </c>
    </row>
    <row r="7" spans="1:12" x14ac:dyDescent="0.25">
      <c r="A7" s="5">
        <v>0.10200000000000001</v>
      </c>
      <c r="B7" s="6">
        <v>1.024</v>
      </c>
      <c r="C7" s="6">
        <v>1.952</v>
      </c>
      <c r="D7" s="6">
        <v>0.58699999999999997</v>
      </c>
      <c r="E7" s="6">
        <v>1.1020000000000001</v>
      </c>
      <c r="F7" s="6">
        <v>0.59599999999999997</v>
      </c>
      <c r="G7" s="6">
        <v>0.41500000000000004</v>
      </c>
      <c r="H7" s="6">
        <v>0.185</v>
      </c>
      <c r="I7" s="6">
        <v>0.78600000000000003</v>
      </c>
      <c r="J7" s="6">
        <v>0.623</v>
      </c>
      <c r="K7" s="6">
        <v>1.175</v>
      </c>
      <c r="L7" s="6">
        <v>0.47600000000000003</v>
      </c>
    </row>
    <row r="8" spans="1:12" x14ac:dyDescent="0.25">
      <c r="A8" s="3">
        <v>2.548</v>
      </c>
      <c r="B8" s="6">
        <v>2.3620000000000001</v>
      </c>
      <c r="C8" s="6">
        <v>0.30099999999999999</v>
      </c>
      <c r="D8" s="6">
        <v>0.74099999999999999</v>
      </c>
      <c r="E8" s="6">
        <v>0.33900000000000002</v>
      </c>
      <c r="F8" s="6">
        <v>0.70100000000000007</v>
      </c>
      <c r="G8" s="6">
        <v>0.29699999999999999</v>
      </c>
      <c r="H8" s="6">
        <v>0.40800000000000003</v>
      </c>
      <c r="I8" s="6">
        <v>0.51600000000000001</v>
      </c>
      <c r="J8" s="6">
        <v>0.25900000000000001</v>
      </c>
      <c r="K8" s="6">
        <v>1.367</v>
      </c>
      <c r="L8" s="6">
        <v>0.505</v>
      </c>
    </row>
    <row r="9" spans="1:12" x14ac:dyDescent="0.25">
      <c r="A9" s="3">
        <v>1.3839999999999999</v>
      </c>
      <c r="B9" s="6">
        <v>0.49199999999999999</v>
      </c>
      <c r="C9" s="6">
        <v>0.371</v>
      </c>
      <c r="D9" s="6">
        <v>0.247</v>
      </c>
      <c r="E9" s="6">
        <v>1.4350000000000001</v>
      </c>
      <c r="F9" s="6">
        <v>0.17799999999999999</v>
      </c>
      <c r="G9" s="6">
        <v>0.27200000000000002</v>
      </c>
      <c r="H9" s="6">
        <v>0.25700000000000001</v>
      </c>
      <c r="I9" s="6">
        <v>0.68</v>
      </c>
      <c r="J9" s="6">
        <v>0.224</v>
      </c>
      <c r="K9" s="6">
        <v>0.33600000000000002</v>
      </c>
      <c r="L9" s="6">
        <v>0.16400000000000001</v>
      </c>
    </row>
    <row r="16" spans="1:12" x14ac:dyDescent="0.25">
      <c r="B16" s="2" t="s">
        <v>13</v>
      </c>
      <c r="C16" s="2" t="s">
        <v>1</v>
      </c>
      <c r="D16" s="2" t="s">
        <v>2</v>
      </c>
      <c r="E16" s="2" t="s">
        <v>3</v>
      </c>
    </row>
    <row r="17" spans="1:11" x14ac:dyDescent="0.25">
      <c r="A17" t="s">
        <v>4</v>
      </c>
      <c r="B17" s="3">
        <v>2.5830000000000002</v>
      </c>
      <c r="C17" s="1">
        <f>B17-B22</f>
        <v>2.4910000000000001</v>
      </c>
      <c r="D17" s="1">
        <v>24</v>
      </c>
      <c r="E17" s="4">
        <f>(0.0304*C17*C17)+(9.7915*C17)-(0.1961)</f>
        <v>24.383160962399998</v>
      </c>
    </row>
    <row r="18" spans="1:11" x14ac:dyDescent="0.25">
      <c r="A18" t="s">
        <v>5</v>
      </c>
      <c r="B18" s="3">
        <v>1.3440000000000001</v>
      </c>
      <c r="C18" s="1">
        <f>B18-B22</f>
        <v>1.252</v>
      </c>
      <c r="D18" s="1">
        <v>12</v>
      </c>
      <c r="E18" s="4">
        <f t="shared" ref="E18:E22" si="0">(0.0304*C18*C18)+(9.7915*C18)-(0.1961)</f>
        <v>12.110510121600001</v>
      </c>
    </row>
    <row r="19" spans="1:11" x14ac:dyDescent="0.25">
      <c r="A19" t="s">
        <v>6</v>
      </c>
      <c r="B19" s="3">
        <v>0.69699999999999995</v>
      </c>
      <c r="C19" s="1">
        <f>B19-B22</f>
        <v>0.60499999999999998</v>
      </c>
      <c r="D19" s="1">
        <v>6</v>
      </c>
      <c r="E19" s="4">
        <f t="shared" si="0"/>
        <v>5.7388846599999992</v>
      </c>
    </row>
    <row r="20" spans="1:11" x14ac:dyDescent="0.25">
      <c r="A20" t="s">
        <v>7</v>
      </c>
      <c r="B20" s="3">
        <v>0.45</v>
      </c>
      <c r="C20" s="1">
        <f>B20-B22</f>
        <v>0.35799999999999998</v>
      </c>
      <c r="D20" s="1">
        <v>3</v>
      </c>
      <c r="E20" s="4">
        <f t="shared" si="0"/>
        <v>3.3131531855999996</v>
      </c>
    </row>
    <row r="21" spans="1:11" x14ac:dyDescent="0.25">
      <c r="A21" t="s">
        <v>8</v>
      </c>
      <c r="B21" s="3">
        <v>0.28100000000000003</v>
      </c>
      <c r="C21" s="1">
        <f>B21-B22</f>
        <v>0.18900000000000003</v>
      </c>
      <c r="D21" s="1">
        <v>1.5</v>
      </c>
      <c r="E21" s="4">
        <f t="shared" si="0"/>
        <v>1.6555794184000003</v>
      </c>
    </row>
    <row r="22" spans="1:11" x14ac:dyDescent="0.25">
      <c r="A22" t="s">
        <v>9</v>
      </c>
      <c r="B22" s="5">
        <v>9.1999999999999998E-2</v>
      </c>
      <c r="C22" s="1">
        <f>B22-B22</f>
        <v>0</v>
      </c>
      <c r="D22" s="1">
        <v>0</v>
      </c>
      <c r="E22" s="4">
        <f t="shared" si="0"/>
        <v>-0.1961</v>
      </c>
    </row>
    <row r="24" spans="1:11" x14ac:dyDescent="0.25">
      <c r="J24" s="10"/>
    </row>
    <row r="27" spans="1:11" x14ac:dyDescent="0.25">
      <c r="J27" s="10" t="s">
        <v>26</v>
      </c>
      <c r="K27" s="10"/>
    </row>
    <row r="33" spans="1:5" x14ac:dyDescent="0.25">
      <c r="A33" s="8" t="s">
        <v>10</v>
      </c>
      <c r="B33" s="6" t="s">
        <v>11</v>
      </c>
      <c r="C33" s="7" t="s">
        <v>9</v>
      </c>
      <c r="D33" s="1" t="s">
        <v>1</v>
      </c>
      <c r="E33" s="9" t="s">
        <v>25</v>
      </c>
    </row>
    <row r="34" spans="1:5" x14ac:dyDescent="0.25">
      <c r="A34" s="8" t="s">
        <v>27</v>
      </c>
      <c r="B34" s="6">
        <v>1.194</v>
      </c>
      <c r="C34" s="5">
        <v>9.1999999999999998E-2</v>
      </c>
      <c r="D34" s="1">
        <f t="shared" ref="D34:D65" si="1">(B34-C34)</f>
        <v>1.1019999999999999</v>
      </c>
      <c r="E34" s="4">
        <f t="shared" ref="E34:E65" si="2">(0.0304*D34*D34)+(9.7915*D34)-(0.1961)</f>
        <v>10.631050881599998</v>
      </c>
    </row>
    <row r="35" spans="1:5" x14ac:dyDescent="0.25">
      <c r="A35" s="8" t="s">
        <v>28</v>
      </c>
      <c r="B35" s="6">
        <v>1.024</v>
      </c>
      <c r="C35" s="5">
        <v>9.1999999999999998E-2</v>
      </c>
      <c r="D35" s="1">
        <f t="shared" si="1"/>
        <v>0.93200000000000005</v>
      </c>
      <c r="E35" s="4">
        <f t="shared" si="2"/>
        <v>8.9559841696000007</v>
      </c>
    </row>
    <row r="36" spans="1:5" x14ac:dyDescent="0.25">
      <c r="A36" s="8" t="s">
        <v>29</v>
      </c>
      <c r="B36" s="6">
        <v>2.3620000000000001</v>
      </c>
      <c r="C36" s="5">
        <v>9.1999999999999998E-2</v>
      </c>
      <c r="D36" s="1">
        <f t="shared" si="1"/>
        <v>2.27</v>
      </c>
      <c r="E36" s="4">
        <f t="shared" si="2"/>
        <v>22.187253159999997</v>
      </c>
    </row>
    <row r="37" spans="1:5" x14ac:dyDescent="0.25">
      <c r="A37" s="8" t="s">
        <v>30</v>
      </c>
      <c r="B37" s="6">
        <v>0.49199999999999999</v>
      </c>
      <c r="C37" s="5">
        <v>9.1999999999999998E-2</v>
      </c>
      <c r="D37" s="1">
        <f t="shared" si="1"/>
        <v>0.4</v>
      </c>
      <c r="E37" s="4">
        <f t="shared" si="2"/>
        <v>3.7253639999999999</v>
      </c>
    </row>
    <row r="38" spans="1:5" x14ac:dyDescent="0.25">
      <c r="A38" s="8" t="s">
        <v>31</v>
      </c>
      <c r="B38" s="6">
        <v>0.78900000000000003</v>
      </c>
      <c r="C38" s="5">
        <v>9.1999999999999998E-2</v>
      </c>
      <c r="D38" s="1">
        <f t="shared" si="1"/>
        <v>0.69700000000000006</v>
      </c>
      <c r="E38" s="4">
        <f t="shared" si="2"/>
        <v>6.6433440935999997</v>
      </c>
    </row>
    <row r="39" spans="1:5" x14ac:dyDescent="0.25">
      <c r="A39" s="8" t="s">
        <v>32</v>
      </c>
      <c r="B39" s="6">
        <v>1.859</v>
      </c>
      <c r="C39" s="5">
        <v>9.1999999999999998E-2</v>
      </c>
      <c r="D39" s="1">
        <f t="shared" si="1"/>
        <v>1.7669999999999999</v>
      </c>
      <c r="E39" s="4">
        <f t="shared" si="2"/>
        <v>17.200398085599996</v>
      </c>
    </row>
    <row r="40" spans="1:5" x14ac:dyDescent="0.25">
      <c r="A40" s="8" t="s">
        <v>33</v>
      </c>
      <c r="B40" s="6">
        <v>0.66600000000000004</v>
      </c>
      <c r="C40" s="5">
        <v>9.1999999999999998E-2</v>
      </c>
      <c r="D40" s="1">
        <f t="shared" si="1"/>
        <v>0.57400000000000007</v>
      </c>
      <c r="E40" s="4">
        <f t="shared" si="2"/>
        <v>5.4342370704</v>
      </c>
    </row>
    <row r="41" spans="1:5" x14ac:dyDescent="0.25">
      <c r="A41" s="8" t="s">
        <v>34</v>
      </c>
      <c r="B41" s="6">
        <v>1.532</v>
      </c>
      <c r="C41" s="5">
        <v>9.1999999999999998E-2</v>
      </c>
      <c r="D41" s="1">
        <f t="shared" si="1"/>
        <v>1.44</v>
      </c>
      <c r="E41" s="4">
        <f t="shared" si="2"/>
        <v>13.966697439999999</v>
      </c>
    </row>
    <row r="42" spans="1:5" x14ac:dyDescent="0.25">
      <c r="A42" s="8" t="s">
        <v>35</v>
      </c>
      <c r="B42" s="6">
        <v>0.39500000000000002</v>
      </c>
      <c r="C42" s="5">
        <v>9.1999999999999998E-2</v>
      </c>
      <c r="D42" s="1">
        <f t="shared" si="1"/>
        <v>0.30300000000000005</v>
      </c>
      <c r="E42" s="4">
        <f t="shared" si="2"/>
        <v>2.7735154936000006</v>
      </c>
    </row>
    <row r="43" spans="1:5" x14ac:dyDescent="0.25">
      <c r="A43" s="8" t="s">
        <v>36</v>
      </c>
      <c r="B43" s="6">
        <v>1.952</v>
      </c>
      <c r="C43" s="5">
        <v>9.1999999999999998E-2</v>
      </c>
      <c r="D43" s="1">
        <f t="shared" si="1"/>
        <v>1.8599999999999999</v>
      </c>
      <c r="E43" s="4">
        <f t="shared" si="2"/>
        <v>18.121261839999995</v>
      </c>
    </row>
    <row r="44" spans="1:5" x14ac:dyDescent="0.25">
      <c r="A44" s="8" t="s">
        <v>37</v>
      </c>
      <c r="B44" s="6">
        <v>0.30099999999999999</v>
      </c>
      <c r="C44" s="5">
        <v>9.1999999999999998E-2</v>
      </c>
      <c r="D44" s="1">
        <f t="shared" si="1"/>
        <v>0.20899999999999999</v>
      </c>
      <c r="E44" s="4">
        <f t="shared" si="2"/>
        <v>1.8516514023999999</v>
      </c>
    </row>
    <row r="45" spans="1:5" x14ac:dyDescent="0.25">
      <c r="A45" s="8" t="s">
        <v>38</v>
      </c>
      <c r="B45" s="6">
        <v>0.371</v>
      </c>
      <c r="C45" s="5">
        <v>9.1999999999999998E-2</v>
      </c>
      <c r="D45" s="1">
        <f t="shared" si="1"/>
        <v>0.27900000000000003</v>
      </c>
      <c r="E45" s="4">
        <f t="shared" si="2"/>
        <v>2.5380948664000003</v>
      </c>
    </row>
    <row r="46" spans="1:5" x14ac:dyDescent="0.25">
      <c r="A46" s="8" t="s">
        <v>39</v>
      </c>
      <c r="B46" s="6">
        <v>0.84799999999999998</v>
      </c>
      <c r="C46" s="5">
        <v>9.1999999999999998E-2</v>
      </c>
      <c r="D46" s="1">
        <f t="shared" si="1"/>
        <v>0.75600000000000001</v>
      </c>
      <c r="E46" s="4">
        <f t="shared" si="2"/>
        <v>7.2236486943999987</v>
      </c>
    </row>
    <row r="47" spans="1:5" x14ac:dyDescent="0.25">
      <c r="A47" s="8" t="s">
        <v>40</v>
      </c>
      <c r="B47" s="6">
        <v>1.1420000000000001</v>
      </c>
      <c r="C47" s="5">
        <v>9.1999999999999998E-2</v>
      </c>
      <c r="D47" s="1">
        <f t="shared" si="1"/>
        <v>1.05</v>
      </c>
      <c r="E47" s="4">
        <f t="shared" si="2"/>
        <v>10.118491000000001</v>
      </c>
    </row>
    <row r="48" spans="1:5" x14ac:dyDescent="0.25">
      <c r="A48" s="8" t="s">
        <v>41</v>
      </c>
      <c r="B48" s="6">
        <v>1.92</v>
      </c>
      <c r="C48" s="5">
        <v>9.1999999999999998E-2</v>
      </c>
      <c r="D48" s="1">
        <f t="shared" si="1"/>
        <v>1.8279999999999998</v>
      </c>
      <c r="E48" s="4">
        <f t="shared" si="2"/>
        <v>17.804346153599997</v>
      </c>
    </row>
    <row r="49" spans="1:5" x14ac:dyDescent="0.25">
      <c r="A49" s="8" t="s">
        <v>42</v>
      </c>
      <c r="B49" s="6">
        <v>2.8239999999999998</v>
      </c>
      <c r="C49" s="5">
        <v>9.1999999999999998E-2</v>
      </c>
      <c r="D49" s="1">
        <f t="shared" si="1"/>
        <v>2.7319999999999998</v>
      </c>
      <c r="E49" s="4">
        <f t="shared" si="2"/>
        <v>26.781178249599993</v>
      </c>
    </row>
    <row r="50" spans="1:5" x14ac:dyDescent="0.25">
      <c r="A50" s="8" t="s">
        <v>43</v>
      </c>
      <c r="B50" s="6">
        <v>0.437</v>
      </c>
      <c r="C50" s="5">
        <v>9.1999999999999998E-2</v>
      </c>
      <c r="D50" s="1">
        <f t="shared" si="1"/>
        <v>0.34499999999999997</v>
      </c>
      <c r="E50" s="4">
        <f t="shared" si="2"/>
        <v>3.1855858599999993</v>
      </c>
    </row>
    <row r="51" spans="1:5" x14ac:dyDescent="0.25">
      <c r="A51" s="8" t="s">
        <v>44</v>
      </c>
      <c r="B51" s="6">
        <v>0.58699999999999997</v>
      </c>
      <c r="C51" s="5">
        <v>9.1999999999999998E-2</v>
      </c>
      <c r="D51" s="1">
        <f t="shared" si="1"/>
        <v>0.495</v>
      </c>
      <c r="E51" s="4">
        <f t="shared" si="2"/>
        <v>4.658141259999999</v>
      </c>
    </row>
    <row r="52" spans="1:5" x14ac:dyDescent="0.25">
      <c r="A52" s="8" t="s">
        <v>45</v>
      </c>
      <c r="B52" s="6">
        <v>0.74099999999999999</v>
      </c>
      <c r="C52" s="5">
        <v>9.1999999999999998E-2</v>
      </c>
      <c r="D52" s="1">
        <f t="shared" si="1"/>
        <v>0.64900000000000002</v>
      </c>
      <c r="E52" s="4">
        <f t="shared" si="2"/>
        <v>6.1713880103999985</v>
      </c>
    </row>
    <row r="53" spans="1:5" x14ac:dyDescent="0.25">
      <c r="A53" s="8" t="s">
        <v>46</v>
      </c>
      <c r="B53" s="6">
        <v>0.247</v>
      </c>
      <c r="C53" s="5">
        <v>9.1999999999999998E-2</v>
      </c>
      <c r="D53" s="1">
        <f t="shared" si="1"/>
        <v>0.155</v>
      </c>
      <c r="E53" s="4">
        <f t="shared" si="2"/>
        <v>1.3223128599999998</v>
      </c>
    </row>
    <row r="54" spans="1:5" x14ac:dyDescent="0.25">
      <c r="A54" s="8" t="s">
        <v>47</v>
      </c>
      <c r="B54" s="6">
        <v>0.47700000000000004</v>
      </c>
      <c r="C54" s="5">
        <v>9.1999999999999998E-2</v>
      </c>
      <c r="D54" s="1">
        <f t="shared" si="1"/>
        <v>0.38500000000000001</v>
      </c>
      <c r="E54" s="4">
        <f t="shared" si="2"/>
        <v>3.5781335399999996</v>
      </c>
    </row>
    <row r="55" spans="1:5" x14ac:dyDescent="0.25">
      <c r="A55" s="8" t="s">
        <v>48</v>
      </c>
      <c r="B55" s="6">
        <v>0.75</v>
      </c>
      <c r="C55" s="5">
        <v>9.1999999999999998E-2</v>
      </c>
      <c r="D55" s="1">
        <f t="shared" si="1"/>
        <v>0.65800000000000003</v>
      </c>
      <c r="E55" s="4">
        <f t="shared" si="2"/>
        <v>6.2598691056</v>
      </c>
    </row>
    <row r="56" spans="1:5" x14ac:dyDescent="0.25">
      <c r="A56" s="8" t="s">
        <v>49</v>
      </c>
      <c r="B56" s="6">
        <v>0.97799999999999998</v>
      </c>
      <c r="C56" s="5">
        <v>9.1999999999999998E-2</v>
      </c>
      <c r="D56" s="1">
        <f t="shared" si="1"/>
        <v>0.88600000000000001</v>
      </c>
      <c r="E56" s="4">
        <f t="shared" si="2"/>
        <v>8.5030328784000009</v>
      </c>
    </row>
    <row r="57" spans="1:5" x14ac:dyDescent="0.25">
      <c r="A57" s="8" t="s">
        <v>50</v>
      </c>
      <c r="B57" s="6">
        <v>2.5430000000000001</v>
      </c>
      <c r="C57" s="5">
        <v>9.1999999999999998E-2</v>
      </c>
      <c r="D57" s="1">
        <f t="shared" si="1"/>
        <v>2.4510000000000001</v>
      </c>
      <c r="E57" s="4">
        <f t="shared" si="2"/>
        <v>23.985491490399998</v>
      </c>
    </row>
    <row r="58" spans="1:5" x14ac:dyDescent="0.25">
      <c r="A58" s="8" t="s">
        <v>51</v>
      </c>
      <c r="B58" s="6">
        <v>2.464</v>
      </c>
      <c r="C58" s="5">
        <v>9.1999999999999998E-2</v>
      </c>
      <c r="D58" s="1">
        <f t="shared" si="1"/>
        <v>2.3719999999999999</v>
      </c>
      <c r="E58" s="4">
        <f t="shared" si="2"/>
        <v>23.200380073599995</v>
      </c>
    </row>
    <row r="59" spans="1:5" x14ac:dyDescent="0.25">
      <c r="A59" s="8" t="s">
        <v>52</v>
      </c>
      <c r="B59" s="6">
        <v>1.1020000000000001</v>
      </c>
      <c r="C59" s="5">
        <v>9.1999999999999998E-2</v>
      </c>
      <c r="D59" s="1">
        <f t="shared" si="1"/>
        <v>1.01</v>
      </c>
      <c r="E59" s="4">
        <f t="shared" si="2"/>
        <v>9.7243260399999993</v>
      </c>
    </row>
    <row r="60" spans="1:5" x14ac:dyDescent="0.25">
      <c r="A60" s="8" t="s">
        <v>53</v>
      </c>
      <c r="B60" s="6">
        <v>0.33900000000000002</v>
      </c>
      <c r="C60" s="5">
        <v>9.1999999999999998E-2</v>
      </c>
      <c r="D60" s="1">
        <f t="shared" si="1"/>
        <v>0.24700000000000003</v>
      </c>
      <c r="E60" s="4">
        <f t="shared" si="2"/>
        <v>2.2242551736</v>
      </c>
    </row>
    <row r="61" spans="1:5" x14ac:dyDescent="0.25">
      <c r="A61" s="8" t="s">
        <v>54</v>
      </c>
      <c r="B61" s="6">
        <v>1.4350000000000001</v>
      </c>
      <c r="C61" s="5">
        <v>9.1999999999999998E-2</v>
      </c>
      <c r="D61" s="1">
        <f t="shared" si="1"/>
        <v>1.343</v>
      </c>
      <c r="E61" s="4">
        <f t="shared" si="2"/>
        <v>13.008715429599999</v>
      </c>
    </row>
    <row r="62" spans="1:5" x14ac:dyDescent="0.25">
      <c r="A62" s="8" t="s">
        <v>55</v>
      </c>
      <c r="B62" s="6">
        <v>0.35299999999999998</v>
      </c>
      <c r="C62" s="5">
        <v>9.1999999999999998E-2</v>
      </c>
      <c r="D62" s="1">
        <f t="shared" si="1"/>
        <v>0.26100000000000001</v>
      </c>
      <c r="E62" s="4">
        <f t="shared" si="2"/>
        <v>2.3615523783999999</v>
      </c>
    </row>
    <row r="63" spans="1:5" x14ac:dyDescent="0.25">
      <c r="A63" s="8" t="s">
        <v>56</v>
      </c>
      <c r="B63" s="6">
        <v>0.54200000000000004</v>
      </c>
      <c r="C63" s="5">
        <v>9.1999999999999998E-2</v>
      </c>
      <c r="D63" s="1">
        <f t="shared" si="1"/>
        <v>0.45000000000000007</v>
      </c>
      <c r="E63" s="4">
        <f t="shared" si="2"/>
        <v>4.2162309999999996</v>
      </c>
    </row>
    <row r="64" spans="1:5" x14ac:dyDescent="0.25">
      <c r="A64" s="8" t="s">
        <v>57</v>
      </c>
      <c r="B64" s="6">
        <v>0.92</v>
      </c>
      <c r="C64" s="5">
        <v>9.1999999999999998E-2</v>
      </c>
      <c r="D64" s="1">
        <f t="shared" si="1"/>
        <v>0.82800000000000007</v>
      </c>
      <c r="E64" s="4">
        <f t="shared" si="2"/>
        <v>7.932103753599999</v>
      </c>
    </row>
    <row r="65" spans="1:5" x14ac:dyDescent="0.25">
      <c r="A65" s="8" t="s">
        <v>58</v>
      </c>
      <c r="B65" s="6">
        <v>0.58599999999999997</v>
      </c>
      <c r="C65" s="5">
        <v>9.1999999999999998E-2</v>
      </c>
      <c r="D65" s="1">
        <f t="shared" si="1"/>
        <v>0.49399999999999999</v>
      </c>
      <c r="E65" s="4">
        <f t="shared" si="2"/>
        <v>4.6483196943999996</v>
      </c>
    </row>
    <row r="66" spans="1:5" x14ac:dyDescent="0.25">
      <c r="A66" s="8" t="s">
        <v>59</v>
      </c>
      <c r="B66" s="6">
        <v>1.7730000000000001</v>
      </c>
      <c r="C66" s="5">
        <v>9.1999999999999998E-2</v>
      </c>
      <c r="D66" s="1">
        <f t="shared" ref="D66:D97" si="3">(B66-C66)</f>
        <v>1.681</v>
      </c>
      <c r="E66" s="4">
        <f t="shared" ref="E66:E97" si="4">(0.0304*D66*D66)+(9.7915*D66)-(0.1961)</f>
        <v>16.349314634399995</v>
      </c>
    </row>
    <row r="67" spans="1:5" x14ac:dyDescent="0.25">
      <c r="A67" s="8" t="s">
        <v>60</v>
      </c>
      <c r="B67" s="6">
        <v>0.59599999999999997</v>
      </c>
      <c r="C67" s="5">
        <v>9.1999999999999998E-2</v>
      </c>
      <c r="D67" s="1">
        <f t="shared" si="3"/>
        <v>0.504</v>
      </c>
      <c r="E67" s="4">
        <f t="shared" si="4"/>
        <v>4.7465380863999993</v>
      </c>
    </row>
    <row r="68" spans="1:5" x14ac:dyDescent="0.25">
      <c r="A68" s="8" t="s">
        <v>61</v>
      </c>
      <c r="B68" s="6">
        <v>0.70100000000000007</v>
      </c>
      <c r="C68" s="5">
        <v>9.1999999999999998E-2</v>
      </c>
      <c r="D68" s="1">
        <f t="shared" si="3"/>
        <v>0.6090000000000001</v>
      </c>
      <c r="E68" s="4">
        <f t="shared" si="4"/>
        <v>5.7781982824</v>
      </c>
    </row>
    <row r="69" spans="1:5" x14ac:dyDescent="0.25">
      <c r="A69" s="8" t="s">
        <v>62</v>
      </c>
      <c r="B69" s="6">
        <v>0.17799999999999999</v>
      </c>
      <c r="C69" s="5">
        <v>9.1999999999999998E-2</v>
      </c>
      <c r="D69" s="1">
        <f t="shared" si="3"/>
        <v>8.5999999999999993E-2</v>
      </c>
      <c r="E69" s="4">
        <f t="shared" si="4"/>
        <v>0.64619383839999989</v>
      </c>
    </row>
    <row r="70" spans="1:5" x14ac:dyDescent="0.25">
      <c r="A70" s="8" t="s">
        <v>63</v>
      </c>
      <c r="B70" s="6">
        <v>1.597</v>
      </c>
      <c r="C70" s="5">
        <v>9.1999999999999998E-2</v>
      </c>
      <c r="D70" s="1">
        <f t="shared" si="3"/>
        <v>1.5049999999999999</v>
      </c>
      <c r="E70" s="4">
        <f t="shared" si="4"/>
        <v>14.608964259999997</v>
      </c>
    </row>
    <row r="71" spans="1:5" x14ac:dyDescent="0.25">
      <c r="A71" s="8" t="s">
        <v>64</v>
      </c>
      <c r="B71" s="6">
        <v>2.6179999999999999</v>
      </c>
      <c r="C71" s="5">
        <v>9.1999999999999998E-2</v>
      </c>
      <c r="D71" s="1">
        <f t="shared" si="3"/>
        <v>2.5259999999999998</v>
      </c>
      <c r="E71" s="4">
        <f t="shared" si="4"/>
        <v>24.731201550399998</v>
      </c>
    </row>
    <row r="72" spans="1:5" x14ac:dyDescent="0.25">
      <c r="A72" s="8" t="s">
        <v>65</v>
      </c>
      <c r="B72" s="6">
        <v>0.77700000000000002</v>
      </c>
      <c r="C72" s="5">
        <v>9.1999999999999998E-2</v>
      </c>
      <c r="D72" s="1">
        <f t="shared" si="3"/>
        <v>0.68500000000000005</v>
      </c>
      <c r="E72" s="4">
        <f t="shared" si="4"/>
        <v>6.5253419399999997</v>
      </c>
    </row>
    <row r="73" spans="1:5" x14ac:dyDescent="0.25">
      <c r="A73" s="8" t="s">
        <v>66</v>
      </c>
      <c r="B73" s="6">
        <v>0.54600000000000004</v>
      </c>
      <c r="C73" s="5">
        <v>9.1999999999999998E-2</v>
      </c>
      <c r="D73" s="1">
        <f t="shared" si="3"/>
        <v>0.45400000000000007</v>
      </c>
      <c r="E73" s="4">
        <f t="shared" si="4"/>
        <v>4.2555069263999998</v>
      </c>
    </row>
    <row r="74" spans="1:5" x14ac:dyDescent="0.25">
      <c r="A74" s="8" t="s">
        <v>67</v>
      </c>
      <c r="B74" s="6">
        <v>0.188</v>
      </c>
      <c r="C74" s="5">
        <v>9.1999999999999998E-2</v>
      </c>
      <c r="D74" s="1">
        <f t="shared" si="3"/>
        <v>9.6000000000000002E-2</v>
      </c>
      <c r="E74" s="4">
        <f t="shared" si="4"/>
        <v>0.74416416639999983</v>
      </c>
    </row>
    <row r="75" spans="1:5" x14ac:dyDescent="0.25">
      <c r="A75" s="8" t="s">
        <v>68</v>
      </c>
      <c r="B75" s="6">
        <v>0.41500000000000004</v>
      </c>
      <c r="C75" s="5">
        <v>9.1999999999999998E-2</v>
      </c>
      <c r="D75" s="1">
        <f t="shared" si="3"/>
        <v>0.32300000000000006</v>
      </c>
      <c r="E75" s="4">
        <f t="shared" si="4"/>
        <v>2.9697261016000005</v>
      </c>
    </row>
    <row r="76" spans="1:5" x14ac:dyDescent="0.25">
      <c r="A76" s="8" t="s">
        <v>69</v>
      </c>
      <c r="B76" s="6">
        <v>0.29699999999999999</v>
      </c>
      <c r="C76" s="5">
        <v>9.1999999999999998E-2</v>
      </c>
      <c r="D76" s="1">
        <f t="shared" si="3"/>
        <v>0.20499999999999999</v>
      </c>
      <c r="E76" s="4">
        <f t="shared" si="4"/>
        <v>1.8124350599999999</v>
      </c>
    </row>
    <row r="77" spans="1:5" x14ac:dyDescent="0.25">
      <c r="A77" s="8" t="s">
        <v>70</v>
      </c>
      <c r="B77" s="6">
        <v>0.27200000000000002</v>
      </c>
      <c r="C77" s="5">
        <v>9.1999999999999998E-2</v>
      </c>
      <c r="D77" s="1">
        <f t="shared" si="3"/>
        <v>0.18000000000000002</v>
      </c>
      <c r="E77" s="4">
        <f t="shared" si="4"/>
        <v>1.5673549600000001</v>
      </c>
    </row>
    <row r="78" spans="1:5" x14ac:dyDescent="0.25">
      <c r="A78" s="8" t="s">
        <v>71</v>
      </c>
      <c r="B78" s="6">
        <v>0.32200000000000001</v>
      </c>
      <c r="C78" s="5">
        <v>9.1999999999999998E-2</v>
      </c>
      <c r="D78" s="1">
        <f t="shared" si="3"/>
        <v>0.23</v>
      </c>
      <c r="E78" s="4">
        <f t="shared" si="4"/>
        <v>2.0575531599999999</v>
      </c>
    </row>
    <row r="79" spans="1:5" x14ac:dyDescent="0.25">
      <c r="A79" s="8" t="s">
        <v>72</v>
      </c>
      <c r="B79" s="6">
        <v>0.626</v>
      </c>
      <c r="C79" s="5">
        <v>9.1999999999999998E-2</v>
      </c>
      <c r="D79" s="1">
        <f t="shared" si="3"/>
        <v>0.53400000000000003</v>
      </c>
      <c r="E79" s="4">
        <f t="shared" si="4"/>
        <v>5.0412297423999997</v>
      </c>
    </row>
    <row r="80" spans="1:5" x14ac:dyDescent="0.25">
      <c r="A80" s="8" t="s">
        <v>73</v>
      </c>
      <c r="B80" s="6">
        <v>0.78200000000000003</v>
      </c>
      <c r="C80" s="5">
        <v>9.1999999999999998E-2</v>
      </c>
      <c r="D80" s="1">
        <f t="shared" si="3"/>
        <v>0.69000000000000006</v>
      </c>
      <c r="E80" s="4">
        <f t="shared" si="4"/>
        <v>6.5745084399999998</v>
      </c>
    </row>
    <row r="81" spans="1:5" x14ac:dyDescent="0.25">
      <c r="A81" s="8" t="s">
        <v>74</v>
      </c>
      <c r="B81" s="6">
        <v>0.76</v>
      </c>
      <c r="C81" s="5">
        <v>9.1999999999999998E-2</v>
      </c>
      <c r="D81" s="1">
        <f t="shared" si="3"/>
        <v>0.66800000000000004</v>
      </c>
      <c r="E81" s="4">
        <f t="shared" si="4"/>
        <v>6.3581872095999996</v>
      </c>
    </row>
    <row r="82" spans="1:5" x14ac:dyDescent="0.25">
      <c r="A82" s="8" t="s">
        <v>75</v>
      </c>
      <c r="B82" s="6">
        <v>0.34200000000000003</v>
      </c>
      <c r="C82" s="5">
        <v>9.1999999999999998E-2</v>
      </c>
      <c r="D82" s="1">
        <f t="shared" si="3"/>
        <v>0.25</v>
      </c>
      <c r="E82" s="4">
        <f t="shared" si="4"/>
        <v>2.2536749999999999</v>
      </c>
    </row>
    <row r="83" spans="1:5" x14ac:dyDescent="0.25">
      <c r="A83" s="8" t="s">
        <v>76</v>
      </c>
      <c r="B83" s="6">
        <v>0.185</v>
      </c>
      <c r="C83" s="5">
        <v>9.1999999999999998E-2</v>
      </c>
      <c r="D83" s="1">
        <f t="shared" si="3"/>
        <v>9.2999999999999999E-2</v>
      </c>
      <c r="E83" s="4">
        <f t="shared" si="4"/>
        <v>0.71477242959999998</v>
      </c>
    </row>
    <row r="84" spans="1:5" x14ac:dyDescent="0.25">
      <c r="A84" s="8" t="s">
        <v>77</v>
      </c>
      <c r="B84" s="6">
        <v>0.40800000000000003</v>
      </c>
      <c r="C84" s="5">
        <v>9.1999999999999998E-2</v>
      </c>
      <c r="D84" s="1">
        <f t="shared" si="3"/>
        <v>0.31600000000000006</v>
      </c>
      <c r="E84" s="4">
        <f t="shared" si="4"/>
        <v>2.9010496224000004</v>
      </c>
    </row>
    <row r="85" spans="1:5" x14ac:dyDescent="0.25">
      <c r="A85" s="8" t="s">
        <v>78</v>
      </c>
      <c r="B85" s="6">
        <v>0.25700000000000001</v>
      </c>
      <c r="C85" s="5">
        <v>9.1999999999999998E-2</v>
      </c>
      <c r="D85" s="1">
        <f t="shared" si="3"/>
        <v>0.16500000000000001</v>
      </c>
      <c r="E85" s="4">
        <f t="shared" si="4"/>
        <v>1.4203251400000001</v>
      </c>
    </row>
    <row r="86" spans="1:5" x14ac:dyDescent="0.25">
      <c r="A86" s="8" t="s">
        <v>79</v>
      </c>
      <c r="B86" s="6">
        <v>0.40700000000000003</v>
      </c>
      <c r="C86" s="5">
        <v>9.1999999999999998E-2</v>
      </c>
      <c r="D86" s="1">
        <f t="shared" si="3"/>
        <v>0.31500000000000006</v>
      </c>
      <c r="E86" s="4">
        <f t="shared" si="4"/>
        <v>2.8912389400000005</v>
      </c>
    </row>
    <row r="87" spans="1:5" x14ac:dyDescent="0.25">
      <c r="A87" s="8" t="s">
        <v>80</v>
      </c>
      <c r="B87" s="6">
        <v>0.622</v>
      </c>
      <c r="C87" s="5">
        <v>9.1999999999999998E-2</v>
      </c>
      <c r="D87" s="1">
        <f t="shared" si="3"/>
        <v>0.53</v>
      </c>
      <c r="E87" s="4">
        <f t="shared" si="4"/>
        <v>5.0019343599999999</v>
      </c>
    </row>
    <row r="88" spans="1:5" x14ac:dyDescent="0.25">
      <c r="A88" s="8" t="s">
        <v>81</v>
      </c>
      <c r="B88" s="6">
        <v>0.59399999999999997</v>
      </c>
      <c r="C88" s="5">
        <v>9.1999999999999998E-2</v>
      </c>
      <c r="D88" s="1">
        <f t="shared" si="3"/>
        <v>0.502</v>
      </c>
      <c r="E88" s="4">
        <f t="shared" si="4"/>
        <v>4.7268939215999994</v>
      </c>
    </row>
    <row r="89" spans="1:5" x14ac:dyDescent="0.25">
      <c r="A89" s="8" t="s">
        <v>82</v>
      </c>
      <c r="B89" s="6">
        <v>0.49199999999999999</v>
      </c>
      <c r="C89" s="5">
        <v>9.1999999999999998E-2</v>
      </c>
      <c r="D89" s="1">
        <f t="shared" si="3"/>
        <v>0.4</v>
      </c>
      <c r="E89" s="4">
        <f t="shared" si="4"/>
        <v>3.7253639999999999</v>
      </c>
    </row>
    <row r="90" spans="1:5" x14ac:dyDescent="0.25">
      <c r="A90" s="8" t="s">
        <v>83</v>
      </c>
      <c r="B90" s="6">
        <v>0.51600000000000001</v>
      </c>
      <c r="C90" s="5">
        <v>9.1999999999999998E-2</v>
      </c>
      <c r="D90" s="1">
        <f t="shared" si="3"/>
        <v>0.42400000000000004</v>
      </c>
      <c r="E90" s="4">
        <f t="shared" si="4"/>
        <v>3.9609611904000004</v>
      </c>
    </row>
    <row r="91" spans="1:5" x14ac:dyDescent="0.25">
      <c r="A91" s="8" t="s">
        <v>84</v>
      </c>
      <c r="B91" s="6">
        <v>0.78600000000000003</v>
      </c>
      <c r="C91" s="5">
        <v>9.1999999999999998E-2</v>
      </c>
      <c r="D91" s="1">
        <f t="shared" si="3"/>
        <v>0.69400000000000006</v>
      </c>
      <c r="E91" s="4">
        <f t="shared" si="4"/>
        <v>6.6138427343999995</v>
      </c>
    </row>
    <row r="92" spans="1:5" x14ac:dyDescent="0.25">
      <c r="A92" s="8" t="s">
        <v>85</v>
      </c>
      <c r="B92" s="6">
        <v>0.51600000000000001</v>
      </c>
      <c r="C92" s="5">
        <v>9.1999999999999998E-2</v>
      </c>
      <c r="D92" s="1">
        <f t="shared" si="3"/>
        <v>0.42400000000000004</v>
      </c>
      <c r="E92" s="4">
        <f t="shared" si="4"/>
        <v>3.9609611904000004</v>
      </c>
    </row>
    <row r="93" spans="1:5" x14ac:dyDescent="0.25">
      <c r="A93" s="8" t="s">
        <v>86</v>
      </c>
      <c r="B93" s="6">
        <v>0.68</v>
      </c>
      <c r="C93" s="5">
        <v>9.1999999999999998E-2</v>
      </c>
      <c r="D93" s="1">
        <f t="shared" si="3"/>
        <v>0.58800000000000008</v>
      </c>
      <c r="E93" s="4">
        <f t="shared" si="4"/>
        <v>5.5718126175999991</v>
      </c>
    </row>
    <row r="94" spans="1:5" x14ac:dyDescent="0.25">
      <c r="A94" s="8" t="s">
        <v>87</v>
      </c>
      <c r="B94" s="6">
        <v>1.43</v>
      </c>
      <c r="C94" s="5">
        <v>9.1999999999999998E-2</v>
      </c>
      <c r="D94" s="1">
        <f t="shared" si="3"/>
        <v>1.3379999999999999</v>
      </c>
      <c r="E94" s="4">
        <f t="shared" si="4"/>
        <v>12.959350417599998</v>
      </c>
    </row>
    <row r="95" spans="1:5" x14ac:dyDescent="0.25">
      <c r="A95" s="8" t="s">
        <v>88</v>
      </c>
      <c r="B95" s="6">
        <v>0.42199999999999999</v>
      </c>
      <c r="C95" s="5">
        <v>9.1999999999999998E-2</v>
      </c>
      <c r="D95" s="1">
        <f t="shared" si="3"/>
        <v>0.32999999999999996</v>
      </c>
      <c r="E95" s="4">
        <f t="shared" si="4"/>
        <v>3.0384055599999993</v>
      </c>
    </row>
    <row r="96" spans="1:5" x14ac:dyDescent="0.25">
      <c r="A96" s="8" t="s">
        <v>89</v>
      </c>
      <c r="B96" s="6">
        <v>0.62</v>
      </c>
      <c r="C96" s="5">
        <v>9.1999999999999998E-2</v>
      </c>
      <c r="D96" s="1">
        <f t="shared" si="3"/>
        <v>0.52800000000000002</v>
      </c>
      <c r="E96" s="4">
        <f t="shared" si="4"/>
        <v>4.9822870335999996</v>
      </c>
    </row>
    <row r="97" spans="1:5" x14ac:dyDescent="0.25">
      <c r="A97" s="8" t="s">
        <v>90</v>
      </c>
      <c r="B97" s="6">
        <v>0.45300000000000001</v>
      </c>
      <c r="C97" s="5">
        <v>9.1999999999999998E-2</v>
      </c>
      <c r="D97" s="1">
        <f t="shared" si="3"/>
        <v>0.36099999999999999</v>
      </c>
      <c r="E97" s="4">
        <f t="shared" si="4"/>
        <v>3.3425932583999995</v>
      </c>
    </row>
    <row r="98" spans="1:5" x14ac:dyDescent="0.25">
      <c r="A98" s="8" t="s">
        <v>91</v>
      </c>
      <c r="B98" s="6">
        <v>0.48</v>
      </c>
      <c r="C98" s="5">
        <v>9.1999999999999998E-2</v>
      </c>
      <c r="D98" s="1">
        <f t="shared" ref="D98:D129" si="5">(B98-C98)</f>
        <v>0.38800000000000001</v>
      </c>
      <c r="E98" s="4">
        <f t="shared" ref="E98:E129" si="6">(0.0304*D98*D98)+(9.7915*D98)-(0.1961)</f>
        <v>3.6075785376000002</v>
      </c>
    </row>
    <row r="99" spans="1:5" x14ac:dyDescent="0.25">
      <c r="A99" s="8" t="s">
        <v>92</v>
      </c>
      <c r="B99" s="6">
        <v>0.623</v>
      </c>
      <c r="C99" s="5">
        <v>9.1999999999999998E-2</v>
      </c>
      <c r="D99" s="1">
        <f t="shared" si="5"/>
        <v>0.53100000000000003</v>
      </c>
      <c r="E99" s="4">
        <f t="shared" si="6"/>
        <v>5.0117581143999992</v>
      </c>
    </row>
    <row r="100" spans="1:5" x14ac:dyDescent="0.25">
      <c r="A100" s="8" t="s">
        <v>93</v>
      </c>
      <c r="B100" s="6">
        <v>0.25900000000000001</v>
      </c>
      <c r="C100" s="5">
        <v>9.1999999999999998E-2</v>
      </c>
      <c r="D100" s="1">
        <f t="shared" si="5"/>
        <v>0.16700000000000001</v>
      </c>
      <c r="E100" s="4">
        <f t="shared" si="6"/>
        <v>1.4399283255999999</v>
      </c>
    </row>
    <row r="101" spans="1:5" x14ac:dyDescent="0.25">
      <c r="A101" s="8" t="s">
        <v>94</v>
      </c>
      <c r="B101" s="6">
        <v>0.224</v>
      </c>
      <c r="C101" s="5">
        <v>9.1999999999999998E-2</v>
      </c>
      <c r="D101" s="1">
        <f t="shared" si="5"/>
        <v>0.13200000000000001</v>
      </c>
      <c r="E101" s="4">
        <f t="shared" si="6"/>
        <v>1.0969076896000001</v>
      </c>
    </row>
    <row r="102" spans="1:5" x14ac:dyDescent="0.25">
      <c r="A102" s="8" t="s">
        <v>95</v>
      </c>
      <c r="B102" s="6">
        <v>0.53400000000000003</v>
      </c>
      <c r="C102" s="5">
        <v>9.1999999999999998E-2</v>
      </c>
      <c r="D102" s="1">
        <f t="shared" si="5"/>
        <v>0.44200000000000006</v>
      </c>
      <c r="E102" s="4">
        <f t="shared" si="6"/>
        <v>4.1376820656</v>
      </c>
    </row>
    <row r="103" spans="1:5" x14ac:dyDescent="0.25">
      <c r="A103" s="8" t="s">
        <v>96</v>
      </c>
      <c r="B103" s="6">
        <v>0.61499999999999999</v>
      </c>
      <c r="C103" s="5">
        <v>9.1999999999999998E-2</v>
      </c>
      <c r="D103" s="1">
        <f t="shared" si="5"/>
        <v>0.52300000000000002</v>
      </c>
      <c r="E103" s="4">
        <f t="shared" si="6"/>
        <v>4.9331697815999993</v>
      </c>
    </row>
    <row r="104" spans="1:5" x14ac:dyDescent="0.25">
      <c r="A104" s="8" t="s">
        <v>97</v>
      </c>
      <c r="B104" s="6">
        <v>0.60099999999999998</v>
      </c>
      <c r="C104" s="5">
        <v>9.1999999999999998E-2</v>
      </c>
      <c r="D104" s="1">
        <f t="shared" si="5"/>
        <v>0.50900000000000001</v>
      </c>
      <c r="E104" s="4">
        <f t="shared" si="6"/>
        <v>4.7956495623999995</v>
      </c>
    </row>
    <row r="105" spans="1:5" x14ac:dyDescent="0.25">
      <c r="A105" s="8" t="s">
        <v>98</v>
      </c>
      <c r="B105" s="6">
        <v>2.9290000000000003</v>
      </c>
      <c r="C105" s="5">
        <v>9.1999999999999998E-2</v>
      </c>
      <c r="D105" s="1">
        <f t="shared" si="5"/>
        <v>2.8370000000000002</v>
      </c>
      <c r="E105" s="4">
        <f t="shared" si="6"/>
        <v>27.827061997599998</v>
      </c>
    </row>
    <row r="106" spans="1:5" x14ac:dyDescent="0.25">
      <c r="A106" s="8" t="s">
        <v>99</v>
      </c>
      <c r="B106" s="6">
        <v>0.90300000000000002</v>
      </c>
      <c r="C106" s="5">
        <v>9.1999999999999998E-2</v>
      </c>
      <c r="D106" s="1">
        <f t="shared" si="5"/>
        <v>0.81100000000000005</v>
      </c>
      <c r="E106" s="4">
        <f t="shared" si="6"/>
        <v>7.7648012183999997</v>
      </c>
    </row>
    <row r="107" spans="1:5" x14ac:dyDescent="0.25">
      <c r="A107" s="8" t="s">
        <v>100</v>
      </c>
      <c r="B107" s="6">
        <v>1.175</v>
      </c>
      <c r="C107" s="5">
        <v>9.1999999999999998E-2</v>
      </c>
      <c r="D107" s="1">
        <f t="shared" si="5"/>
        <v>1.083</v>
      </c>
      <c r="E107" s="4">
        <f t="shared" si="6"/>
        <v>10.443750325599998</v>
      </c>
    </row>
    <row r="108" spans="1:5" x14ac:dyDescent="0.25">
      <c r="A108" s="8" t="s">
        <v>101</v>
      </c>
      <c r="B108" s="6">
        <v>1.367</v>
      </c>
      <c r="C108" s="5">
        <v>9.1999999999999998E-2</v>
      </c>
      <c r="D108" s="1">
        <f t="shared" si="5"/>
        <v>1.2749999999999999</v>
      </c>
      <c r="E108" s="4">
        <f t="shared" si="6"/>
        <v>12.337481499999999</v>
      </c>
    </row>
    <row r="109" spans="1:5" x14ac:dyDescent="0.25">
      <c r="A109" s="8" t="s">
        <v>102</v>
      </c>
      <c r="B109" s="6">
        <v>0.33600000000000002</v>
      </c>
      <c r="C109" s="5">
        <v>9.1999999999999998E-2</v>
      </c>
      <c r="D109" s="1">
        <f t="shared" si="5"/>
        <v>0.24400000000000002</v>
      </c>
      <c r="E109" s="4">
        <f t="shared" si="6"/>
        <v>2.1948358944000002</v>
      </c>
    </row>
    <row r="110" spans="1:5" x14ac:dyDescent="0.25">
      <c r="A110" s="8" t="s">
        <v>103</v>
      </c>
      <c r="B110" s="6">
        <v>1.6580000000000001</v>
      </c>
      <c r="C110" s="5">
        <v>9.1999999999999998E-2</v>
      </c>
      <c r="D110" s="1">
        <f t="shared" si="5"/>
        <v>1.5660000000000001</v>
      </c>
      <c r="E110" s="4">
        <f t="shared" si="6"/>
        <v>15.2119406224</v>
      </c>
    </row>
    <row r="111" spans="1:5" x14ac:dyDescent="0.25">
      <c r="A111" s="8" t="s">
        <v>104</v>
      </c>
      <c r="B111" s="6">
        <v>0.442</v>
      </c>
      <c r="C111" s="5">
        <v>9.1999999999999998E-2</v>
      </c>
      <c r="D111" s="1">
        <f t="shared" si="5"/>
        <v>0.35</v>
      </c>
      <c r="E111" s="4">
        <f t="shared" si="6"/>
        <v>3.2346489999999997</v>
      </c>
    </row>
    <row r="112" spans="1:5" x14ac:dyDescent="0.25">
      <c r="A112" s="8" t="s">
        <v>105</v>
      </c>
      <c r="B112" s="6">
        <v>0.628</v>
      </c>
      <c r="C112" s="5">
        <v>9.1999999999999998E-2</v>
      </c>
      <c r="D112" s="1">
        <f t="shared" si="5"/>
        <v>0.53600000000000003</v>
      </c>
      <c r="E112" s="4">
        <f t="shared" si="6"/>
        <v>5.0608777983999991</v>
      </c>
    </row>
    <row r="113" spans="1:5" x14ac:dyDescent="0.25">
      <c r="A113" s="8" t="s">
        <v>106</v>
      </c>
      <c r="B113" s="6">
        <v>0.47100000000000003</v>
      </c>
      <c r="C113" s="5">
        <v>9.1999999999999998E-2</v>
      </c>
      <c r="D113" s="1">
        <f t="shared" si="5"/>
        <v>0.379</v>
      </c>
      <c r="E113" s="4">
        <f t="shared" si="6"/>
        <v>3.5192451863999996</v>
      </c>
    </row>
    <row r="114" spans="1:5" x14ac:dyDescent="0.25">
      <c r="A114" s="8" t="s">
        <v>107</v>
      </c>
      <c r="B114" s="6">
        <v>0.41799999999999998</v>
      </c>
      <c r="C114" s="5">
        <v>9.1999999999999998E-2</v>
      </c>
      <c r="D114" s="1">
        <f t="shared" si="5"/>
        <v>0.32599999999999996</v>
      </c>
      <c r="E114" s="4">
        <f t="shared" si="6"/>
        <v>2.9991597903999994</v>
      </c>
    </row>
    <row r="115" spans="1:5" x14ac:dyDescent="0.25">
      <c r="A115" s="8" t="s">
        <v>108</v>
      </c>
      <c r="B115" s="6">
        <v>0.47600000000000003</v>
      </c>
      <c r="C115" s="5">
        <v>9.1999999999999998E-2</v>
      </c>
      <c r="D115" s="1">
        <f t="shared" si="5"/>
        <v>0.38400000000000001</v>
      </c>
      <c r="E115" s="4">
        <f t="shared" si="6"/>
        <v>3.5683186623999998</v>
      </c>
    </row>
    <row r="116" spans="1:5" x14ac:dyDescent="0.25">
      <c r="A116" s="8" t="s">
        <v>109</v>
      </c>
      <c r="B116" s="6">
        <v>0.505</v>
      </c>
      <c r="C116" s="5">
        <v>9.1999999999999998E-2</v>
      </c>
      <c r="D116" s="1">
        <f t="shared" si="5"/>
        <v>0.41300000000000003</v>
      </c>
      <c r="E116" s="4">
        <f t="shared" si="6"/>
        <v>3.8529747975999995</v>
      </c>
    </row>
    <row r="117" spans="1:5" x14ac:dyDescent="0.25">
      <c r="A117" s="8" t="s">
        <v>110</v>
      </c>
      <c r="B117" s="6">
        <v>0.16400000000000001</v>
      </c>
      <c r="C117" s="5">
        <v>9.1999999999999998E-2</v>
      </c>
      <c r="D117" s="1">
        <f t="shared" si="5"/>
        <v>7.2000000000000008E-2</v>
      </c>
      <c r="E117" s="4">
        <f t="shared" si="6"/>
        <v>0.50904559360000001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16"/>
  <sheetViews>
    <sheetView topLeftCell="A81" workbookViewId="0">
      <selection activeCell="A33" sqref="A33:A116"/>
    </sheetView>
  </sheetViews>
  <sheetFormatPr defaultRowHeight="15" x14ac:dyDescent="0.25"/>
  <cols>
    <col min="1" max="1" width="21.5703125" customWidth="1"/>
    <col min="2" max="2" width="14.28515625" customWidth="1"/>
    <col min="3" max="3" width="12.85546875" customWidth="1"/>
    <col min="4" max="4" width="13.28515625" customWidth="1"/>
    <col min="5" max="5" width="17.7109375" customWidth="1"/>
  </cols>
  <sheetData>
    <row r="2" spans="1:12" x14ac:dyDescent="0.25">
      <c r="A2" s="3">
        <v>2.58</v>
      </c>
      <c r="B2" s="3">
        <v>0.69900000000000007</v>
      </c>
      <c r="C2" s="6">
        <v>0.71</v>
      </c>
      <c r="D2" s="6">
        <v>1.232</v>
      </c>
      <c r="E2" s="6">
        <v>0.51200000000000001</v>
      </c>
      <c r="F2" s="6">
        <v>0.52100000000000002</v>
      </c>
      <c r="G2" s="6">
        <v>2.359</v>
      </c>
      <c r="H2" s="6">
        <v>0.65900000000000003</v>
      </c>
      <c r="I2" s="6">
        <v>0.628</v>
      </c>
      <c r="J2" s="6">
        <v>2.0529999999999999</v>
      </c>
      <c r="K2" s="6">
        <v>0.86199999999999999</v>
      </c>
      <c r="L2" s="6">
        <v>2.056</v>
      </c>
    </row>
    <row r="3" spans="1:12" x14ac:dyDescent="0.25">
      <c r="A3" s="3">
        <v>1.4810000000000001</v>
      </c>
      <c r="B3" s="3">
        <v>0.41099999999999998</v>
      </c>
      <c r="C3" s="6">
        <v>0.89100000000000001</v>
      </c>
      <c r="D3" s="6">
        <v>0.98599999999999999</v>
      </c>
      <c r="E3" s="6">
        <v>0.45300000000000001</v>
      </c>
      <c r="F3" s="6">
        <v>0.245</v>
      </c>
      <c r="G3" s="6">
        <v>2.4689999999999999</v>
      </c>
      <c r="H3" s="6">
        <v>0.45900000000000002</v>
      </c>
      <c r="I3" s="6">
        <v>0.31</v>
      </c>
      <c r="J3" s="6">
        <v>0.25</v>
      </c>
      <c r="K3" s="6">
        <v>0.63400000000000001</v>
      </c>
      <c r="L3" s="6">
        <v>0.55600000000000005</v>
      </c>
    </row>
    <row r="4" spans="1:12" x14ac:dyDescent="0.25">
      <c r="A4" s="3">
        <v>0.60799999999999998</v>
      </c>
      <c r="B4" s="3">
        <v>0.30399999999999999</v>
      </c>
      <c r="C4" s="6">
        <v>0.54600000000000004</v>
      </c>
      <c r="D4" s="6">
        <v>1.7810000000000001</v>
      </c>
      <c r="E4" s="6">
        <v>0.96499999999999997</v>
      </c>
      <c r="F4" s="6">
        <v>0.92900000000000005</v>
      </c>
      <c r="G4" s="6">
        <v>0.64800000000000002</v>
      </c>
      <c r="H4" s="6">
        <v>0.85</v>
      </c>
      <c r="I4" s="6">
        <v>0.51100000000000001</v>
      </c>
      <c r="J4" s="6">
        <v>0.52800000000000002</v>
      </c>
      <c r="K4" s="6">
        <v>0.48799999999999999</v>
      </c>
      <c r="L4" s="6">
        <v>0.50600000000000001</v>
      </c>
    </row>
    <row r="5" spans="1:12" x14ac:dyDescent="0.25">
      <c r="A5" s="3">
        <v>0.48299999999999998</v>
      </c>
      <c r="B5" s="5">
        <v>6.8000000000000005E-2</v>
      </c>
      <c r="C5" s="6">
        <v>2.2109999999999999</v>
      </c>
      <c r="D5" s="6">
        <v>2.2799999999999998</v>
      </c>
      <c r="E5" s="6">
        <v>2.3170000000000002</v>
      </c>
      <c r="F5" s="6">
        <v>0.47400000000000003</v>
      </c>
      <c r="G5" s="6">
        <v>0.53400000000000003</v>
      </c>
      <c r="H5" s="6">
        <v>1.0329999999999999</v>
      </c>
      <c r="I5" s="6">
        <v>0.629</v>
      </c>
      <c r="J5" s="6">
        <v>0.69500000000000006</v>
      </c>
      <c r="K5" s="6">
        <v>1.9419999999999999</v>
      </c>
      <c r="L5" s="6">
        <v>0.66300000000000003</v>
      </c>
    </row>
    <row r="6" spans="1:12" x14ac:dyDescent="0.25">
      <c r="A6" s="3">
        <v>0.27200000000000002</v>
      </c>
      <c r="B6" s="6">
        <v>1.3580000000000001</v>
      </c>
      <c r="C6" s="6">
        <v>0.38500000000000001</v>
      </c>
      <c r="D6" s="6">
        <v>0.48199999999999998</v>
      </c>
      <c r="E6" s="6">
        <v>2.52</v>
      </c>
      <c r="F6" s="6">
        <v>1.9430000000000001</v>
      </c>
      <c r="G6" s="6">
        <v>0.623</v>
      </c>
      <c r="H6" s="6">
        <v>0.59599999999999997</v>
      </c>
      <c r="I6" s="6">
        <v>0.67600000000000005</v>
      </c>
      <c r="J6" s="6">
        <v>0.621</v>
      </c>
      <c r="K6" s="6">
        <v>1.4330000000000001</v>
      </c>
      <c r="L6" s="6">
        <v>0.67</v>
      </c>
    </row>
    <row r="7" spans="1:12" x14ac:dyDescent="0.25">
      <c r="A7" s="5">
        <v>8.2000000000000003E-2</v>
      </c>
      <c r="B7" s="6">
        <v>1.4000000000000001</v>
      </c>
      <c r="C7" s="6">
        <v>2.3839999999999999</v>
      </c>
      <c r="D7" s="6">
        <v>0.72799999999999998</v>
      </c>
      <c r="E7" s="6">
        <v>1.421</v>
      </c>
      <c r="F7" s="6">
        <v>0.83499999999999996</v>
      </c>
      <c r="G7" s="6">
        <v>0.59599999999999997</v>
      </c>
      <c r="H7" s="6">
        <v>0.56500000000000006</v>
      </c>
      <c r="I7" s="6">
        <v>0.92800000000000005</v>
      </c>
      <c r="J7" s="6">
        <v>0.72599999999999998</v>
      </c>
      <c r="K7" s="6">
        <v>1.5190000000000001</v>
      </c>
      <c r="L7" s="6">
        <v>0.66300000000000003</v>
      </c>
    </row>
    <row r="8" spans="1:12" x14ac:dyDescent="0.25">
      <c r="A8" s="3">
        <v>2.5630000000000002</v>
      </c>
      <c r="B8" s="6">
        <v>2.6550000000000002</v>
      </c>
      <c r="C8" s="6">
        <v>0.27300000000000002</v>
      </c>
      <c r="D8" s="6">
        <v>0.95700000000000007</v>
      </c>
      <c r="E8" s="6">
        <v>0.76300000000000001</v>
      </c>
      <c r="F8" s="6">
        <v>1.0249999999999999</v>
      </c>
      <c r="G8" s="6">
        <v>0.39300000000000002</v>
      </c>
      <c r="H8" s="6">
        <v>0.68900000000000006</v>
      </c>
      <c r="I8" s="6">
        <v>0.66400000000000003</v>
      </c>
      <c r="J8" s="6">
        <v>0.56300000000000006</v>
      </c>
      <c r="K8" s="6">
        <v>1.7050000000000001</v>
      </c>
      <c r="L8" s="6">
        <v>0.71399999999999997</v>
      </c>
    </row>
    <row r="9" spans="1:12" x14ac:dyDescent="0.25">
      <c r="A9" s="3">
        <v>1.3049999999999999</v>
      </c>
      <c r="B9" s="6">
        <v>1.103</v>
      </c>
      <c r="C9" s="6">
        <v>1</v>
      </c>
      <c r="D9" s="6">
        <v>0.94100000000000006</v>
      </c>
      <c r="E9" s="6">
        <v>1.734</v>
      </c>
      <c r="F9" s="6">
        <v>0.5</v>
      </c>
      <c r="G9" s="6">
        <v>0.54</v>
      </c>
      <c r="H9" s="6">
        <v>0.57000000000000006</v>
      </c>
      <c r="I9" s="6">
        <v>1.921</v>
      </c>
      <c r="J9" s="6">
        <v>0.56600000000000006</v>
      </c>
      <c r="K9" s="6">
        <v>0.53400000000000003</v>
      </c>
      <c r="L9" s="6">
        <v>0.61299999999999999</v>
      </c>
    </row>
    <row r="16" spans="1:12" x14ac:dyDescent="0.25">
      <c r="B16" s="2" t="s">
        <v>13</v>
      </c>
      <c r="C16" s="2" t="s">
        <v>1</v>
      </c>
      <c r="D16" s="2" t="s">
        <v>2</v>
      </c>
      <c r="E16" s="2" t="s">
        <v>3</v>
      </c>
    </row>
    <row r="17" spans="1:11" x14ac:dyDescent="0.25">
      <c r="A17" t="s">
        <v>4</v>
      </c>
      <c r="B17" s="3">
        <v>2.5710000000000002</v>
      </c>
      <c r="C17" s="1">
        <f>B17-B22</f>
        <v>2.496</v>
      </c>
      <c r="D17" s="1">
        <v>6400</v>
      </c>
      <c r="E17" s="4">
        <f>(53.168*C17*C17)+(2439.1*C17)-(31.74)</f>
        <v>6387.4910906879995</v>
      </c>
    </row>
    <row r="18" spans="1:11" x14ac:dyDescent="0.25">
      <c r="A18" t="s">
        <v>5</v>
      </c>
      <c r="B18" s="3">
        <v>1.393</v>
      </c>
      <c r="C18" s="1">
        <f>B18-B22</f>
        <v>1.3180000000000001</v>
      </c>
      <c r="D18" s="1">
        <v>3200</v>
      </c>
      <c r="E18" s="4">
        <f t="shared" ref="E18:E22" si="0">(53.168*C18*C18)+(2439.1*C18)-(31.74)</f>
        <v>3275.3532088320003</v>
      </c>
    </row>
    <row r="19" spans="1:11" x14ac:dyDescent="0.25">
      <c r="A19" t="s">
        <v>6</v>
      </c>
      <c r="B19" s="3">
        <v>0.65300000000000002</v>
      </c>
      <c r="C19" s="1">
        <f>B19-B22</f>
        <v>0.57800000000000007</v>
      </c>
      <c r="D19" s="1">
        <v>1600</v>
      </c>
      <c r="E19" s="4">
        <f t="shared" si="0"/>
        <v>1395.822378112</v>
      </c>
    </row>
    <row r="20" spans="1:11" x14ac:dyDescent="0.25">
      <c r="A20" t="s">
        <v>7</v>
      </c>
      <c r="B20" s="3">
        <v>0.44700000000000001</v>
      </c>
      <c r="C20" s="1">
        <f>B20-B22</f>
        <v>0.372</v>
      </c>
      <c r="D20" s="1">
        <v>800</v>
      </c>
      <c r="E20" s="4">
        <f t="shared" si="0"/>
        <v>882.96280051199994</v>
      </c>
    </row>
    <row r="21" spans="1:11" x14ac:dyDescent="0.25">
      <c r="A21" t="s">
        <v>8</v>
      </c>
      <c r="B21" s="3">
        <v>0.28799999999999998</v>
      </c>
      <c r="C21" s="1">
        <f>B21-B22</f>
        <v>0.21299999999999997</v>
      </c>
      <c r="D21" s="1">
        <v>400</v>
      </c>
      <c r="E21" s="4">
        <f t="shared" si="0"/>
        <v>490.20047899199994</v>
      </c>
    </row>
    <row r="22" spans="1:11" x14ac:dyDescent="0.25">
      <c r="A22" t="s">
        <v>9</v>
      </c>
      <c r="B22" s="5">
        <v>7.4999999999999997E-2</v>
      </c>
      <c r="C22" s="1">
        <f>B22-B22</f>
        <v>0</v>
      </c>
      <c r="D22" s="1">
        <v>0</v>
      </c>
      <c r="E22" s="4">
        <f t="shared" si="0"/>
        <v>-31.74</v>
      </c>
    </row>
    <row r="27" spans="1:11" x14ac:dyDescent="0.25">
      <c r="J27" s="10" t="s">
        <v>14</v>
      </c>
      <c r="K27" s="10"/>
    </row>
    <row r="32" spans="1:11" x14ac:dyDescent="0.25">
      <c r="A32" s="8" t="s">
        <v>10</v>
      </c>
      <c r="B32" s="6" t="s">
        <v>11</v>
      </c>
      <c r="C32" s="7" t="s">
        <v>9</v>
      </c>
      <c r="D32" s="1" t="s">
        <v>1</v>
      </c>
      <c r="E32" s="9" t="s">
        <v>12</v>
      </c>
    </row>
    <row r="33" spans="1:5" x14ac:dyDescent="0.25">
      <c r="A33" s="8" t="s">
        <v>27</v>
      </c>
      <c r="B33" s="6">
        <v>1.3580000000000001</v>
      </c>
      <c r="C33" s="5">
        <v>7.4999999999999997E-2</v>
      </c>
      <c r="D33" s="1">
        <f t="shared" ref="D33:D64" si="1">(B33-C33)</f>
        <v>1.2830000000000001</v>
      </c>
      <c r="E33" s="4">
        <f t="shared" ref="E33:E64" si="2">(53.168*D33*D33)+(2439.1*D33)-(31.74)</f>
        <v>3185.1445599520007</v>
      </c>
    </row>
    <row r="34" spans="1:5" x14ac:dyDescent="0.25">
      <c r="A34" s="8" t="s">
        <v>28</v>
      </c>
      <c r="B34" s="6">
        <v>1.4000000000000001</v>
      </c>
      <c r="C34" s="5">
        <v>7.4999999999999997E-2</v>
      </c>
      <c r="D34" s="1">
        <f t="shared" si="1"/>
        <v>1.3250000000000002</v>
      </c>
      <c r="E34" s="4">
        <f t="shared" si="2"/>
        <v>3293.4105700000005</v>
      </c>
    </row>
    <row r="35" spans="1:5" x14ac:dyDescent="0.25">
      <c r="A35" s="8" t="s">
        <v>29</v>
      </c>
      <c r="B35" s="6">
        <v>2.6550000000000002</v>
      </c>
      <c r="C35" s="5">
        <v>7.4999999999999997E-2</v>
      </c>
      <c r="D35" s="1">
        <f t="shared" si="1"/>
        <v>2.58</v>
      </c>
      <c r="E35" s="4">
        <f t="shared" si="2"/>
        <v>6615.0454751999996</v>
      </c>
    </row>
    <row r="36" spans="1:5" x14ac:dyDescent="0.25">
      <c r="A36" s="8" t="s">
        <v>30</v>
      </c>
      <c r="B36" s="6">
        <v>1.103</v>
      </c>
      <c r="C36" s="5">
        <v>7.4999999999999997E-2</v>
      </c>
      <c r="D36" s="1">
        <f t="shared" si="1"/>
        <v>1.028</v>
      </c>
      <c r="E36" s="4">
        <f t="shared" si="2"/>
        <v>2531.8418917120002</v>
      </c>
    </row>
    <row r="37" spans="1:5" x14ac:dyDescent="0.25">
      <c r="A37" s="8" t="s">
        <v>31</v>
      </c>
      <c r="B37" s="6">
        <v>0.71</v>
      </c>
      <c r="C37" s="5">
        <v>7.4999999999999997E-2</v>
      </c>
      <c r="D37" s="1">
        <f t="shared" si="1"/>
        <v>0.63500000000000001</v>
      </c>
      <c r="E37" s="4">
        <f t="shared" si="2"/>
        <v>1538.5271668</v>
      </c>
    </row>
    <row r="38" spans="1:5" x14ac:dyDescent="0.25">
      <c r="A38" s="8" t="s">
        <v>32</v>
      </c>
      <c r="B38" s="6">
        <v>0.89100000000000001</v>
      </c>
      <c r="C38" s="5">
        <v>7.4999999999999997E-2</v>
      </c>
      <c r="D38" s="1">
        <f t="shared" si="1"/>
        <v>0.81600000000000006</v>
      </c>
      <c r="E38" s="4">
        <f t="shared" si="2"/>
        <v>1993.967831808</v>
      </c>
    </row>
    <row r="39" spans="1:5" x14ac:dyDescent="0.25">
      <c r="A39" s="8" t="s">
        <v>33</v>
      </c>
      <c r="B39" s="6">
        <v>0.54600000000000004</v>
      </c>
      <c r="C39" s="5">
        <v>7.4999999999999997E-2</v>
      </c>
      <c r="D39" s="1">
        <f t="shared" si="1"/>
        <v>0.47100000000000003</v>
      </c>
      <c r="E39" s="4">
        <f t="shared" si="2"/>
        <v>1128.8709422879999</v>
      </c>
    </row>
    <row r="40" spans="1:5" x14ac:dyDescent="0.25">
      <c r="A40" s="8" t="s">
        <v>34</v>
      </c>
      <c r="B40" s="6">
        <v>2.2109999999999999</v>
      </c>
      <c r="C40" s="5">
        <v>7.4999999999999997E-2</v>
      </c>
      <c r="D40" s="1">
        <f t="shared" si="1"/>
        <v>2.1359999999999997</v>
      </c>
      <c r="E40" s="4">
        <f t="shared" si="2"/>
        <v>5420.7563873279987</v>
      </c>
    </row>
    <row r="41" spans="1:5" x14ac:dyDescent="0.25">
      <c r="A41" s="8" t="s">
        <v>35</v>
      </c>
      <c r="B41" s="6">
        <v>0.38500000000000001</v>
      </c>
      <c r="C41" s="5">
        <v>7.4999999999999997E-2</v>
      </c>
      <c r="D41" s="1">
        <f t="shared" si="1"/>
        <v>0.31</v>
      </c>
      <c r="E41" s="4">
        <f t="shared" si="2"/>
        <v>729.49044479999998</v>
      </c>
    </row>
    <row r="42" spans="1:5" x14ac:dyDescent="0.25">
      <c r="A42" s="8" t="s">
        <v>36</v>
      </c>
      <c r="B42" s="6">
        <v>2.3839999999999999</v>
      </c>
      <c r="C42" s="5">
        <v>7.4999999999999997E-2</v>
      </c>
      <c r="D42" s="1">
        <f t="shared" si="1"/>
        <v>2.3089999999999997</v>
      </c>
      <c r="E42" s="4">
        <f t="shared" si="2"/>
        <v>5883.6060818079995</v>
      </c>
    </row>
    <row r="43" spans="1:5" x14ac:dyDescent="0.25">
      <c r="A43" s="8" t="s">
        <v>37</v>
      </c>
      <c r="B43" s="6">
        <v>0.27300000000000002</v>
      </c>
      <c r="C43" s="5">
        <v>7.4999999999999997E-2</v>
      </c>
      <c r="D43" s="1">
        <f t="shared" si="1"/>
        <v>0.19800000000000001</v>
      </c>
      <c r="E43" s="4">
        <f t="shared" si="2"/>
        <v>453.28619827199998</v>
      </c>
    </row>
    <row r="44" spans="1:5" x14ac:dyDescent="0.25">
      <c r="A44" s="8" t="s">
        <v>38</v>
      </c>
      <c r="B44" s="6">
        <v>1</v>
      </c>
      <c r="C44" s="5">
        <v>7.4999999999999997E-2</v>
      </c>
      <c r="D44" s="1">
        <f t="shared" si="1"/>
        <v>0.92500000000000004</v>
      </c>
      <c r="E44" s="4">
        <f t="shared" si="2"/>
        <v>2269.9193700000001</v>
      </c>
    </row>
    <row r="45" spans="1:5" x14ac:dyDescent="0.25">
      <c r="A45" s="8" t="s">
        <v>39</v>
      </c>
      <c r="B45" s="6">
        <v>1.232</v>
      </c>
      <c r="C45" s="5">
        <v>7.4999999999999997E-2</v>
      </c>
      <c r="D45" s="1">
        <f t="shared" si="1"/>
        <v>1.157</v>
      </c>
      <c r="E45" s="4">
        <f t="shared" si="2"/>
        <v>2861.4719900320001</v>
      </c>
    </row>
    <row r="46" spans="1:5" x14ac:dyDescent="0.25">
      <c r="A46" s="8" t="s">
        <v>40</v>
      </c>
      <c r="B46" s="6">
        <v>0.98599999999999999</v>
      </c>
      <c r="C46" s="5">
        <v>7.4999999999999997E-2</v>
      </c>
      <c r="D46" s="1">
        <f t="shared" si="1"/>
        <v>0.91100000000000003</v>
      </c>
      <c r="E46" s="4">
        <f t="shared" si="2"/>
        <v>2234.4053397280004</v>
      </c>
    </row>
    <row r="47" spans="1:5" x14ac:dyDescent="0.25">
      <c r="A47" s="8" t="s">
        <v>41</v>
      </c>
      <c r="B47" s="6">
        <v>1.7810000000000001</v>
      </c>
      <c r="C47" s="5">
        <v>7.4999999999999997E-2</v>
      </c>
      <c r="D47" s="1">
        <f t="shared" si="1"/>
        <v>1.7060000000000002</v>
      </c>
      <c r="E47" s="4">
        <f t="shared" si="2"/>
        <v>4284.1066612480008</v>
      </c>
    </row>
    <row r="48" spans="1:5" x14ac:dyDescent="0.25">
      <c r="A48" s="8" t="s">
        <v>42</v>
      </c>
      <c r="B48" s="6">
        <v>2.2799999999999998</v>
      </c>
      <c r="C48" s="5">
        <v>7.4999999999999997E-2</v>
      </c>
      <c r="D48" s="1">
        <f t="shared" si="1"/>
        <v>2.2049999999999996</v>
      </c>
      <c r="E48" s="4">
        <f t="shared" si="2"/>
        <v>5604.9796451999991</v>
      </c>
    </row>
    <row r="49" spans="1:5" x14ac:dyDescent="0.25">
      <c r="A49" s="8" t="s">
        <v>43</v>
      </c>
      <c r="B49" s="6">
        <v>0.48199999999999998</v>
      </c>
      <c r="C49" s="5">
        <v>7.4999999999999997E-2</v>
      </c>
      <c r="D49" s="1">
        <f t="shared" si="1"/>
        <v>0.40699999999999997</v>
      </c>
      <c r="E49" s="4">
        <f t="shared" si="2"/>
        <v>969.78092603199991</v>
      </c>
    </row>
    <row r="50" spans="1:5" x14ac:dyDescent="0.25">
      <c r="A50" s="8" t="s">
        <v>44</v>
      </c>
      <c r="B50" s="6">
        <v>0.72799999999999998</v>
      </c>
      <c r="C50" s="5">
        <v>7.4999999999999997E-2</v>
      </c>
      <c r="D50" s="1">
        <f t="shared" si="1"/>
        <v>0.65300000000000002</v>
      </c>
      <c r="E50" s="4">
        <f t="shared" si="2"/>
        <v>1583.6636137119999</v>
      </c>
    </row>
    <row r="51" spans="1:5" x14ac:dyDescent="0.25">
      <c r="A51" s="8" t="s">
        <v>45</v>
      </c>
      <c r="B51" s="6">
        <v>0.95700000000000007</v>
      </c>
      <c r="C51" s="5">
        <v>7.4999999999999997E-2</v>
      </c>
      <c r="D51" s="1">
        <f t="shared" si="1"/>
        <v>0.88200000000000012</v>
      </c>
      <c r="E51" s="4">
        <f t="shared" si="2"/>
        <v>2160.9068632320004</v>
      </c>
    </row>
    <row r="52" spans="1:5" x14ac:dyDescent="0.25">
      <c r="A52" s="8" t="s">
        <v>46</v>
      </c>
      <c r="B52" s="6">
        <v>0.94100000000000006</v>
      </c>
      <c r="C52" s="5">
        <v>7.4999999999999997E-2</v>
      </c>
      <c r="D52" s="1">
        <f t="shared" si="1"/>
        <v>0.8660000000000001</v>
      </c>
      <c r="E52" s="4">
        <f t="shared" si="2"/>
        <v>2120.3942606080004</v>
      </c>
    </row>
    <row r="53" spans="1:5" x14ac:dyDescent="0.25">
      <c r="A53" s="8" t="s">
        <v>47</v>
      </c>
      <c r="B53" s="6">
        <v>0.51200000000000001</v>
      </c>
      <c r="C53" s="5">
        <v>7.4999999999999997E-2</v>
      </c>
      <c r="D53" s="1">
        <f t="shared" si="1"/>
        <v>0.437</v>
      </c>
      <c r="E53" s="4">
        <f t="shared" si="2"/>
        <v>1044.300139792</v>
      </c>
    </row>
    <row r="54" spans="1:5" x14ac:dyDescent="0.25">
      <c r="A54" s="8" t="s">
        <v>48</v>
      </c>
      <c r="B54" s="6">
        <v>0.45300000000000001</v>
      </c>
      <c r="C54" s="5">
        <v>7.4999999999999997E-2</v>
      </c>
      <c r="D54" s="1">
        <f t="shared" si="1"/>
        <v>0.378</v>
      </c>
      <c r="E54" s="4">
        <f t="shared" si="2"/>
        <v>897.83665651199999</v>
      </c>
    </row>
    <row r="55" spans="1:5" x14ac:dyDescent="0.25">
      <c r="A55" s="8" t="s">
        <v>49</v>
      </c>
      <c r="B55" s="6">
        <v>0.96499999999999997</v>
      </c>
      <c r="C55" s="5">
        <v>7.4999999999999997E-2</v>
      </c>
      <c r="D55" s="1">
        <f t="shared" si="1"/>
        <v>0.89</v>
      </c>
      <c r="E55" s="4">
        <f t="shared" si="2"/>
        <v>2181.1733728000004</v>
      </c>
    </row>
    <row r="56" spans="1:5" x14ac:dyDescent="0.25">
      <c r="A56" s="8" t="s">
        <v>50</v>
      </c>
      <c r="B56" s="6">
        <v>2.3170000000000002</v>
      </c>
      <c r="C56" s="5">
        <v>7.4999999999999997E-2</v>
      </c>
      <c r="D56" s="1">
        <f t="shared" si="1"/>
        <v>2.242</v>
      </c>
      <c r="E56" s="4">
        <f t="shared" si="2"/>
        <v>5703.9745547520006</v>
      </c>
    </row>
    <row r="57" spans="1:5" x14ac:dyDescent="0.25">
      <c r="A57" s="8" t="s">
        <v>51</v>
      </c>
      <c r="B57" s="6">
        <v>2.52</v>
      </c>
      <c r="C57" s="5">
        <v>7.4999999999999997E-2</v>
      </c>
      <c r="D57" s="1">
        <f t="shared" si="1"/>
        <v>2.4449999999999998</v>
      </c>
      <c r="E57" s="4">
        <f t="shared" si="2"/>
        <v>6249.6991331999998</v>
      </c>
    </row>
    <row r="58" spans="1:5" x14ac:dyDescent="0.25">
      <c r="A58" s="8" t="s">
        <v>52</v>
      </c>
      <c r="B58" s="6">
        <v>1.421</v>
      </c>
      <c r="C58" s="5">
        <v>7.4999999999999997E-2</v>
      </c>
      <c r="D58" s="1">
        <f t="shared" si="1"/>
        <v>1.3460000000000001</v>
      </c>
      <c r="E58" s="4">
        <f t="shared" si="2"/>
        <v>3347.6139162880004</v>
      </c>
    </row>
    <row r="59" spans="1:5" x14ac:dyDescent="0.25">
      <c r="A59" s="8" t="s">
        <v>53</v>
      </c>
      <c r="B59" s="6">
        <v>0.76300000000000001</v>
      </c>
      <c r="C59" s="5">
        <v>7.4999999999999997E-2</v>
      </c>
      <c r="D59" s="1">
        <f t="shared" si="1"/>
        <v>0.68800000000000006</v>
      </c>
      <c r="E59" s="4">
        <f t="shared" si="2"/>
        <v>1671.5275537920002</v>
      </c>
    </row>
    <row r="60" spans="1:5" x14ac:dyDescent="0.25">
      <c r="A60" s="8" t="s">
        <v>54</v>
      </c>
      <c r="B60" s="6">
        <v>1.734</v>
      </c>
      <c r="C60" s="5">
        <v>7.4999999999999997E-2</v>
      </c>
      <c r="D60" s="1">
        <f t="shared" si="1"/>
        <v>1.659</v>
      </c>
      <c r="E60" s="4">
        <f t="shared" si="2"/>
        <v>4161.0601762080005</v>
      </c>
    </row>
    <row r="61" spans="1:5" x14ac:dyDescent="0.25">
      <c r="A61" s="8" t="s">
        <v>55</v>
      </c>
      <c r="B61" s="6">
        <v>0.52100000000000002</v>
      </c>
      <c r="C61" s="5">
        <v>7.4999999999999997E-2</v>
      </c>
      <c r="D61" s="1">
        <f t="shared" si="1"/>
        <v>0.44600000000000001</v>
      </c>
      <c r="E61" s="4">
        <f t="shared" si="2"/>
        <v>1066.674565888</v>
      </c>
    </row>
    <row r="62" spans="1:5" x14ac:dyDescent="0.25">
      <c r="A62" s="8" t="s">
        <v>56</v>
      </c>
      <c r="B62" s="6">
        <v>0.245</v>
      </c>
      <c r="C62" s="5">
        <v>7.4999999999999997E-2</v>
      </c>
      <c r="D62" s="1">
        <f t="shared" si="1"/>
        <v>0.16999999999999998</v>
      </c>
      <c r="E62" s="4">
        <f t="shared" si="2"/>
        <v>384.44355519999993</v>
      </c>
    </row>
    <row r="63" spans="1:5" x14ac:dyDescent="0.25">
      <c r="A63" s="8" t="s">
        <v>57</v>
      </c>
      <c r="B63" s="6">
        <v>0.92900000000000005</v>
      </c>
      <c r="C63" s="5">
        <v>7.4999999999999997E-2</v>
      </c>
      <c r="D63" s="1">
        <f t="shared" si="1"/>
        <v>0.85400000000000009</v>
      </c>
      <c r="E63" s="4">
        <f t="shared" si="2"/>
        <v>2090.0276730880005</v>
      </c>
    </row>
    <row r="64" spans="1:5" x14ac:dyDescent="0.25">
      <c r="A64" s="8" t="s">
        <v>58</v>
      </c>
      <c r="B64" s="6">
        <v>0.47400000000000003</v>
      </c>
      <c r="C64" s="5">
        <v>7.4999999999999997E-2</v>
      </c>
      <c r="D64" s="1">
        <f t="shared" si="1"/>
        <v>0.39900000000000002</v>
      </c>
      <c r="E64" s="4">
        <f t="shared" si="2"/>
        <v>949.92529876800006</v>
      </c>
    </row>
    <row r="65" spans="1:5" x14ac:dyDescent="0.25">
      <c r="A65" s="8" t="s">
        <v>59</v>
      </c>
      <c r="B65" s="6">
        <v>1.9430000000000001</v>
      </c>
      <c r="C65" s="5">
        <v>7.4999999999999997E-2</v>
      </c>
      <c r="D65" s="1">
        <f t="shared" ref="D65:D96" si="3">(B65-C65)</f>
        <v>1.8680000000000001</v>
      </c>
      <c r="E65" s="4">
        <f t="shared" ref="E65:E96" si="4">(53.168*D65*D65)+(2439.1*D65)-(31.74)</f>
        <v>4710.0244952319999</v>
      </c>
    </row>
    <row r="66" spans="1:5" x14ac:dyDescent="0.25">
      <c r="A66" s="8" t="s">
        <v>60</v>
      </c>
      <c r="B66" s="6">
        <v>0.83499999999999996</v>
      </c>
      <c r="C66" s="5">
        <v>7.4999999999999997E-2</v>
      </c>
      <c r="D66" s="1">
        <f t="shared" si="3"/>
        <v>0.76</v>
      </c>
      <c r="E66" s="4">
        <f t="shared" si="4"/>
        <v>1852.6858367999998</v>
      </c>
    </row>
    <row r="67" spans="1:5" x14ac:dyDescent="0.25">
      <c r="A67" s="8" t="s">
        <v>61</v>
      </c>
      <c r="B67" s="6">
        <v>1.0249999999999999</v>
      </c>
      <c r="C67" s="5">
        <v>7.4999999999999997E-2</v>
      </c>
      <c r="D67" s="1">
        <f t="shared" si="3"/>
        <v>0.95</v>
      </c>
      <c r="E67" s="4">
        <f t="shared" si="4"/>
        <v>2333.3891200000003</v>
      </c>
    </row>
    <row r="68" spans="1:5" x14ac:dyDescent="0.25">
      <c r="A68" s="8" t="s">
        <v>62</v>
      </c>
      <c r="B68" s="6">
        <v>0.5</v>
      </c>
      <c r="C68" s="5">
        <v>7.4999999999999997E-2</v>
      </c>
      <c r="D68" s="1">
        <f t="shared" si="3"/>
        <v>0.42499999999999999</v>
      </c>
      <c r="E68" s="4">
        <f t="shared" si="4"/>
        <v>1014.4809699999998</v>
      </c>
    </row>
    <row r="69" spans="1:5" x14ac:dyDescent="0.25">
      <c r="A69" s="8" t="s">
        <v>63</v>
      </c>
      <c r="B69" s="6">
        <v>2.359</v>
      </c>
      <c r="C69" s="5">
        <v>7.4999999999999997E-2</v>
      </c>
      <c r="D69" s="1">
        <f t="shared" si="3"/>
        <v>2.2839999999999998</v>
      </c>
      <c r="E69" s="4">
        <f t="shared" si="4"/>
        <v>5816.5235662079995</v>
      </c>
    </row>
    <row r="70" spans="1:5" x14ac:dyDescent="0.25">
      <c r="A70" s="8" t="s">
        <v>64</v>
      </c>
      <c r="B70" s="6">
        <v>2.4689999999999999</v>
      </c>
      <c r="C70" s="5">
        <v>7.4999999999999997E-2</v>
      </c>
      <c r="D70" s="1">
        <f t="shared" si="3"/>
        <v>2.3939999999999997</v>
      </c>
      <c r="E70" s="4">
        <f t="shared" si="4"/>
        <v>6112.1837556479986</v>
      </c>
    </row>
    <row r="71" spans="1:5" x14ac:dyDescent="0.25">
      <c r="A71" s="8" t="s">
        <v>65</v>
      </c>
      <c r="B71" s="6">
        <v>0.64800000000000002</v>
      </c>
      <c r="C71" s="5">
        <v>7.4999999999999997E-2</v>
      </c>
      <c r="D71" s="1">
        <f t="shared" si="3"/>
        <v>0.57300000000000006</v>
      </c>
      <c r="E71" s="4">
        <f t="shared" si="4"/>
        <v>1383.3208962720003</v>
      </c>
    </row>
    <row r="72" spans="1:5" x14ac:dyDescent="0.25">
      <c r="A72" s="8" t="s">
        <v>66</v>
      </c>
      <c r="B72" s="6">
        <v>0.53400000000000003</v>
      </c>
      <c r="C72" s="5">
        <v>7.4999999999999997E-2</v>
      </c>
      <c r="D72" s="1">
        <f t="shared" si="3"/>
        <v>0.45900000000000002</v>
      </c>
      <c r="E72" s="4">
        <f t="shared" si="4"/>
        <v>1099.0083874080001</v>
      </c>
    </row>
    <row r="73" spans="1:5" x14ac:dyDescent="0.25">
      <c r="A73" s="8" t="s">
        <v>67</v>
      </c>
      <c r="B73" s="6">
        <v>0.623</v>
      </c>
      <c r="C73" s="5">
        <v>7.4999999999999997E-2</v>
      </c>
      <c r="D73" s="1">
        <f t="shared" si="3"/>
        <v>0.54800000000000004</v>
      </c>
      <c r="E73" s="4">
        <f t="shared" si="4"/>
        <v>1320.8533630720001</v>
      </c>
    </row>
    <row r="74" spans="1:5" x14ac:dyDescent="0.25">
      <c r="A74" s="8" t="s">
        <v>68</v>
      </c>
      <c r="B74" s="6">
        <v>0.59599999999999997</v>
      </c>
      <c r="C74" s="5">
        <v>7.4999999999999997E-2</v>
      </c>
      <c r="D74" s="1">
        <f t="shared" si="3"/>
        <v>0.52100000000000002</v>
      </c>
      <c r="E74" s="4">
        <f t="shared" si="4"/>
        <v>1253.4630750879999</v>
      </c>
    </row>
    <row r="75" spans="1:5" x14ac:dyDescent="0.25">
      <c r="A75" s="8" t="s">
        <v>69</v>
      </c>
      <c r="B75" s="6">
        <v>0.39300000000000002</v>
      </c>
      <c r="C75" s="5">
        <v>7.4999999999999997E-2</v>
      </c>
      <c r="D75" s="1">
        <f t="shared" si="3"/>
        <v>0.318</v>
      </c>
      <c r="E75" s="4">
        <f t="shared" si="4"/>
        <v>749.27036083199994</v>
      </c>
    </row>
    <row r="76" spans="1:5" x14ac:dyDescent="0.25">
      <c r="A76" s="8" t="s">
        <v>70</v>
      </c>
      <c r="B76" s="6">
        <v>0.54</v>
      </c>
      <c r="C76" s="5">
        <v>7.4999999999999997E-2</v>
      </c>
      <c r="D76" s="1">
        <f t="shared" si="3"/>
        <v>0.46500000000000002</v>
      </c>
      <c r="E76" s="4">
        <f t="shared" si="4"/>
        <v>1113.9377508</v>
      </c>
    </row>
    <row r="77" spans="1:5" x14ac:dyDescent="0.25">
      <c r="A77" s="8" t="s">
        <v>71</v>
      </c>
      <c r="B77" s="6">
        <v>0.65900000000000003</v>
      </c>
      <c r="C77" s="5">
        <v>7.4999999999999997E-2</v>
      </c>
      <c r="D77" s="1">
        <f t="shared" si="3"/>
        <v>0.58400000000000007</v>
      </c>
      <c r="E77" s="4">
        <f t="shared" si="4"/>
        <v>1410.827665408</v>
      </c>
    </row>
    <row r="78" spans="1:5" x14ac:dyDescent="0.25">
      <c r="A78" s="8" t="s">
        <v>72</v>
      </c>
      <c r="B78" s="6">
        <v>0.45900000000000002</v>
      </c>
      <c r="C78" s="5">
        <v>7.4999999999999997E-2</v>
      </c>
      <c r="D78" s="1">
        <f t="shared" si="3"/>
        <v>0.38400000000000001</v>
      </c>
      <c r="E78" s="4">
        <f t="shared" si="4"/>
        <v>912.71434060799993</v>
      </c>
    </row>
    <row r="79" spans="1:5" x14ac:dyDescent="0.25">
      <c r="A79" s="8" t="s">
        <v>73</v>
      </c>
      <c r="B79" s="6">
        <v>0.85</v>
      </c>
      <c r="C79" s="5">
        <v>7.4999999999999997E-2</v>
      </c>
      <c r="D79" s="1">
        <f t="shared" si="3"/>
        <v>0.77500000000000002</v>
      </c>
      <c r="E79" s="4">
        <f t="shared" si="4"/>
        <v>1890.4965299999999</v>
      </c>
    </row>
    <row r="80" spans="1:5" x14ac:dyDescent="0.25">
      <c r="A80" s="8" t="s">
        <v>74</v>
      </c>
      <c r="B80" s="6">
        <v>1.0329999999999999</v>
      </c>
      <c r="C80" s="5">
        <v>7.4999999999999997E-2</v>
      </c>
      <c r="D80" s="1">
        <f t="shared" si="3"/>
        <v>0.95799999999999996</v>
      </c>
      <c r="E80" s="4">
        <f t="shared" si="4"/>
        <v>2353.7134763520003</v>
      </c>
    </row>
    <row r="81" spans="1:5" x14ac:dyDescent="0.25">
      <c r="A81" s="8" t="s">
        <v>75</v>
      </c>
      <c r="B81" s="6">
        <v>0.59599999999999997</v>
      </c>
      <c r="C81" s="5">
        <v>7.4999999999999997E-2</v>
      </c>
      <c r="D81" s="1">
        <f t="shared" si="3"/>
        <v>0.52100000000000002</v>
      </c>
      <c r="E81" s="4">
        <f t="shared" si="4"/>
        <v>1253.4630750879999</v>
      </c>
    </row>
    <row r="82" spans="1:5" x14ac:dyDescent="0.25">
      <c r="A82" s="8" t="s">
        <v>76</v>
      </c>
      <c r="B82" s="6">
        <v>0.56500000000000006</v>
      </c>
      <c r="C82" s="5">
        <v>7.4999999999999997E-2</v>
      </c>
      <c r="D82" s="1">
        <f t="shared" si="3"/>
        <v>0.49000000000000005</v>
      </c>
      <c r="E82" s="4">
        <f t="shared" si="4"/>
        <v>1176.1846368000001</v>
      </c>
    </row>
    <row r="83" spans="1:5" x14ac:dyDescent="0.25">
      <c r="A83" s="8" t="s">
        <v>77</v>
      </c>
      <c r="B83" s="6">
        <v>0.68900000000000006</v>
      </c>
      <c r="C83" s="5">
        <v>7.4999999999999997E-2</v>
      </c>
      <c r="D83" s="1">
        <f t="shared" si="3"/>
        <v>0.6140000000000001</v>
      </c>
      <c r="E83" s="4">
        <f t="shared" si="4"/>
        <v>1485.9115233280002</v>
      </c>
    </row>
    <row r="84" spans="1:5" x14ac:dyDescent="0.25">
      <c r="A84" s="8" t="s">
        <v>78</v>
      </c>
      <c r="B84" s="6">
        <v>0.57000000000000006</v>
      </c>
      <c r="C84" s="5">
        <v>7.4999999999999997E-2</v>
      </c>
      <c r="D84" s="1">
        <f t="shared" si="3"/>
        <v>0.49500000000000005</v>
      </c>
      <c r="E84" s="4">
        <f t="shared" si="4"/>
        <v>1188.6419892000001</v>
      </c>
    </row>
    <row r="85" spans="1:5" x14ac:dyDescent="0.25">
      <c r="A85" s="8" t="s">
        <v>79</v>
      </c>
      <c r="B85" s="6">
        <v>0.628</v>
      </c>
      <c r="C85" s="5">
        <v>7.4999999999999997E-2</v>
      </c>
      <c r="D85" s="1">
        <f t="shared" si="3"/>
        <v>0.55300000000000005</v>
      </c>
      <c r="E85" s="4">
        <f t="shared" si="4"/>
        <v>1333.341552912</v>
      </c>
    </row>
    <row r="86" spans="1:5" x14ac:dyDescent="0.25">
      <c r="A86" s="8" t="s">
        <v>80</v>
      </c>
      <c r="B86" s="6">
        <v>0.31</v>
      </c>
      <c r="C86" s="5">
        <v>7.4999999999999997E-2</v>
      </c>
      <c r="D86" s="1">
        <f t="shared" si="3"/>
        <v>0.23499999999999999</v>
      </c>
      <c r="E86" s="4">
        <f t="shared" si="4"/>
        <v>544.38470280000001</v>
      </c>
    </row>
    <row r="87" spans="1:5" x14ac:dyDescent="0.25">
      <c r="A87" s="8" t="s">
        <v>81</v>
      </c>
      <c r="B87" s="6">
        <v>0.51100000000000001</v>
      </c>
      <c r="C87" s="5">
        <v>7.4999999999999997E-2</v>
      </c>
      <c r="D87" s="1">
        <f t="shared" si="3"/>
        <v>0.436</v>
      </c>
      <c r="E87" s="4">
        <f t="shared" si="4"/>
        <v>1041.8146241279999</v>
      </c>
    </row>
    <row r="88" spans="1:5" x14ac:dyDescent="0.25">
      <c r="A88" s="8" t="s">
        <v>82</v>
      </c>
      <c r="B88" s="6">
        <v>0.629</v>
      </c>
      <c r="C88" s="5">
        <v>7.4999999999999997E-2</v>
      </c>
      <c r="D88" s="1">
        <f t="shared" si="3"/>
        <v>0.55400000000000005</v>
      </c>
      <c r="E88" s="4">
        <f t="shared" si="4"/>
        <v>1335.8395098880001</v>
      </c>
    </row>
    <row r="89" spans="1:5" x14ac:dyDescent="0.25">
      <c r="A89" s="8" t="s">
        <v>83</v>
      </c>
      <c r="B89" s="6">
        <v>0.67600000000000005</v>
      </c>
      <c r="C89" s="5">
        <v>7.4999999999999997E-2</v>
      </c>
      <c r="D89" s="1">
        <f t="shared" si="3"/>
        <v>0.60100000000000009</v>
      </c>
      <c r="E89" s="4">
        <f t="shared" si="4"/>
        <v>1453.3634347680002</v>
      </c>
    </row>
    <row r="90" spans="1:5" x14ac:dyDescent="0.25">
      <c r="A90" s="8" t="s">
        <v>84</v>
      </c>
      <c r="B90" s="6">
        <v>0.92800000000000005</v>
      </c>
      <c r="C90" s="5">
        <v>7.4999999999999997E-2</v>
      </c>
      <c r="D90" s="1">
        <f t="shared" si="3"/>
        <v>0.85300000000000009</v>
      </c>
      <c r="E90" s="4">
        <f t="shared" si="4"/>
        <v>2087.4978153120005</v>
      </c>
    </row>
    <row r="91" spans="1:5" x14ac:dyDescent="0.25">
      <c r="A91" s="8" t="s">
        <v>85</v>
      </c>
      <c r="B91" s="6">
        <v>0.66400000000000003</v>
      </c>
      <c r="C91" s="5">
        <v>7.4999999999999997E-2</v>
      </c>
      <c r="D91" s="1">
        <f t="shared" si="3"/>
        <v>0.58900000000000008</v>
      </c>
      <c r="E91" s="4">
        <f t="shared" si="4"/>
        <v>1423.3349957280002</v>
      </c>
    </row>
    <row r="92" spans="1:5" x14ac:dyDescent="0.25">
      <c r="A92" s="8" t="s">
        <v>86</v>
      </c>
      <c r="B92" s="6">
        <v>1.921</v>
      </c>
      <c r="C92" s="5">
        <v>7.4999999999999997E-2</v>
      </c>
      <c r="D92" s="1">
        <f t="shared" si="3"/>
        <v>1.8460000000000001</v>
      </c>
      <c r="E92" s="4">
        <f t="shared" si="4"/>
        <v>4652.0200442880005</v>
      </c>
    </row>
    <row r="93" spans="1:5" x14ac:dyDescent="0.25">
      <c r="A93" s="8" t="s">
        <v>87</v>
      </c>
      <c r="B93" s="6">
        <v>2.0529999999999999</v>
      </c>
      <c r="C93" s="5">
        <v>7.4999999999999997E-2</v>
      </c>
      <c r="D93" s="1">
        <f t="shared" si="3"/>
        <v>1.978</v>
      </c>
      <c r="E93" s="4">
        <f t="shared" si="4"/>
        <v>5000.8187493119995</v>
      </c>
    </row>
    <row r="94" spans="1:5" x14ac:dyDescent="0.25">
      <c r="A94" s="8" t="s">
        <v>88</v>
      </c>
      <c r="B94" s="6">
        <v>0.25</v>
      </c>
      <c r="C94" s="5">
        <v>7.4999999999999997E-2</v>
      </c>
      <c r="D94" s="1">
        <f t="shared" si="3"/>
        <v>0.17499999999999999</v>
      </c>
      <c r="E94" s="4">
        <f t="shared" si="4"/>
        <v>396.73076999999995</v>
      </c>
    </row>
    <row r="95" spans="1:5" x14ac:dyDescent="0.25">
      <c r="A95" s="8" t="s">
        <v>89</v>
      </c>
      <c r="B95" s="6">
        <v>0.52800000000000002</v>
      </c>
      <c r="C95" s="5">
        <v>7.4999999999999997E-2</v>
      </c>
      <c r="D95" s="1">
        <f t="shared" si="3"/>
        <v>0.45300000000000001</v>
      </c>
      <c r="E95" s="4">
        <f t="shared" si="4"/>
        <v>1084.082852112</v>
      </c>
    </row>
    <row r="96" spans="1:5" x14ac:dyDescent="0.25">
      <c r="A96" s="8" t="s">
        <v>90</v>
      </c>
      <c r="B96" s="6">
        <v>0.69500000000000006</v>
      </c>
      <c r="C96" s="5">
        <v>7.4999999999999997E-2</v>
      </c>
      <c r="D96" s="1">
        <f t="shared" si="3"/>
        <v>0.62000000000000011</v>
      </c>
      <c r="E96" s="4">
        <f t="shared" si="4"/>
        <v>1500.9397792000002</v>
      </c>
    </row>
    <row r="97" spans="1:5" x14ac:dyDescent="0.25">
      <c r="A97" s="8" t="s">
        <v>91</v>
      </c>
      <c r="B97" s="6">
        <v>0.621</v>
      </c>
      <c r="C97" s="5">
        <v>7.4999999999999997E-2</v>
      </c>
      <c r="D97" s="1">
        <f t="shared" ref="D97:D128" si="5">(B97-C97)</f>
        <v>0.54600000000000004</v>
      </c>
      <c r="E97" s="4">
        <f t="shared" ref="E97:E128" si="6">(53.168*D97*D97)+(2439.1*D97)-(31.74)</f>
        <v>1315.8588314880001</v>
      </c>
    </row>
    <row r="98" spans="1:5" x14ac:dyDescent="0.25">
      <c r="A98" s="8" t="s">
        <v>92</v>
      </c>
      <c r="B98" s="6">
        <v>0.72599999999999998</v>
      </c>
      <c r="C98" s="5">
        <v>7.4999999999999997E-2</v>
      </c>
      <c r="D98" s="1">
        <f t="shared" si="5"/>
        <v>0.65100000000000002</v>
      </c>
      <c r="E98" s="4">
        <f t="shared" si="6"/>
        <v>1578.6467515679999</v>
      </c>
    </row>
    <row r="99" spans="1:5" x14ac:dyDescent="0.25">
      <c r="A99" s="8" t="s">
        <v>93</v>
      </c>
      <c r="B99" s="6">
        <v>0.56300000000000006</v>
      </c>
      <c r="C99" s="5">
        <v>7.4999999999999997E-2</v>
      </c>
      <c r="D99" s="1">
        <f t="shared" si="5"/>
        <v>0.48800000000000004</v>
      </c>
      <c r="E99" s="4">
        <f t="shared" si="6"/>
        <v>1171.202440192</v>
      </c>
    </row>
    <row r="100" spans="1:5" x14ac:dyDescent="0.25">
      <c r="A100" s="8" t="s">
        <v>94</v>
      </c>
      <c r="B100" s="6">
        <v>0.56600000000000006</v>
      </c>
      <c r="C100" s="5">
        <v>7.4999999999999997E-2</v>
      </c>
      <c r="D100" s="1">
        <f t="shared" si="5"/>
        <v>0.49100000000000005</v>
      </c>
      <c r="E100" s="4">
        <f t="shared" si="6"/>
        <v>1178.6758946080001</v>
      </c>
    </row>
    <row r="101" spans="1:5" x14ac:dyDescent="0.25">
      <c r="A101" s="8" t="s">
        <v>95</v>
      </c>
      <c r="B101" s="6">
        <v>0.86199999999999999</v>
      </c>
      <c r="C101" s="5">
        <v>7.4999999999999997E-2</v>
      </c>
      <c r="D101" s="1">
        <f t="shared" si="5"/>
        <v>0.78700000000000003</v>
      </c>
      <c r="E101" s="4">
        <f t="shared" si="6"/>
        <v>1920.762310992</v>
      </c>
    </row>
    <row r="102" spans="1:5" x14ac:dyDescent="0.25">
      <c r="A102" s="8" t="s">
        <v>96</v>
      </c>
      <c r="B102" s="6">
        <v>0.63400000000000001</v>
      </c>
      <c r="C102" s="5">
        <v>7.4999999999999997E-2</v>
      </c>
      <c r="D102" s="1">
        <f t="shared" si="5"/>
        <v>0.55900000000000005</v>
      </c>
      <c r="E102" s="4">
        <f t="shared" si="6"/>
        <v>1348.3308898080002</v>
      </c>
    </row>
    <row r="103" spans="1:5" x14ac:dyDescent="0.25">
      <c r="A103" s="8" t="s">
        <v>97</v>
      </c>
      <c r="B103" s="6">
        <v>0.48799999999999999</v>
      </c>
      <c r="C103" s="5">
        <v>7.4999999999999997E-2</v>
      </c>
      <c r="D103" s="1">
        <f t="shared" si="5"/>
        <v>0.41299999999999998</v>
      </c>
      <c r="E103" s="4">
        <f t="shared" si="6"/>
        <v>984.67711259199984</v>
      </c>
    </row>
    <row r="104" spans="1:5" x14ac:dyDescent="0.25">
      <c r="A104" s="8" t="s">
        <v>98</v>
      </c>
      <c r="B104" s="6">
        <v>1.9419999999999999</v>
      </c>
      <c r="C104" s="5">
        <v>7.4999999999999997E-2</v>
      </c>
      <c r="D104" s="1">
        <f t="shared" si="5"/>
        <v>1.867</v>
      </c>
      <c r="E104" s="4">
        <f t="shared" si="6"/>
        <v>4707.386812752</v>
      </c>
    </row>
    <row r="105" spans="1:5" x14ac:dyDescent="0.25">
      <c r="A105" s="8" t="s">
        <v>99</v>
      </c>
      <c r="B105" s="6">
        <v>1.4330000000000001</v>
      </c>
      <c r="C105" s="5">
        <v>7.4999999999999997E-2</v>
      </c>
      <c r="D105" s="1">
        <f t="shared" si="5"/>
        <v>1.3580000000000001</v>
      </c>
      <c r="E105" s="4">
        <f t="shared" si="6"/>
        <v>3378.6083115520005</v>
      </c>
    </row>
    <row r="106" spans="1:5" x14ac:dyDescent="0.25">
      <c r="A106" s="8" t="s">
        <v>100</v>
      </c>
      <c r="B106" s="6">
        <v>1.5190000000000001</v>
      </c>
      <c r="C106" s="5">
        <v>7.4999999999999997E-2</v>
      </c>
      <c r="D106" s="1">
        <f t="shared" si="5"/>
        <v>1.4440000000000002</v>
      </c>
      <c r="E106" s="4">
        <f t="shared" si="6"/>
        <v>3601.1829108480006</v>
      </c>
    </row>
    <row r="107" spans="1:5" x14ac:dyDescent="0.25">
      <c r="A107" s="8" t="s">
        <v>101</v>
      </c>
      <c r="B107" s="6">
        <v>1.7050000000000001</v>
      </c>
      <c r="C107" s="5">
        <v>7.4999999999999997E-2</v>
      </c>
      <c r="D107" s="1">
        <f t="shared" si="5"/>
        <v>1.6300000000000001</v>
      </c>
      <c r="E107" s="4">
        <f t="shared" si="6"/>
        <v>4085.2550592000007</v>
      </c>
    </row>
    <row r="108" spans="1:5" x14ac:dyDescent="0.25">
      <c r="A108" s="8" t="s">
        <v>102</v>
      </c>
      <c r="B108" s="6">
        <v>0.53400000000000003</v>
      </c>
      <c r="C108" s="5">
        <v>7.4999999999999997E-2</v>
      </c>
      <c r="D108" s="1">
        <f t="shared" si="5"/>
        <v>0.45900000000000002</v>
      </c>
      <c r="E108" s="4">
        <f t="shared" si="6"/>
        <v>1099.0083874080001</v>
      </c>
    </row>
    <row r="109" spans="1:5" x14ac:dyDescent="0.25">
      <c r="A109" s="8" t="s">
        <v>103</v>
      </c>
      <c r="B109" s="6">
        <v>2.056</v>
      </c>
      <c r="C109" s="5">
        <v>7.4999999999999997E-2</v>
      </c>
      <c r="D109" s="1">
        <f t="shared" si="5"/>
        <v>1.9810000000000001</v>
      </c>
      <c r="E109" s="4">
        <f t="shared" si="6"/>
        <v>5008.7675256480006</v>
      </c>
    </row>
    <row r="110" spans="1:5" x14ac:dyDescent="0.25">
      <c r="A110" s="8" t="s">
        <v>104</v>
      </c>
      <c r="B110" s="6">
        <v>0.55600000000000005</v>
      </c>
      <c r="C110" s="5">
        <v>7.4999999999999997E-2</v>
      </c>
      <c r="D110" s="1">
        <f t="shared" si="5"/>
        <v>0.48100000000000004</v>
      </c>
      <c r="E110" s="4">
        <f t="shared" si="6"/>
        <v>1153.7681016480001</v>
      </c>
    </row>
    <row r="111" spans="1:5" x14ac:dyDescent="0.25">
      <c r="A111" s="8" t="s">
        <v>105</v>
      </c>
      <c r="B111" s="6">
        <v>0.50600000000000001</v>
      </c>
      <c r="C111" s="5">
        <v>7.4999999999999997E-2</v>
      </c>
      <c r="D111" s="1">
        <f t="shared" si="5"/>
        <v>0.43099999999999999</v>
      </c>
      <c r="E111" s="4">
        <f t="shared" si="6"/>
        <v>1029.388640848</v>
      </c>
    </row>
    <row r="112" spans="1:5" x14ac:dyDescent="0.25">
      <c r="A112" s="8" t="s">
        <v>106</v>
      </c>
      <c r="B112" s="6">
        <v>0.66300000000000003</v>
      </c>
      <c r="C112" s="5">
        <v>7.4999999999999997E-2</v>
      </c>
      <c r="D112" s="1">
        <f t="shared" si="5"/>
        <v>0.58800000000000008</v>
      </c>
      <c r="E112" s="4">
        <f t="shared" si="6"/>
        <v>1420.8333169920002</v>
      </c>
    </row>
    <row r="113" spans="1:5" x14ac:dyDescent="0.25">
      <c r="A113" s="8" t="s">
        <v>107</v>
      </c>
      <c r="B113" s="6">
        <v>0.67</v>
      </c>
      <c r="C113" s="5">
        <v>7.4999999999999997E-2</v>
      </c>
      <c r="D113" s="1">
        <f t="shared" si="5"/>
        <v>0.59500000000000008</v>
      </c>
      <c r="E113" s="4">
        <f t="shared" si="6"/>
        <v>1438.3473012000002</v>
      </c>
    </row>
    <row r="114" spans="1:5" x14ac:dyDescent="0.25">
      <c r="A114" s="8" t="s">
        <v>108</v>
      </c>
      <c r="B114" s="6">
        <v>0.66300000000000003</v>
      </c>
      <c r="C114" s="5">
        <v>7.4999999999999997E-2</v>
      </c>
      <c r="D114" s="1">
        <f t="shared" si="5"/>
        <v>0.58800000000000008</v>
      </c>
      <c r="E114" s="4">
        <f t="shared" si="6"/>
        <v>1420.8333169920002</v>
      </c>
    </row>
    <row r="115" spans="1:5" x14ac:dyDescent="0.25">
      <c r="A115" s="8" t="s">
        <v>109</v>
      </c>
      <c r="B115" s="6">
        <v>0.71399999999999997</v>
      </c>
      <c r="C115" s="5">
        <v>7.4999999999999997E-2</v>
      </c>
      <c r="D115" s="1">
        <f t="shared" si="5"/>
        <v>0.63900000000000001</v>
      </c>
      <c r="E115" s="4">
        <f t="shared" si="6"/>
        <v>1548.5545109280001</v>
      </c>
    </row>
    <row r="116" spans="1:5" x14ac:dyDescent="0.25">
      <c r="A116" s="8" t="s">
        <v>110</v>
      </c>
      <c r="B116" s="6">
        <v>0.61299999999999999</v>
      </c>
      <c r="C116" s="5">
        <v>7.4999999999999997E-2</v>
      </c>
      <c r="D116" s="1">
        <f t="shared" si="5"/>
        <v>0.53800000000000003</v>
      </c>
      <c r="E116" s="4">
        <f t="shared" si="6"/>
        <v>1295.884958592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5"/>
  <sheetViews>
    <sheetView tabSelected="1" workbookViewId="0">
      <selection activeCell="G19" sqref="G19"/>
    </sheetView>
  </sheetViews>
  <sheetFormatPr defaultRowHeight="15" x14ac:dyDescent="0.25"/>
  <cols>
    <col min="1" max="1" width="39.28515625" customWidth="1"/>
    <col min="2" max="2" width="21.7109375" customWidth="1"/>
    <col min="3" max="3" width="18.5703125" customWidth="1"/>
    <col min="4" max="4" width="18.140625" customWidth="1"/>
    <col min="5" max="5" width="16.7109375" customWidth="1"/>
    <col min="6" max="6" width="21" customWidth="1"/>
    <col min="7" max="7" width="64.7109375" customWidth="1"/>
  </cols>
  <sheetData>
    <row r="1" spans="1:7" ht="16.5" thickTop="1" thickBot="1" x14ac:dyDescent="0.3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</row>
    <row r="2" spans="1:7" ht="16.5" thickTop="1" thickBot="1" x14ac:dyDescent="0.3">
      <c r="A2" s="12" t="s">
        <v>111</v>
      </c>
      <c r="B2" s="13" t="s">
        <v>112</v>
      </c>
      <c r="C2" s="14" t="s">
        <v>113</v>
      </c>
      <c r="D2" s="14" t="s">
        <v>22</v>
      </c>
      <c r="E2" s="14" t="s">
        <v>114</v>
      </c>
      <c r="F2" s="14" t="s">
        <v>23</v>
      </c>
      <c r="G2" s="14" t="s">
        <v>24</v>
      </c>
    </row>
    <row r="3" spans="1:7" ht="16.5" thickTop="1" thickBot="1" x14ac:dyDescent="0.3">
      <c r="A3" s="12" t="s">
        <v>115</v>
      </c>
      <c r="B3" s="13" t="s">
        <v>112</v>
      </c>
      <c r="C3" s="14" t="s">
        <v>113</v>
      </c>
      <c r="D3" s="14" t="s">
        <v>22</v>
      </c>
      <c r="E3" s="14" t="s">
        <v>116</v>
      </c>
      <c r="F3" s="14" t="s">
        <v>23</v>
      </c>
      <c r="G3" s="14" t="s">
        <v>24</v>
      </c>
    </row>
    <row r="4" spans="1:7" ht="16.5" thickTop="1" thickBot="1" x14ac:dyDescent="0.3">
      <c r="A4" s="12" t="s">
        <v>117</v>
      </c>
      <c r="B4" s="13" t="s">
        <v>112</v>
      </c>
      <c r="C4" s="14" t="s">
        <v>113</v>
      </c>
      <c r="D4" s="14" t="s">
        <v>22</v>
      </c>
      <c r="E4" s="14" t="s">
        <v>118</v>
      </c>
      <c r="F4" s="14" t="s">
        <v>23</v>
      </c>
      <c r="G4" s="14" t="s">
        <v>24</v>
      </c>
    </row>
    <row r="5" spans="1:7" ht="16.5" thickTop="1" thickBot="1" x14ac:dyDescent="0.3">
      <c r="A5" s="12" t="s">
        <v>119</v>
      </c>
      <c r="B5" s="13" t="s">
        <v>112</v>
      </c>
      <c r="C5" s="14" t="s">
        <v>113</v>
      </c>
      <c r="D5" s="14" t="s">
        <v>22</v>
      </c>
      <c r="E5" s="14" t="s">
        <v>120</v>
      </c>
      <c r="F5" s="14" t="s">
        <v>23</v>
      </c>
      <c r="G5" s="14" t="s">
        <v>24</v>
      </c>
    </row>
    <row r="6" spans="1:7" ht="15.75" thickTop="1" x14ac:dyDescent="0.25"/>
    <row r="73" spans="1:1" x14ac:dyDescent="0.25">
      <c r="A73" s="10" t="s">
        <v>121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122</v>
      </c>
    </row>
    <row r="79" spans="1:1" x14ac:dyDescent="0.25">
      <c r="A79" s="10" t="s">
        <v>126</v>
      </c>
    </row>
    <row r="80" spans="1:1" x14ac:dyDescent="0.25">
      <c r="A80" t="s">
        <v>127</v>
      </c>
    </row>
    <row r="81" spans="1:1" x14ac:dyDescent="0.25">
      <c r="A81" t="s">
        <v>128</v>
      </c>
    </row>
    <row r="82" spans="1:1" x14ac:dyDescent="0.25">
      <c r="A82" t="s">
        <v>129</v>
      </c>
    </row>
    <row r="83" spans="1:1" x14ac:dyDescent="0.25">
      <c r="A83" t="s">
        <v>122</v>
      </c>
    </row>
    <row r="85" spans="1:1" x14ac:dyDescent="0.25">
      <c r="A85" s="10" t="s">
        <v>130</v>
      </c>
    </row>
    <row r="86" spans="1:1" x14ac:dyDescent="0.25">
      <c r="A86" t="s">
        <v>131</v>
      </c>
    </row>
    <row r="87" spans="1:1" x14ac:dyDescent="0.25">
      <c r="A87" t="s">
        <v>132</v>
      </c>
    </row>
    <row r="88" spans="1:1" x14ac:dyDescent="0.25">
      <c r="A88" t="s">
        <v>133</v>
      </c>
    </row>
    <row r="89" spans="1:1" x14ac:dyDescent="0.25">
      <c r="A89" t="s">
        <v>122</v>
      </c>
    </row>
    <row r="91" spans="1:1" x14ac:dyDescent="0.25">
      <c r="A91" s="10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ASAH1</vt:lpstr>
      <vt:lpstr>NSMASE</vt:lpstr>
      <vt:lpstr>SPHK1</vt:lpstr>
      <vt:lpstr>SGPL1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2023-03-31T11:35:27Z</dcterms:created>
  <dcterms:modified xsi:type="dcterms:W3CDTF">2023-04-08T11:11:46Z</dcterms:modified>
</cp:coreProperties>
</file>