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20460" windowHeight="7695" activeTab="2"/>
  </bookViews>
  <sheets>
    <sheet name=" Serum-1" sheetId="1" r:id="rId1"/>
    <sheet name="Serum-2" sheetId="2" r:id="rId2"/>
    <sheet name="fT3" sheetId="3" r:id="rId3"/>
    <sheet name="fT4" sheetId="4" r:id="rId4"/>
    <sheet name="IgG" sheetId="5" r:id="rId5"/>
  </sheets>
  <externalReferences>
    <externalReference r:id="rId6"/>
    <externalReference r:id="rId7"/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4" i="5" l="1"/>
  <c r="D124" i="5" s="1"/>
  <c r="C123" i="5"/>
  <c r="D123" i="5" s="1"/>
  <c r="C122" i="5"/>
  <c r="D122" i="5" s="1"/>
  <c r="C121" i="5"/>
  <c r="D121" i="5" s="1"/>
  <c r="C120" i="5"/>
  <c r="D120" i="5" s="1"/>
  <c r="C119" i="5"/>
  <c r="D119" i="5" s="1"/>
  <c r="C118" i="5"/>
  <c r="D118" i="5" s="1"/>
  <c r="C117" i="5"/>
  <c r="D117" i="5" s="1"/>
  <c r="C116" i="5"/>
  <c r="D116" i="5" s="1"/>
  <c r="C115" i="5"/>
  <c r="D115" i="5" s="1"/>
  <c r="C114" i="5"/>
  <c r="D114" i="5" s="1"/>
  <c r="C113" i="5"/>
  <c r="D113" i="5" s="1"/>
  <c r="C112" i="5"/>
  <c r="D112" i="5" s="1"/>
  <c r="C111" i="5"/>
  <c r="D111" i="5" s="1"/>
  <c r="C110" i="5"/>
  <c r="D110" i="5" s="1"/>
  <c r="C109" i="5"/>
  <c r="D109" i="5" s="1"/>
  <c r="C108" i="5"/>
  <c r="D108" i="5" s="1"/>
  <c r="C107" i="5"/>
  <c r="D107" i="5" s="1"/>
  <c r="C106" i="5"/>
  <c r="D106" i="5" s="1"/>
  <c r="C105" i="5"/>
  <c r="D105" i="5" s="1"/>
  <c r="C104" i="5"/>
  <c r="D104" i="5" s="1"/>
  <c r="C103" i="5"/>
  <c r="D103" i="5" s="1"/>
  <c r="C102" i="5"/>
  <c r="D102" i="5" s="1"/>
  <c r="C101" i="5"/>
  <c r="D101" i="5" s="1"/>
  <c r="C100" i="5"/>
  <c r="D100" i="5" s="1"/>
  <c r="C99" i="5"/>
  <c r="D99" i="5" s="1"/>
  <c r="C98" i="5"/>
  <c r="D98" i="5" s="1"/>
  <c r="C97" i="5"/>
  <c r="D97" i="5" s="1"/>
  <c r="C96" i="5"/>
  <c r="D96" i="5" s="1"/>
  <c r="C95" i="5"/>
  <c r="D95" i="5" s="1"/>
  <c r="C94" i="5"/>
  <c r="D94" i="5" s="1"/>
  <c r="C93" i="5"/>
  <c r="D93" i="5" s="1"/>
  <c r="C92" i="5"/>
  <c r="D92" i="5" s="1"/>
  <c r="C91" i="5"/>
  <c r="D91" i="5" s="1"/>
  <c r="C90" i="5"/>
  <c r="D90" i="5" s="1"/>
  <c r="C89" i="5"/>
  <c r="D89" i="5" s="1"/>
  <c r="C88" i="5"/>
  <c r="D88" i="5" s="1"/>
  <c r="C87" i="5"/>
  <c r="D87" i="5" s="1"/>
  <c r="C86" i="5"/>
  <c r="D86" i="5" s="1"/>
  <c r="C85" i="5"/>
  <c r="D85" i="5" s="1"/>
  <c r="C84" i="5"/>
  <c r="D84" i="5" s="1"/>
  <c r="C83" i="5"/>
  <c r="D83" i="5" s="1"/>
  <c r="C82" i="5"/>
  <c r="D82" i="5" s="1"/>
  <c r="C81" i="5"/>
  <c r="D81" i="5" s="1"/>
  <c r="C80" i="5"/>
  <c r="D80" i="5" s="1"/>
  <c r="C79" i="5"/>
  <c r="D79" i="5" s="1"/>
  <c r="C78" i="5"/>
  <c r="D78" i="5" s="1"/>
  <c r="C77" i="5"/>
  <c r="D77" i="5" s="1"/>
  <c r="C76" i="5"/>
  <c r="D76" i="5" s="1"/>
  <c r="C75" i="5"/>
  <c r="D75" i="5" s="1"/>
  <c r="C74" i="5"/>
  <c r="D74" i="5" s="1"/>
  <c r="C73" i="5"/>
  <c r="D73" i="5" s="1"/>
  <c r="C72" i="5"/>
  <c r="D72" i="5" s="1"/>
  <c r="C71" i="5"/>
  <c r="D71" i="5" s="1"/>
  <c r="C70" i="5"/>
  <c r="D70" i="5" s="1"/>
  <c r="C69" i="5"/>
  <c r="D69" i="5" s="1"/>
  <c r="C68" i="5"/>
  <c r="D68" i="5" s="1"/>
  <c r="C67" i="5"/>
  <c r="D67" i="5" s="1"/>
  <c r="C66" i="5"/>
  <c r="D66" i="5" s="1"/>
  <c r="C65" i="5"/>
  <c r="D65" i="5" s="1"/>
  <c r="C64" i="5"/>
  <c r="D64" i="5" s="1"/>
  <c r="C63" i="5"/>
  <c r="D63" i="5" s="1"/>
  <c r="C62" i="5"/>
  <c r="D62" i="5" s="1"/>
  <c r="C61" i="5"/>
  <c r="D61" i="5" s="1"/>
  <c r="C60" i="5"/>
  <c r="D60" i="5" s="1"/>
  <c r="C59" i="5"/>
  <c r="D59" i="5" s="1"/>
  <c r="C58" i="5"/>
  <c r="D58" i="5" s="1"/>
  <c r="C57" i="5"/>
  <c r="D57" i="5" s="1"/>
  <c r="C56" i="5"/>
  <c r="D56" i="5" s="1"/>
  <c r="C55" i="5"/>
  <c r="D55" i="5" s="1"/>
  <c r="C54" i="5"/>
  <c r="D54" i="5" s="1"/>
  <c r="C53" i="5"/>
  <c r="D53" i="5" s="1"/>
  <c r="C52" i="5"/>
  <c r="D52" i="5" s="1"/>
  <c r="C51" i="5"/>
  <c r="D51" i="5" s="1"/>
  <c r="C50" i="5"/>
  <c r="D50" i="5" s="1"/>
  <c r="C49" i="5"/>
  <c r="D49" i="5" s="1"/>
  <c r="C48" i="5"/>
  <c r="D48" i="5" s="1"/>
  <c r="C47" i="5"/>
  <c r="D47" i="5" s="1"/>
  <c r="C46" i="5"/>
  <c r="D46" i="5" s="1"/>
  <c r="C45" i="5"/>
  <c r="D45" i="5" s="1"/>
  <c r="C44" i="5"/>
  <c r="D44" i="5" s="1"/>
  <c r="C43" i="5"/>
  <c r="D43" i="5" s="1"/>
  <c r="C42" i="5"/>
  <c r="D42" i="5" s="1"/>
  <c r="C41" i="5"/>
  <c r="D41" i="5" s="1"/>
  <c r="C40" i="5"/>
  <c r="D40" i="5" s="1"/>
  <c r="D39" i="5"/>
  <c r="C39" i="5"/>
  <c r="D38" i="5"/>
  <c r="C38" i="5"/>
  <c r="D37" i="5"/>
  <c r="C37" i="5"/>
  <c r="D36" i="5"/>
  <c r="C36" i="5"/>
  <c r="D35" i="5"/>
  <c r="C35" i="5"/>
  <c r="E20" i="5"/>
  <c r="C20" i="5"/>
  <c r="E19" i="5"/>
  <c r="C19" i="5"/>
  <c r="E18" i="5"/>
  <c r="C18" i="5"/>
  <c r="E17" i="5"/>
  <c r="C17" i="5"/>
  <c r="E16" i="5"/>
  <c r="C16" i="5"/>
  <c r="E15" i="5"/>
  <c r="C15" i="5"/>
  <c r="C121" i="4" l="1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D20" i="4"/>
  <c r="D19" i="4"/>
  <c r="D18" i="4"/>
  <c r="D17" i="4"/>
  <c r="D16" i="4"/>
  <c r="D15" i="4"/>
  <c r="C119" i="3" l="1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D20" i="3"/>
  <c r="D19" i="3"/>
  <c r="D18" i="3"/>
  <c r="D17" i="3"/>
  <c r="D16" i="3"/>
  <c r="D15" i="3"/>
  <c r="D14" i="3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</calcChain>
</file>

<file path=xl/sharedStrings.xml><?xml version="1.0" encoding="utf-8"?>
<sst xmlns="http://schemas.openxmlformats.org/spreadsheetml/2006/main" count="363" uniqueCount="114">
  <si>
    <t>Numune Adı</t>
  </si>
  <si>
    <t>OSI</t>
  </si>
  <si>
    <t>TAS(mmol/L)</t>
  </si>
  <si>
    <t>TOS (µmol/L)</t>
  </si>
  <si>
    <t>Numune</t>
  </si>
  <si>
    <t>Kullanılan cihaz: Mindray marka BS300 model tam otomatik biyokimya cihazı</t>
  </si>
  <si>
    <t>CHOL (mg/dl)</t>
  </si>
  <si>
    <t>TG (mg/dl)</t>
  </si>
  <si>
    <t>ALB (ug/dl)</t>
  </si>
  <si>
    <t>TP (ug/dl)</t>
  </si>
  <si>
    <t>HDL (mg/dl)</t>
  </si>
  <si>
    <t>1Q</t>
  </si>
  <si>
    <t>1N</t>
  </si>
  <si>
    <t>1B</t>
  </si>
  <si>
    <t>1K</t>
  </si>
  <si>
    <t>1T</t>
  </si>
  <si>
    <t>3D</t>
  </si>
  <si>
    <t>4S</t>
  </si>
  <si>
    <t>4K</t>
  </si>
  <si>
    <t>4H</t>
  </si>
  <si>
    <t>6Z</t>
  </si>
  <si>
    <t>AS</t>
  </si>
  <si>
    <t>AZ</t>
  </si>
  <si>
    <t>AL</t>
  </si>
  <si>
    <t>BG</t>
  </si>
  <si>
    <t>BA</t>
  </si>
  <si>
    <t>CO</t>
  </si>
  <si>
    <t>C4</t>
  </si>
  <si>
    <t>CZ</t>
  </si>
  <si>
    <t>C9</t>
  </si>
  <si>
    <t>DT</t>
  </si>
  <si>
    <t>D4</t>
  </si>
  <si>
    <t>E4</t>
  </si>
  <si>
    <t>EV</t>
  </si>
  <si>
    <t>FV</t>
  </si>
  <si>
    <t>FZ</t>
  </si>
  <si>
    <t>H9</t>
  </si>
  <si>
    <t>F2</t>
  </si>
  <si>
    <t>HN</t>
  </si>
  <si>
    <t>J4</t>
  </si>
  <si>
    <t>LV</t>
  </si>
  <si>
    <t>LU</t>
  </si>
  <si>
    <t>LO</t>
  </si>
  <si>
    <t>MV</t>
  </si>
  <si>
    <t>M3</t>
  </si>
  <si>
    <t>MB</t>
  </si>
  <si>
    <t>N1</t>
  </si>
  <si>
    <t>N4</t>
  </si>
  <si>
    <t>N6</t>
  </si>
  <si>
    <t>NA</t>
  </si>
  <si>
    <t>OG</t>
  </si>
  <si>
    <t>OB</t>
  </si>
  <si>
    <t>OY</t>
  </si>
  <si>
    <t>OH</t>
  </si>
  <si>
    <t>PR</t>
  </si>
  <si>
    <t>RK</t>
  </si>
  <si>
    <t>RW</t>
  </si>
  <si>
    <t>RG</t>
  </si>
  <si>
    <t>S3</t>
  </si>
  <si>
    <t>SY</t>
  </si>
  <si>
    <t>SW</t>
  </si>
  <si>
    <t>SO</t>
  </si>
  <si>
    <t>SR</t>
  </si>
  <si>
    <t>S4</t>
  </si>
  <si>
    <t>TH</t>
  </si>
  <si>
    <t>TR</t>
  </si>
  <si>
    <t>TZ</t>
  </si>
  <si>
    <t>TW</t>
  </si>
  <si>
    <t>OU</t>
  </si>
  <si>
    <t>QR</t>
  </si>
  <si>
    <t>U1</t>
  </si>
  <si>
    <t>UX</t>
  </si>
  <si>
    <t>XF</t>
  </si>
  <si>
    <t>WP</t>
  </si>
  <si>
    <t>WD</t>
  </si>
  <si>
    <t>WM</t>
  </si>
  <si>
    <t>VS</t>
  </si>
  <si>
    <t>Z4</t>
  </si>
  <si>
    <t>ZX</t>
  </si>
  <si>
    <t>CHOL: Total Cholesterol</t>
  </si>
  <si>
    <t>TG: Triglycerides</t>
  </si>
  <si>
    <t>ALB: Albumın</t>
  </si>
  <si>
    <t>HDL: HDL Cholesterol</t>
  </si>
  <si>
    <t>TP: Total Proteın</t>
  </si>
  <si>
    <t>TAS: Total Antioxidant Status</t>
  </si>
  <si>
    <t>TOS: Total Oxidant Status</t>
  </si>
  <si>
    <t>OSI: Oxidative Stress Index</t>
  </si>
  <si>
    <t xml:space="preserve"> </t>
  </si>
  <si>
    <t>abs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</si>
  <si>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</si>
  <si>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</si>
  <si>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</si>
  <si>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</si>
  <si>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</si>
  <si>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</si>
  <si>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</si>
  <si>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</si>
  <si>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</si>
  <si>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concentratıon (pg/ml)</t>
  </si>
  <si>
    <t>absorbans</t>
  </si>
  <si>
    <t>abs-blank</t>
  </si>
  <si>
    <t>concentratıon (ug/ml)</t>
  </si>
  <si>
    <t>ALP (U/L)</t>
  </si>
  <si>
    <t>AST (U/L)</t>
  </si>
  <si>
    <t>ALT (U/L)</t>
  </si>
  <si>
    <t>ALT: Alanin aminotransferaz</t>
  </si>
  <si>
    <t>AST: Aspartat aminotransferaz</t>
  </si>
  <si>
    <t>ALP: Alkaline Phosphatase</t>
  </si>
  <si>
    <t>LDL (mg/dl))</t>
  </si>
  <si>
    <t>LDL: LDL Cholesterol</t>
  </si>
  <si>
    <t>IgA: Immunoglobulin A</t>
  </si>
  <si>
    <t>IgM: Immunoglobulin M</t>
  </si>
  <si>
    <t>IgA (mg/dl)</t>
  </si>
  <si>
    <t>IgM (mg/dl)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</si>
</sst>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2" borderId="1" xfId="0" applyFont="1" applyFill="1" applyBorder="1"/>
    <xf numFmtId="0" fontId="1" fillId="3" borderId="1" xfId="0" applyFont="1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/>
    <xf numFmtId="0" fontId="0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f</a:t>
            </a:r>
            <a:r>
              <a:rPr lang="en-US" b="1"/>
              <a:t>T3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4856714785651793"/>
                  <c:y val="-0.723780621172353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[1]Sayfa1!$B$15:$B$21</c:f>
              <c:numCache>
                <c:formatCode>General</c:formatCode>
                <c:ptCount val="7"/>
                <c:pt idx="0">
                  <c:v>0.17</c:v>
                </c:pt>
                <c:pt idx="1">
                  <c:v>0.49099999999999999</c:v>
                </c:pt>
                <c:pt idx="2">
                  <c:v>0.72499999999999998</c:v>
                </c:pt>
                <c:pt idx="3">
                  <c:v>0.99</c:v>
                </c:pt>
                <c:pt idx="4">
                  <c:v>1.204</c:v>
                </c:pt>
                <c:pt idx="5">
                  <c:v>1.9180000000000001</c:v>
                </c:pt>
                <c:pt idx="6">
                  <c:v>1.9410000000000001</c:v>
                </c:pt>
              </c:numCache>
            </c:numRef>
          </c:xVal>
          <c:yVal>
            <c:numRef>
              <c:f>[1]Sayfa1!$C$15:$C$21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1.56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4D-45B5-91D6-964C9870E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749632"/>
        <c:axId val="1096753376"/>
      </c:scatterChart>
      <c:valAx>
        <c:axId val="109674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96753376"/>
        <c:crosses val="autoZero"/>
        <c:crossBetween val="midCat"/>
      </c:valAx>
      <c:valAx>
        <c:axId val="109675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9674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Ft4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766535433070866"/>
                  <c:y val="-0.71031240886555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[2]Sayfa1!$B$15:$B$21</c:f>
              <c:numCache>
                <c:formatCode>General</c:formatCode>
                <c:ptCount val="7"/>
                <c:pt idx="0">
                  <c:v>0.14299999999999999</c:v>
                </c:pt>
                <c:pt idx="1">
                  <c:v>0.57499999999999996</c:v>
                </c:pt>
                <c:pt idx="2">
                  <c:v>0.81</c:v>
                </c:pt>
                <c:pt idx="3">
                  <c:v>0.996</c:v>
                </c:pt>
                <c:pt idx="4">
                  <c:v>1.208</c:v>
                </c:pt>
                <c:pt idx="5">
                  <c:v>1.917</c:v>
                </c:pt>
              </c:numCache>
            </c:numRef>
          </c:xVal>
          <c:yVal>
            <c:numRef>
              <c:f>[2]Sayfa1!$C$15:$C$21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4E-41D7-BED3-6160A7E44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123423"/>
        <c:axId val="1837119679"/>
      </c:scatterChart>
      <c:valAx>
        <c:axId val="183712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37119679"/>
        <c:crosses val="autoZero"/>
        <c:crossBetween val="midCat"/>
      </c:valAx>
      <c:valAx>
        <c:axId val="18371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3712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569335083114611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[3]Sayfa1!$C$15:$C$20</c:f>
              <c:numCache>
                <c:formatCode>General</c:formatCode>
                <c:ptCount val="6"/>
                <c:pt idx="0">
                  <c:v>1.0780000000000001</c:v>
                </c:pt>
                <c:pt idx="1">
                  <c:v>0.7430000000000001</c:v>
                </c:pt>
                <c:pt idx="2">
                  <c:v>0.39900000000000002</c:v>
                </c:pt>
                <c:pt idx="3">
                  <c:v>0.23699999999999999</c:v>
                </c:pt>
                <c:pt idx="4">
                  <c:v>8.5999999999999993E-2</c:v>
                </c:pt>
                <c:pt idx="5">
                  <c:v>0</c:v>
                </c:pt>
              </c:numCache>
            </c:numRef>
          </c:xVal>
          <c:yVal>
            <c:numRef>
              <c:f>[3]Sayfa1!$D$15:$D$20</c:f>
              <c:numCache>
                <c:formatCode>General</c:formatCode>
                <c:ptCount val="6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F7-4967-A1AD-0D732DD3A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390351"/>
        <c:axId val="2120395343"/>
      </c:scatterChart>
      <c:valAx>
        <c:axId val="212039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20395343"/>
        <c:crosses val="autoZero"/>
        <c:crossBetween val="midCat"/>
      </c:valAx>
      <c:valAx>
        <c:axId val="212039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2039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152400</xdr:rowOff>
    </xdr:from>
    <xdr:to>
      <xdr:col>5</xdr:col>
      <xdr:colOff>17058</xdr:colOff>
      <xdr:row>69</xdr:row>
      <xdr:rowOff>123824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486900"/>
          <a:ext cx="4255683" cy="3781424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</xdr:colOff>
      <xdr:row>49</xdr:row>
      <xdr:rowOff>133888</xdr:rowOff>
    </xdr:from>
    <xdr:to>
      <xdr:col>14</xdr:col>
      <xdr:colOff>117081</xdr:colOff>
      <xdr:row>82</xdr:row>
      <xdr:rowOff>171449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7200" y="9468388"/>
          <a:ext cx="7070331" cy="63240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71</xdr:row>
      <xdr:rowOff>171450</xdr:rowOff>
    </xdr:from>
    <xdr:to>
      <xdr:col>4</xdr:col>
      <xdr:colOff>582930</xdr:colOff>
      <xdr:row>97</xdr:row>
      <xdr:rowOff>19050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3696950"/>
          <a:ext cx="3840480" cy="4800600"/>
        </a:xfrm>
        <a:prstGeom prst="rect">
          <a:avLst/>
        </a:prstGeom>
      </xdr:spPr>
    </xdr:pic>
    <xdr:clientData/>
  </xdr:twoCellAnchor>
  <xdr:twoCellAnchor editAs="oneCell">
    <xdr:from>
      <xdr:col>4</xdr:col>
      <xdr:colOff>584314</xdr:colOff>
      <xdr:row>71</xdr:row>
      <xdr:rowOff>180975</xdr:rowOff>
    </xdr:from>
    <xdr:to>
      <xdr:col>14</xdr:col>
      <xdr:colOff>198845</xdr:colOff>
      <xdr:row>102</xdr:row>
      <xdr:rowOff>28575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0439" y="13706475"/>
          <a:ext cx="7282156" cy="5753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11</xdr:row>
      <xdr:rowOff>114300</xdr:rowOff>
    </xdr:from>
    <xdr:to>
      <xdr:col>13</xdr:col>
      <xdr:colOff>123825</xdr:colOff>
      <xdr:row>26</xdr:row>
      <xdr:rowOff>0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123825</xdr:rowOff>
    </xdr:from>
    <xdr:to>
      <xdr:col>14</xdr:col>
      <xdr:colOff>38100</xdr:colOff>
      <xdr:row>27</xdr:row>
      <xdr:rowOff>9525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13</xdr:row>
      <xdr:rowOff>114300</xdr:rowOff>
    </xdr:from>
    <xdr:to>
      <xdr:col>14</xdr:col>
      <xdr:colOff>142875</xdr:colOff>
      <xdr:row>28</xdr:row>
      <xdr:rowOff>0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kine%20Yal&#231;&#305;n-ft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kine%20yal&#231;&#305;n-ft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kine%20Yal&#231;&#305;n-&#305;g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5">
          <cell r="B15">
            <v>0.17</v>
          </cell>
          <cell r="C15">
            <v>100</v>
          </cell>
        </row>
        <row r="16">
          <cell r="B16">
            <v>0.49099999999999999</v>
          </cell>
          <cell r="C16">
            <v>50</v>
          </cell>
        </row>
        <row r="17">
          <cell r="B17">
            <v>0.72499999999999998</v>
          </cell>
          <cell r="C17">
            <v>25</v>
          </cell>
        </row>
        <row r="18">
          <cell r="B18">
            <v>0.99</v>
          </cell>
          <cell r="C18">
            <v>12.5</v>
          </cell>
        </row>
        <row r="19">
          <cell r="B19">
            <v>1.204</v>
          </cell>
          <cell r="C19">
            <v>6.25</v>
          </cell>
        </row>
        <row r="20">
          <cell r="B20">
            <v>1.9180000000000001</v>
          </cell>
          <cell r="C20">
            <v>1.56</v>
          </cell>
        </row>
        <row r="21">
          <cell r="B21">
            <v>1.9410000000000001</v>
          </cell>
          <cell r="C2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5">
          <cell r="B15">
            <v>0.14299999999999999</v>
          </cell>
          <cell r="C15">
            <v>100</v>
          </cell>
        </row>
        <row r="16">
          <cell r="B16">
            <v>0.57499999999999996</v>
          </cell>
          <cell r="C16">
            <v>50</v>
          </cell>
        </row>
        <row r="17">
          <cell r="B17">
            <v>0.81</v>
          </cell>
          <cell r="C17">
            <v>25</v>
          </cell>
        </row>
        <row r="18">
          <cell r="B18">
            <v>0.996</v>
          </cell>
          <cell r="C18">
            <v>12.5</v>
          </cell>
        </row>
        <row r="19">
          <cell r="B19">
            <v>1.208</v>
          </cell>
          <cell r="C19">
            <v>6.25</v>
          </cell>
        </row>
        <row r="20">
          <cell r="B20">
            <v>1.917</v>
          </cell>
          <cell r="C2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5">
          <cell r="C15">
            <v>1.0780000000000001</v>
          </cell>
          <cell r="D15">
            <v>64</v>
          </cell>
        </row>
        <row r="16">
          <cell r="C16">
            <v>0.7430000000000001</v>
          </cell>
          <cell r="D16">
            <v>32</v>
          </cell>
        </row>
        <row r="17">
          <cell r="C17">
            <v>0.39900000000000002</v>
          </cell>
          <cell r="D17">
            <v>16</v>
          </cell>
        </row>
        <row r="18">
          <cell r="C18">
            <v>0.23699999999999999</v>
          </cell>
          <cell r="D18">
            <v>8</v>
          </cell>
        </row>
        <row r="19">
          <cell r="C19">
            <v>8.5999999999999993E-2</v>
          </cell>
          <cell r="D19">
            <v>4</v>
          </cell>
        </row>
        <row r="20">
          <cell r="C20">
            <v>0</v>
          </cell>
          <cell r="D2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workbookViewId="0">
      <selection activeCell="F51" sqref="F51"/>
    </sheetView>
  </sheetViews>
  <sheetFormatPr defaultRowHeight="15" x14ac:dyDescent="0.25"/>
  <cols>
    <col min="1" max="1" width="12.7109375" customWidth="1"/>
    <col min="2" max="2" width="12.85546875" style="1" customWidth="1"/>
    <col min="3" max="3" width="15.42578125" style="1" customWidth="1"/>
    <col min="4" max="4" width="11.42578125" style="1" customWidth="1"/>
    <col min="5" max="5" width="11.140625" style="1" customWidth="1"/>
    <col min="6" max="6" width="12.5703125" style="1" customWidth="1"/>
    <col min="7" max="7" width="13.5703125" style="1" customWidth="1"/>
    <col min="8" max="8" width="11.85546875" style="1" customWidth="1"/>
    <col min="9" max="9" width="14.5703125" style="1" customWidth="1"/>
    <col min="10" max="10" width="12.42578125" style="1" customWidth="1"/>
    <col min="11" max="11" width="12.28515625" style="1" customWidth="1"/>
  </cols>
  <sheetData>
    <row r="1" spans="1:13" x14ac:dyDescent="0.25">
      <c r="A1" s="6" t="s">
        <v>0</v>
      </c>
      <c r="B1" s="4" t="s">
        <v>108</v>
      </c>
      <c r="C1" s="4" t="s">
        <v>6</v>
      </c>
      <c r="D1" s="4" t="s">
        <v>9</v>
      </c>
      <c r="E1" s="4" t="s">
        <v>102</v>
      </c>
      <c r="F1" s="4" t="s">
        <v>103</v>
      </c>
      <c r="G1" s="4" t="s">
        <v>104</v>
      </c>
      <c r="H1" s="4" t="s">
        <v>7</v>
      </c>
      <c r="I1" s="4" t="s">
        <v>10</v>
      </c>
      <c r="J1" s="4" t="s">
        <v>112</v>
      </c>
      <c r="K1" s="4" t="s">
        <v>113</v>
      </c>
    </row>
    <row r="2" spans="1:13" x14ac:dyDescent="0.25">
      <c r="A2" s="7">
        <v>1</v>
      </c>
      <c r="B2" s="8">
        <v>10.7</v>
      </c>
      <c r="C2" s="8">
        <v>83</v>
      </c>
      <c r="D2" s="8">
        <v>1.56</v>
      </c>
      <c r="E2" s="8">
        <v>4826</v>
      </c>
      <c r="F2" s="8">
        <v>202</v>
      </c>
      <c r="G2" s="8">
        <v>18</v>
      </c>
      <c r="H2" s="8">
        <v>34</v>
      </c>
      <c r="I2" s="8">
        <v>85</v>
      </c>
      <c r="J2" s="8">
        <v>1.47</v>
      </c>
      <c r="K2" s="8">
        <v>1.79</v>
      </c>
    </row>
    <row r="3" spans="1:13" x14ac:dyDescent="0.25">
      <c r="A3" s="7">
        <v>2</v>
      </c>
      <c r="B3" s="8">
        <v>8.1</v>
      </c>
      <c r="C3" s="8">
        <v>75</v>
      </c>
      <c r="D3" s="8">
        <v>1.61</v>
      </c>
      <c r="E3" s="8">
        <v>5546</v>
      </c>
      <c r="F3" s="8">
        <v>315</v>
      </c>
      <c r="G3" s="8">
        <v>6</v>
      </c>
      <c r="H3" s="8">
        <v>31</v>
      </c>
      <c r="I3" s="8">
        <v>76</v>
      </c>
      <c r="J3" s="8">
        <v>1.1499999999999999</v>
      </c>
      <c r="K3" s="8">
        <v>3.13</v>
      </c>
      <c r="M3" t="s">
        <v>5</v>
      </c>
    </row>
    <row r="4" spans="1:13" x14ac:dyDescent="0.25">
      <c r="A4" s="7">
        <v>3</v>
      </c>
      <c r="B4" s="8">
        <v>6.8</v>
      </c>
      <c r="C4" s="8">
        <v>74</v>
      </c>
      <c r="D4" s="8">
        <v>1.69</v>
      </c>
      <c r="E4" s="8">
        <v>2863</v>
      </c>
      <c r="F4" s="8">
        <v>350</v>
      </c>
      <c r="G4" s="8">
        <v>7</v>
      </c>
      <c r="H4" s="8">
        <v>30</v>
      </c>
      <c r="I4" s="8">
        <v>77</v>
      </c>
      <c r="J4" s="8">
        <v>2.4700000000000002</v>
      </c>
      <c r="K4" s="8">
        <v>4.0999999999999996</v>
      </c>
    </row>
    <row r="5" spans="1:13" x14ac:dyDescent="0.25">
      <c r="A5" s="7">
        <v>4</v>
      </c>
      <c r="B5" s="8">
        <v>25.9</v>
      </c>
      <c r="C5" s="8">
        <v>166</v>
      </c>
      <c r="D5" s="8">
        <v>3.25</v>
      </c>
      <c r="E5" s="8">
        <v>4366</v>
      </c>
      <c r="F5" s="8">
        <v>477</v>
      </c>
      <c r="G5" s="8">
        <v>29</v>
      </c>
      <c r="H5" s="8">
        <v>54</v>
      </c>
      <c r="I5" s="8">
        <v>161</v>
      </c>
      <c r="J5" s="8"/>
      <c r="K5" s="8"/>
      <c r="M5" s="11" t="s">
        <v>105</v>
      </c>
    </row>
    <row r="6" spans="1:13" x14ac:dyDescent="0.25">
      <c r="A6" s="7">
        <v>5</v>
      </c>
      <c r="B6" s="8">
        <v>20.3</v>
      </c>
      <c r="C6" s="8">
        <v>151</v>
      </c>
      <c r="D6" s="8">
        <v>2.6</v>
      </c>
      <c r="E6" s="8">
        <v>3875</v>
      </c>
      <c r="F6" s="8">
        <v>348</v>
      </c>
      <c r="G6" s="8">
        <v>18</v>
      </c>
      <c r="H6" s="8">
        <v>73</v>
      </c>
      <c r="I6" s="8">
        <v>155</v>
      </c>
      <c r="J6" s="8"/>
      <c r="K6" s="8"/>
      <c r="M6" s="11" t="s">
        <v>106</v>
      </c>
    </row>
    <row r="7" spans="1:13" x14ac:dyDescent="0.25">
      <c r="A7" s="7">
        <v>6</v>
      </c>
      <c r="B7" s="8">
        <v>20.7</v>
      </c>
      <c r="C7" s="8">
        <v>127</v>
      </c>
      <c r="D7" s="8">
        <v>2.68</v>
      </c>
      <c r="E7" s="8">
        <v>5907</v>
      </c>
      <c r="F7" s="8">
        <v>484</v>
      </c>
      <c r="G7" s="8">
        <v>12</v>
      </c>
      <c r="H7" s="8">
        <v>54</v>
      </c>
      <c r="I7" s="8">
        <v>119</v>
      </c>
      <c r="J7" s="8"/>
      <c r="K7" s="8"/>
      <c r="M7" s="11" t="s">
        <v>107</v>
      </c>
    </row>
    <row r="8" spans="1:13" x14ac:dyDescent="0.25">
      <c r="A8" s="7">
        <v>7</v>
      </c>
      <c r="B8" s="8">
        <v>17.3</v>
      </c>
      <c r="C8" s="8">
        <v>137</v>
      </c>
      <c r="D8" s="8">
        <v>2.64</v>
      </c>
      <c r="E8" s="8">
        <v>1062</v>
      </c>
      <c r="F8" s="8">
        <v>460</v>
      </c>
      <c r="G8" s="8">
        <v>8</v>
      </c>
      <c r="H8" s="8">
        <v>40</v>
      </c>
      <c r="I8" s="8">
        <v>150</v>
      </c>
      <c r="J8" s="8"/>
      <c r="K8" s="8"/>
      <c r="M8" s="11" t="s">
        <v>83</v>
      </c>
    </row>
    <row r="9" spans="1:13" x14ac:dyDescent="0.25">
      <c r="A9" s="7">
        <v>8</v>
      </c>
      <c r="B9" s="8">
        <v>14.1</v>
      </c>
      <c r="C9" s="8">
        <v>110</v>
      </c>
      <c r="D9" s="8">
        <v>1.68</v>
      </c>
      <c r="E9" s="8">
        <v>4890</v>
      </c>
      <c r="F9" s="8">
        <v>232</v>
      </c>
      <c r="G9" s="8">
        <v>2</v>
      </c>
      <c r="H9" s="8">
        <v>30</v>
      </c>
      <c r="I9" s="8">
        <v>90</v>
      </c>
      <c r="J9" s="8"/>
      <c r="K9" s="8"/>
      <c r="M9" s="11" t="s">
        <v>79</v>
      </c>
    </row>
    <row r="10" spans="1:13" x14ac:dyDescent="0.25">
      <c r="A10" s="7">
        <v>9</v>
      </c>
      <c r="B10" s="8">
        <v>10.7</v>
      </c>
      <c r="C10" s="8">
        <v>112</v>
      </c>
      <c r="D10" s="8">
        <v>1.66</v>
      </c>
      <c r="E10" s="8">
        <v>5598</v>
      </c>
      <c r="F10" s="8">
        <v>259</v>
      </c>
      <c r="G10" s="8">
        <v>2</v>
      </c>
      <c r="H10" s="8">
        <v>29</v>
      </c>
      <c r="I10" s="8">
        <v>92</v>
      </c>
      <c r="J10" s="8">
        <v>4.6900000000000004</v>
      </c>
      <c r="K10" s="8">
        <v>3.18</v>
      </c>
      <c r="M10" t="s">
        <v>80</v>
      </c>
    </row>
    <row r="11" spans="1:13" x14ac:dyDescent="0.25">
      <c r="A11" s="7">
        <v>10</v>
      </c>
      <c r="B11" s="8">
        <v>5.7</v>
      </c>
      <c r="C11" s="8">
        <v>101</v>
      </c>
      <c r="D11" s="8">
        <v>1.5</v>
      </c>
      <c r="E11" s="8">
        <v>5376</v>
      </c>
      <c r="F11" s="8">
        <v>250</v>
      </c>
      <c r="G11" s="8">
        <v>2</v>
      </c>
      <c r="H11" s="8">
        <v>35</v>
      </c>
      <c r="I11" s="8">
        <v>85</v>
      </c>
      <c r="J11" s="8">
        <v>0.76</v>
      </c>
      <c r="K11" s="8">
        <v>3.36</v>
      </c>
      <c r="M11" t="s">
        <v>82</v>
      </c>
    </row>
    <row r="12" spans="1:13" x14ac:dyDescent="0.25">
      <c r="A12" s="7">
        <v>11</v>
      </c>
      <c r="B12" s="8">
        <v>10.7</v>
      </c>
      <c r="C12" s="8">
        <v>137</v>
      </c>
      <c r="D12" s="8">
        <v>2.06</v>
      </c>
      <c r="E12" s="8">
        <v>959</v>
      </c>
      <c r="F12" s="8">
        <v>433</v>
      </c>
      <c r="G12" s="8">
        <v>6</v>
      </c>
      <c r="H12" s="8">
        <v>36</v>
      </c>
      <c r="I12" s="8">
        <v>121</v>
      </c>
      <c r="J12" s="8">
        <v>4.57</v>
      </c>
      <c r="K12" s="8">
        <v>6.1</v>
      </c>
      <c r="M12" t="s">
        <v>109</v>
      </c>
    </row>
    <row r="13" spans="1:13" x14ac:dyDescent="0.25">
      <c r="A13" s="7">
        <v>12</v>
      </c>
      <c r="B13" s="8">
        <v>8.1999999999999993</v>
      </c>
      <c r="C13" s="8">
        <v>93</v>
      </c>
      <c r="D13" s="8">
        <v>1.3</v>
      </c>
      <c r="E13" s="8">
        <v>3205</v>
      </c>
      <c r="F13" s="8">
        <v>242</v>
      </c>
      <c r="G13" s="8">
        <v>21</v>
      </c>
      <c r="H13" s="8">
        <v>24</v>
      </c>
      <c r="I13" s="8">
        <v>81</v>
      </c>
      <c r="J13" s="8"/>
      <c r="K13" s="8"/>
      <c r="M13" t="s">
        <v>110</v>
      </c>
    </row>
    <row r="14" spans="1:13" x14ac:dyDescent="0.25">
      <c r="A14" s="7">
        <v>13</v>
      </c>
      <c r="B14" s="8">
        <v>9.4</v>
      </c>
      <c r="C14" s="8">
        <v>96</v>
      </c>
      <c r="D14" s="8">
        <v>1.4</v>
      </c>
      <c r="E14" s="8">
        <v>5491</v>
      </c>
      <c r="F14" s="8">
        <v>300</v>
      </c>
      <c r="G14" s="8">
        <v>5</v>
      </c>
      <c r="H14" s="8">
        <v>31</v>
      </c>
      <c r="I14" s="8">
        <v>85</v>
      </c>
      <c r="J14" s="8"/>
      <c r="K14" s="8"/>
      <c r="L14" s="11"/>
      <c r="M14" t="s">
        <v>111</v>
      </c>
    </row>
    <row r="15" spans="1:13" x14ac:dyDescent="0.25">
      <c r="A15" s="7">
        <v>14</v>
      </c>
      <c r="B15" s="8">
        <v>7.8</v>
      </c>
      <c r="C15" s="8">
        <v>84</v>
      </c>
      <c r="D15" s="8">
        <v>1.34</v>
      </c>
      <c r="E15" s="8">
        <v>5669</v>
      </c>
      <c r="F15" s="8">
        <v>184</v>
      </c>
      <c r="G15" s="8">
        <v>3</v>
      </c>
      <c r="H15" s="8">
        <v>39</v>
      </c>
      <c r="I15" s="8">
        <v>75</v>
      </c>
      <c r="J15" s="8"/>
      <c r="K15" s="8"/>
    </row>
    <row r="16" spans="1:13" x14ac:dyDescent="0.25">
      <c r="A16" s="7">
        <v>15</v>
      </c>
      <c r="B16" s="8">
        <v>6.7</v>
      </c>
      <c r="C16" s="8">
        <v>102</v>
      </c>
      <c r="D16" s="8">
        <v>1.76</v>
      </c>
      <c r="E16" s="8">
        <v>5538</v>
      </c>
      <c r="F16" s="8">
        <v>308</v>
      </c>
      <c r="G16" s="8">
        <v>10</v>
      </c>
      <c r="H16" s="8">
        <v>46</v>
      </c>
      <c r="I16" s="8">
        <v>95</v>
      </c>
      <c r="J16" s="8"/>
      <c r="K16" s="8"/>
    </row>
    <row r="17" spans="1:12" x14ac:dyDescent="0.25">
      <c r="A17" s="7">
        <v>16</v>
      </c>
      <c r="B17" s="8">
        <v>5.6</v>
      </c>
      <c r="C17" s="8">
        <v>109</v>
      </c>
      <c r="D17" s="8">
        <v>1.63</v>
      </c>
      <c r="E17" s="8">
        <v>5606</v>
      </c>
      <c r="F17" s="8">
        <v>276</v>
      </c>
      <c r="G17" s="8">
        <v>2</v>
      </c>
      <c r="H17" s="8">
        <v>24</v>
      </c>
      <c r="I17" s="8">
        <v>102</v>
      </c>
      <c r="J17" s="8"/>
      <c r="K17" s="8"/>
    </row>
    <row r="18" spans="1:12" x14ac:dyDescent="0.25">
      <c r="A18" s="7">
        <v>17</v>
      </c>
      <c r="B18" s="8">
        <v>8.6</v>
      </c>
      <c r="C18" s="8">
        <v>110</v>
      </c>
      <c r="D18" s="8">
        <v>1.88</v>
      </c>
      <c r="E18" s="8">
        <v>5585</v>
      </c>
      <c r="F18" s="8">
        <v>393</v>
      </c>
      <c r="G18" s="8">
        <v>10</v>
      </c>
      <c r="H18" s="8">
        <v>33</v>
      </c>
      <c r="I18" s="8">
        <v>100</v>
      </c>
      <c r="J18" s="8">
        <v>5.2</v>
      </c>
      <c r="K18" s="8">
        <v>5.59</v>
      </c>
    </row>
    <row r="19" spans="1:12" x14ac:dyDescent="0.25">
      <c r="A19" s="7">
        <v>18</v>
      </c>
      <c r="B19" s="8">
        <v>12.3</v>
      </c>
      <c r="C19" s="8">
        <v>112</v>
      </c>
      <c r="D19" s="8">
        <v>1.84</v>
      </c>
      <c r="E19" s="8">
        <v>3713</v>
      </c>
      <c r="F19" s="8">
        <v>506</v>
      </c>
      <c r="G19" s="8">
        <v>6</v>
      </c>
      <c r="H19" s="8">
        <v>30</v>
      </c>
      <c r="I19" s="8">
        <v>99</v>
      </c>
      <c r="J19" s="8">
        <v>1.33</v>
      </c>
      <c r="K19" s="8">
        <v>1.54</v>
      </c>
      <c r="L19" s="11"/>
    </row>
    <row r="20" spans="1:12" x14ac:dyDescent="0.25">
      <c r="A20" s="7">
        <v>19</v>
      </c>
      <c r="B20" s="8">
        <v>12.3</v>
      </c>
      <c r="C20" s="8">
        <v>107</v>
      </c>
      <c r="D20" s="8">
        <v>1.81</v>
      </c>
      <c r="E20" s="8">
        <v>5173</v>
      </c>
      <c r="F20" s="8">
        <v>310</v>
      </c>
      <c r="G20" s="8">
        <v>5</v>
      </c>
      <c r="H20" s="8">
        <v>36</v>
      </c>
      <c r="I20" s="8">
        <v>93</v>
      </c>
      <c r="J20" s="8">
        <v>1.19</v>
      </c>
      <c r="K20" s="8">
        <v>1.92</v>
      </c>
    </row>
    <row r="21" spans="1:12" x14ac:dyDescent="0.25">
      <c r="A21" s="7">
        <v>20</v>
      </c>
      <c r="B21" s="8">
        <v>9.4</v>
      </c>
      <c r="C21" s="8">
        <v>119</v>
      </c>
      <c r="D21" s="8">
        <v>2.44</v>
      </c>
      <c r="E21" s="8">
        <v>2440</v>
      </c>
      <c r="F21" s="8">
        <v>454</v>
      </c>
      <c r="G21" s="8">
        <v>5</v>
      </c>
      <c r="H21" s="8">
        <v>51</v>
      </c>
      <c r="I21" s="8">
        <v>108</v>
      </c>
      <c r="J21" s="8"/>
      <c r="K21" s="8"/>
    </row>
    <row r="22" spans="1:12" x14ac:dyDescent="0.25">
      <c r="A22" s="7">
        <v>21</v>
      </c>
      <c r="B22" s="8">
        <v>6.2</v>
      </c>
      <c r="C22" s="8">
        <v>91</v>
      </c>
      <c r="D22" s="8">
        <v>1.54</v>
      </c>
      <c r="E22" s="8">
        <v>4244</v>
      </c>
      <c r="F22" s="8">
        <v>288</v>
      </c>
      <c r="G22" s="8">
        <v>3</v>
      </c>
      <c r="H22" s="8">
        <v>33</v>
      </c>
      <c r="I22" s="8">
        <v>84</v>
      </c>
      <c r="J22" s="8"/>
      <c r="K22" s="8"/>
    </row>
    <row r="23" spans="1:12" x14ac:dyDescent="0.25">
      <c r="A23" s="7">
        <v>22</v>
      </c>
      <c r="B23" s="8">
        <v>13.7</v>
      </c>
      <c r="C23" s="8">
        <v>145</v>
      </c>
      <c r="D23" s="8">
        <v>2.13</v>
      </c>
      <c r="E23" s="8">
        <v>3947</v>
      </c>
      <c r="F23" s="8">
        <v>289</v>
      </c>
      <c r="G23" s="8">
        <v>6</v>
      </c>
      <c r="H23" s="8">
        <v>42</v>
      </c>
      <c r="I23" s="8">
        <v>131</v>
      </c>
      <c r="J23" s="8"/>
      <c r="K23" s="8"/>
    </row>
    <row r="24" spans="1:12" x14ac:dyDescent="0.25">
      <c r="A24" s="7">
        <v>23</v>
      </c>
      <c r="B24" s="8">
        <v>18.7</v>
      </c>
      <c r="C24" s="8">
        <v>164</v>
      </c>
      <c r="D24" s="8">
        <v>3.09</v>
      </c>
      <c r="E24" s="8">
        <v>2646</v>
      </c>
      <c r="F24" s="8">
        <v>402</v>
      </c>
      <c r="G24" s="8">
        <v>15</v>
      </c>
      <c r="H24" s="8">
        <v>67</v>
      </c>
      <c r="I24" s="8">
        <v>147</v>
      </c>
      <c r="J24" s="8"/>
      <c r="K24" s="8"/>
    </row>
    <row r="25" spans="1:12" x14ac:dyDescent="0.25">
      <c r="A25" s="7">
        <v>24</v>
      </c>
      <c r="B25" s="8">
        <v>9</v>
      </c>
      <c r="C25" s="8">
        <v>104</v>
      </c>
      <c r="D25" s="8">
        <v>1.51</v>
      </c>
      <c r="E25" s="8">
        <v>4591</v>
      </c>
      <c r="F25" s="8">
        <v>184</v>
      </c>
      <c r="G25" s="8">
        <v>4</v>
      </c>
      <c r="H25" s="8">
        <v>40</v>
      </c>
      <c r="I25" s="8">
        <v>93</v>
      </c>
      <c r="J25" s="8"/>
      <c r="K25" s="8"/>
    </row>
    <row r="26" spans="1:12" x14ac:dyDescent="0.25">
      <c r="A26" s="7">
        <v>25</v>
      </c>
      <c r="B26" s="8">
        <v>9.1999999999999993</v>
      </c>
      <c r="C26" s="8">
        <v>123</v>
      </c>
      <c r="D26" s="8">
        <v>1.97</v>
      </c>
      <c r="E26" s="8">
        <v>3899</v>
      </c>
      <c r="F26" s="8">
        <v>210</v>
      </c>
      <c r="G26" s="8">
        <v>2</v>
      </c>
      <c r="H26" s="8">
        <v>54</v>
      </c>
      <c r="I26" s="8">
        <v>112</v>
      </c>
      <c r="J26" s="8">
        <v>7.78</v>
      </c>
      <c r="K26" s="8">
        <v>24.87</v>
      </c>
    </row>
    <row r="27" spans="1:12" x14ac:dyDescent="0.25">
      <c r="A27" s="7">
        <v>26</v>
      </c>
      <c r="B27" s="8">
        <v>6.7</v>
      </c>
      <c r="C27" s="8">
        <v>95</v>
      </c>
      <c r="D27" s="8">
        <v>1.67</v>
      </c>
      <c r="E27" s="8">
        <v>3908</v>
      </c>
      <c r="F27" s="8">
        <v>192</v>
      </c>
      <c r="G27" s="8">
        <v>10</v>
      </c>
      <c r="H27" s="8">
        <v>51</v>
      </c>
      <c r="I27" s="8">
        <v>89</v>
      </c>
      <c r="J27" s="8">
        <v>1.43</v>
      </c>
      <c r="K27" s="8">
        <v>4.01</v>
      </c>
    </row>
    <row r="28" spans="1:12" x14ac:dyDescent="0.25">
      <c r="A28" s="7">
        <v>27</v>
      </c>
      <c r="B28" s="8">
        <v>10.7</v>
      </c>
      <c r="C28" s="8">
        <v>120</v>
      </c>
      <c r="D28" s="8">
        <v>2.44</v>
      </c>
      <c r="E28" s="8">
        <v>5915</v>
      </c>
      <c r="F28" s="8">
        <v>308</v>
      </c>
      <c r="G28" s="8">
        <v>3</v>
      </c>
      <c r="H28" s="8">
        <v>67</v>
      </c>
      <c r="I28" s="8">
        <v>111</v>
      </c>
      <c r="J28" s="8">
        <v>1.01</v>
      </c>
      <c r="K28" s="8">
        <v>2.19</v>
      </c>
    </row>
    <row r="29" spans="1:12" x14ac:dyDescent="0.25">
      <c r="A29" s="7">
        <v>28</v>
      </c>
      <c r="B29" s="8">
        <v>15.2</v>
      </c>
      <c r="C29" s="8">
        <v>160</v>
      </c>
      <c r="D29" s="8">
        <v>2.74</v>
      </c>
      <c r="E29" s="8">
        <v>3303</v>
      </c>
      <c r="F29" s="8">
        <v>269</v>
      </c>
      <c r="G29" s="8">
        <v>11</v>
      </c>
      <c r="H29" s="8">
        <v>92</v>
      </c>
      <c r="I29" s="8">
        <v>142</v>
      </c>
      <c r="J29" s="8"/>
      <c r="K29" s="8"/>
    </row>
    <row r="30" spans="1:12" x14ac:dyDescent="0.25">
      <c r="A30" s="7">
        <v>29</v>
      </c>
      <c r="B30" s="8">
        <v>8.4</v>
      </c>
      <c r="C30" s="8">
        <v>157</v>
      </c>
      <c r="D30" s="8">
        <v>1.96</v>
      </c>
      <c r="E30" s="8">
        <v>5746</v>
      </c>
      <c r="F30" s="8">
        <v>349</v>
      </c>
      <c r="G30" s="8">
        <v>2</v>
      </c>
      <c r="H30" s="8">
        <v>32</v>
      </c>
      <c r="I30" s="8">
        <v>143</v>
      </c>
      <c r="J30" s="8"/>
      <c r="K30" s="8"/>
    </row>
    <row r="31" spans="1:12" x14ac:dyDescent="0.25">
      <c r="A31" s="7">
        <v>30</v>
      </c>
      <c r="B31" s="8">
        <v>9.1999999999999993</v>
      </c>
      <c r="C31" s="8">
        <v>171</v>
      </c>
      <c r="D31" s="8">
        <v>2.38</v>
      </c>
      <c r="E31" s="8">
        <v>2208</v>
      </c>
      <c r="F31" s="8">
        <v>435</v>
      </c>
      <c r="G31" s="8">
        <v>28</v>
      </c>
      <c r="H31" s="8">
        <v>80</v>
      </c>
      <c r="I31" s="8">
        <v>154</v>
      </c>
      <c r="J31" s="8"/>
      <c r="K31" s="8"/>
    </row>
    <row r="32" spans="1:12" x14ac:dyDescent="0.25">
      <c r="A32" s="7">
        <v>31</v>
      </c>
      <c r="B32" s="8">
        <v>7.1</v>
      </c>
      <c r="C32" s="8">
        <v>92</v>
      </c>
      <c r="D32" s="8">
        <v>1.21</v>
      </c>
      <c r="E32" s="8">
        <v>5737</v>
      </c>
      <c r="F32" s="8">
        <v>171</v>
      </c>
      <c r="G32" s="8">
        <v>11</v>
      </c>
      <c r="H32" s="8">
        <v>35</v>
      </c>
      <c r="I32" s="8">
        <v>83</v>
      </c>
      <c r="J32" s="8"/>
      <c r="K32" s="8"/>
    </row>
    <row r="33" spans="1:11" x14ac:dyDescent="0.25">
      <c r="A33" s="7">
        <v>32</v>
      </c>
      <c r="B33" s="8">
        <v>4.2</v>
      </c>
      <c r="C33" s="8">
        <v>92</v>
      </c>
      <c r="D33" s="8">
        <v>1.34</v>
      </c>
      <c r="E33" s="8">
        <v>3475</v>
      </c>
      <c r="F33" s="8">
        <v>256</v>
      </c>
      <c r="G33" s="8">
        <v>11</v>
      </c>
      <c r="H33" s="8">
        <v>31</v>
      </c>
      <c r="I33" s="8">
        <v>87</v>
      </c>
      <c r="J33" s="8"/>
      <c r="K33" s="8"/>
    </row>
    <row r="34" spans="1:11" x14ac:dyDescent="0.25">
      <c r="A34" s="7">
        <v>33</v>
      </c>
      <c r="B34" s="8">
        <v>11</v>
      </c>
      <c r="C34" s="8">
        <v>117</v>
      </c>
      <c r="D34" s="8">
        <v>1.61</v>
      </c>
      <c r="E34" s="8">
        <v>5507</v>
      </c>
      <c r="F34" s="8">
        <v>235</v>
      </c>
      <c r="G34" s="8">
        <v>3</v>
      </c>
      <c r="H34" s="8">
        <v>47</v>
      </c>
      <c r="I34" s="8">
        <v>98</v>
      </c>
      <c r="J34" s="8">
        <v>5.46</v>
      </c>
      <c r="K34" s="8">
        <v>6.07</v>
      </c>
    </row>
    <row r="35" spans="1:11" x14ac:dyDescent="0.25">
      <c r="A35" s="7">
        <v>34</v>
      </c>
      <c r="B35" s="8">
        <v>8.1</v>
      </c>
      <c r="C35" s="8">
        <v>122</v>
      </c>
      <c r="D35" s="8">
        <v>2.06</v>
      </c>
      <c r="E35" s="8">
        <v>5626</v>
      </c>
      <c r="F35" s="8">
        <v>262</v>
      </c>
      <c r="G35" s="8">
        <v>2</v>
      </c>
      <c r="H35" s="8">
        <v>35</v>
      </c>
      <c r="I35" s="8">
        <v>112</v>
      </c>
      <c r="J35" s="8">
        <v>1.67</v>
      </c>
      <c r="K35" s="8">
        <v>3.28</v>
      </c>
    </row>
    <row r="36" spans="1:11" x14ac:dyDescent="0.25">
      <c r="A36" s="7">
        <v>35</v>
      </c>
      <c r="B36" s="8">
        <v>3.5</v>
      </c>
      <c r="C36" s="8">
        <v>104</v>
      </c>
      <c r="D36" s="8">
        <v>1.57</v>
      </c>
      <c r="E36" s="8">
        <v>3974</v>
      </c>
      <c r="F36" s="8">
        <v>272</v>
      </c>
      <c r="G36" s="8">
        <v>4</v>
      </c>
      <c r="H36" s="8">
        <v>15</v>
      </c>
      <c r="I36" s="8">
        <v>99</v>
      </c>
      <c r="J36" s="8">
        <v>1.75</v>
      </c>
      <c r="K36" s="8">
        <v>1.97</v>
      </c>
    </row>
    <row r="37" spans="1:11" x14ac:dyDescent="0.25">
      <c r="A37" s="7">
        <v>36</v>
      </c>
      <c r="B37" s="8">
        <v>10.6</v>
      </c>
      <c r="C37" s="8">
        <v>153</v>
      </c>
      <c r="D37" s="8">
        <v>2.38</v>
      </c>
      <c r="E37" s="8">
        <v>5820</v>
      </c>
      <c r="F37" s="8">
        <v>386</v>
      </c>
      <c r="G37" s="8">
        <v>7</v>
      </c>
      <c r="H37" s="8">
        <v>58</v>
      </c>
      <c r="I37" s="8">
        <v>145</v>
      </c>
      <c r="J37" s="8">
        <v>2.2400000000000002</v>
      </c>
      <c r="K37" s="8">
        <v>3.35</v>
      </c>
    </row>
    <row r="38" spans="1:11" x14ac:dyDescent="0.25">
      <c r="A38" s="7">
        <v>37</v>
      </c>
      <c r="B38" s="8">
        <v>5.9</v>
      </c>
      <c r="C38" s="8">
        <v>97</v>
      </c>
      <c r="D38" s="8">
        <v>1.59</v>
      </c>
      <c r="E38" s="8">
        <v>1460</v>
      </c>
      <c r="F38" s="8">
        <v>214</v>
      </c>
      <c r="G38" s="8">
        <v>3</v>
      </c>
      <c r="H38" s="8">
        <v>35</v>
      </c>
      <c r="I38" s="8">
        <v>91</v>
      </c>
      <c r="J38" s="8"/>
      <c r="K38" s="8"/>
    </row>
    <row r="39" spans="1:11" x14ac:dyDescent="0.25">
      <c r="A39" s="7">
        <v>38</v>
      </c>
      <c r="B39" s="8">
        <v>6.4</v>
      </c>
      <c r="C39" s="8">
        <v>93</v>
      </c>
      <c r="D39" s="8">
        <v>1.51</v>
      </c>
      <c r="E39" s="12">
        <v>5523</v>
      </c>
      <c r="F39" s="8">
        <v>265</v>
      </c>
      <c r="G39" s="8">
        <v>4</v>
      </c>
      <c r="H39" s="8">
        <v>40</v>
      </c>
      <c r="I39" s="8">
        <v>85</v>
      </c>
      <c r="J39" s="8"/>
      <c r="K39" s="8"/>
    </row>
    <row r="40" spans="1:11" x14ac:dyDescent="0.25">
      <c r="A40" s="7">
        <v>39</v>
      </c>
      <c r="B40" s="8">
        <v>12</v>
      </c>
      <c r="C40" s="8">
        <v>152</v>
      </c>
      <c r="D40" s="8">
        <v>2.84</v>
      </c>
      <c r="E40" s="8">
        <v>5037</v>
      </c>
      <c r="F40" s="8">
        <v>335</v>
      </c>
      <c r="G40" s="8">
        <v>9</v>
      </c>
      <c r="H40" s="8">
        <v>96</v>
      </c>
      <c r="I40" s="8">
        <v>138</v>
      </c>
      <c r="J40" s="8"/>
      <c r="K40" s="8"/>
    </row>
    <row r="41" spans="1:11" x14ac:dyDescent="0.25">
      <c r="A41" s="7">
        <v>40</v>
      </c>
      <c r="B41" s="8">
        <v>9</v>
      </c>
      <c r="C41" s="8">
        <v>113</v>
      </c>
      <c r="D41" s="8">
        <v>1.36</v>
      </c>
      <c r="E41" s="8">
        <v>5598</v>
      </c>
      <c r="F41" s="8">
        <v>198</v>
      </c>
      <c r="G41" s="8">
        <v>4</v>
      </c>
      <c r="H41" s="8">
        <v>34</v>
      </c>
      <c r="I41" s="8">
        <v>101</v>
      </c>
      <c r="J41" s="8"/>
      <c r="K41" s="8"/>
    </row>
    <row r="42" spans="1:11" x14ac:dyDescent="0.25">
      <c r="A42" s="7">
        <v>41</v>
      </c>
      <c r="B42" s="8">
        <v>11.7</v>
      </c>
      <c r="C42" s="8">
        <v>99</v>
      </c>
      <c r="D42" s="8">
        <v>3.19</v>
      </c>
      <c r="E42" s="8">
        <v>5126</v>
      </c>
      <c r="F42" s="8">
        <v>234</v>
      </c>
      <c r="G42" s="8">
        <v>10</v>
      </c>
      <c r="H42" s="8">
        <v>43</v>
      </c>
      <c r="I42" s="8">
        <v>88</v>
      </c>
      <c r="J42" s="8">
        <v>4.0199999999999996</v>
      </c>
      <c r="K42" s="8">
        <v>5.15</v>
      </c>
    </row>
    <row r="43" spans="1:11" x14ac:dyDescent="0.25">
      <c r="A43" s="7">
        <v>42</v>
      </c>
      <c r="B43" s="8">
        <v>9.1</v>
      </c>
      <c r="C43" s="8">
        <v>132</v>
      </c>
      <c r="D43" s="8">
        <v>1.58</v>
      </c>
      <c r="E43" s="8">
        <v>4106</v>
      </c>
      <c r="F43" s="8">
        <v>183</v>
      </c>
      <c r="G43" s="8">
        <v>2</v>
      </c>
      <c r="H43" s="8">
        <v>33</v>
      </c>
      <c r="I43" s="8">
        <v>120</v>
      </c>
      <c r="J43" s="8">
        <v>3.29</v>
      </c>
      <c r="K43" s="8">
        <v>4.42</v>
      </c>
    </row>
    <row r="44" spans="1:11" x14ac:dyDescent="0.25">
      <c r="A44" s="7">
        <v>43</v>
      </c>
      <c r="B44" s="8">
        <v>24.1</v>
      </c>
      <c r="C44" s="8">
        <v>197</v>
      </c>
      <c r="D44" s="8">
        <v>3.24</v>
      </c>
      <c r="E44" s="8">
        <v>4219</v>
      </c>
      <c r="F44" s="8">
        <v>411</v>
      </c>
      <c r="G44" s="8">
        <v>7</v>
      </c>
      <c r="H44" s="8">
        <v>63</v>
      </c>
      <c r="I44" s="8">
        <v>176</v>
      </c>
      <c r="J44" s="8">
        <v>1.1499999999999999</v>
      </c>
      <c r="K44" s="8">
        <v>1.98</v>
      </c>
    </row>
    <row r="45" spans="1:11" x14ac:dyDescent="0.25">
      <c r="A45" s="7">
        <v>44</v>
      </c>
      <c r="B45" s="8">
        <v>8.3000000000000007</v>
      </c>
      <c r="C45" s="8">
        <v>151</v>
      </c>
      <c r="D45" s="8">
        <v>2.52</v>
      </c>
      <c r="E45" s="8">
        <v>4421</v>
      </c>
      <c r="F45" s="8">
        <v>282</v>
      </c>
      <c r="G45" s="8">
        <v>15</v>
      </c>
      <c r="H45" s="8">
        <v>49</v>
      </c>
      <c r="I45" s="8">
        <v>144</v>
      </c>
      <c r="J45" s="8">
        <v>2.13</v>
      </c>
      <c r="K45" s="8">
        <v>4.47</v>
      </c>
    </row>
    <row r="46" spans="1:11" x14ac:dyDescent="0.25">
      <c r="A46" s="7">
        <v>45</v>
      </c>
      <c r="B46" s="8">
        <v>6.5</v>
      </c>
      <c r="C46" s="8">
        <v>92</v>
      </c>
      <c r="D46" s="8">
        <v>1.59</v>
      </c>
      <c r="E46" s="8">
        <v>5234</v>
      </c>
      <c r="F46" s="8">
        <v>184</v>
      </c>
      <c r="G46" s="8">
        <v>4</v>
      </c>
      <c r="H46" s="8">
        <v>48</v>
      </c>
      <c r="I46" s="8">
        <v>84</v>
      </c>
      <c r="J46" s="8"/>
      <c r="K46" s="8"/>
    </row>
    <row r="47" spans="1:11" x14ac:dyDescent="0.25">
      <c r="A47" s="7">
        <v>46</v>
      </c>
      <c r="B47" s="8">
        <v>12.3</v>
      </c>
      <c r="C47" s="8">
        <v>147</v>
      </c>
      <c r="D47" s="8">
        <v>2.92</v>
      </c>
      <c r="E47" s="8">
        <v>5239</v>
      </c>
      <c r="F47" s="8">
        <v>264</v>
      </c>
      <c r="G47" s="8">
        <v>4</v>
      </c>
      <c r="H47" s="8">
        <v>106</v>
      </c>
      <c r="I47" s="8">
        <v>130</v>
      </c>
      <c r="J47" s="8"/>
      <c r="K47" s="8"/>
    </row>
    <row r="48" spans="1:11" x14ac:dyDescent="0.25">
      <c r="A48" s="7">
        <v>47</v>
      </c>
      <c r="B48" s="8">
        <v>6</v>
      </c>
      <c r="C48" s="8">
        <v>91</v>
      </c>
      <c r="D48" s="8">
        <v>1.46</v>
      </c>
      <c r="E48" s="8">
        <v>2655</v>
      </c>
      <c r="F48" s="8">
        <v>199</v>
      </c>
      <c r="G48" s="8">
        <v>11</v>
      </c>
      <c r="H48" s="8">
        <v>34</v>
      </c>
      <c r="I48" s="8">
        <v>84</v>
      </c>
      <c r="J48" s="8"/>
      <c r="K48" s="8"/>
    </row>
    <row r="49" spans="1:11" x14ac:dyDescent="0.25">
      <c r="A49" s="7">
        <v>48</v>
      </c>
      <c r="B49" s="8">
        <v>8.4</v>
      </c>
      <c r="C49" s="8">
        <v>93</v>
      </c>
      <c r="D49" s="8">
        <v>1.75</v>
      </c>
      <c r="E49" s="8">
        <v>4381</v>
      </c>
      <c r="F49" s="8">
        <v>195</v>
      </c>
      <c r="G49" s="8">
        <v>12</v>
      </c>
      <c r="H49" s="8">
        <v>49</v>
      </c>
      <c r="I49" s="8">
        <v>83</v>
      </c>
      <c r="J49" s="8"/>
      <c r="K49" s="8"/>
    </row>
    <row r="51" spans="1:11" x14ac:dyDescent="0.25">
      <c r="D51" s="3"/>
      <c r="F51" s="2"/>
    </row>
    <row r="52" spans="1:11" x14ac:dyDescent="0.25">
      <c r="D52" s="3"/>
    </row>
    <row r="53" spans="1:11" x14ac:dyDescent="0.25">
      <c r="D53" s="3"/>
    </row>
    <row r="54" spans="1:11" x14ac:dyDescent="0.25">
      <c r="D54" s="3"/>
    </row>
    <row r="55" spans="1:11" x14ac:dyDescent="0.25">
      <c r="D55" s="3"/>
    </row>
    <row r="56" spans="1:11" x14ac:dyDescent="0.25">
      <c r="D56" s="3"/>
    </row>
    <row r="57" spans="1:11" x14ac:dyDescent="0.25">
      <c r="D57" s="3"/>
    </row>
    <row r="58" spans="1:11" x14ac:dyDescent="0.25">
      <c r="D58" s="3"/>
    </row>
    <row r="59" spans="1:11" x14ac:dyDescent="0.25">
      <c r="D59" s="3"/>
    </row>
    <row r="60" spans="1:11" x14ac:dyDescent="0.25">
      <c r="D60" s="3"/>
    </row>
    <row r="61" spans="1:11" x14ac:dyDescent="0.25">
      <c r="D61" s="3"/>
    </row>
    <row r="62" spans="1:11" x14ac:dyDescent="0.25">
      <c r="D62" s="3"/>
    </row>
    <row r="63" spans="1:11" x14ac:dyDescent="0.25">
      <c r="D63" s="3"/>
    </row>
    <row r="64" spans="1:11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workbookViewId="0">
      <selection activeCell="F73" sqref="F73"/>
    </sheetView>
  </sheetViews>
  <sheetFormatPr defaultRowHeight="15" x14ac:dyDescent="0.25"/>
  <cols>
    <col min="1" max="1" width="12.5703125" customWidth="1"/>
    <col min="2" max="2" width="14.42578125" customWidth="1"/>
    <col min="3" max="3" width="13.140625" customWidth="1"/>
    <col min="5" max="5" width="13.28515625" customWidth="1"/>
    <col min="6" max="6" width="11.7109375" customWidth="1"/>
    <col min="7" max="7" width="11.42578125" customWidth="1"/>
    <col min="8" max="8" width="13.5703125" customWidth="1"/>
    <col min="9" max="9" width="12.85546875" customWidth="1"/>
    <col min="10" max="10" width="12.140625" customWidth="1"/>
    <col min="11" max="11" width="12.5703125" customWidth="1"/>
  </cols>
  <sheetData>
    <row r="1" spans="1:20" x14ac:dyDescent="0.25">
      <c r="A1" s="6" t="s">
        <v>0</v>
      </c>
      <c r="B1" s="4" t="s">
        <v>2</v>
      </c>
      <c r="C1" s="4" t="s">
        <v>3</v>
      </c>
      <c r="D1" s="4" t="s">
        <v>1</v>
      </c>
      <c r="E1" s="4" t="s">
        <v>6</v>
      </c>
      <c r="F1" s="4" t="s">
        <v>9</v>
      </c>
      <c r="G1" s="4" t="s">
        <v>8</v>
      </c>
      <c r="H1" s="4" t="s">
        <v>7</v>
      </c>
      <c r="I1" s="4" t="s">
        <v>10</v>
      </c>
      <c r="J1" s="4" t="s">
        <v>112</v>
      </c>
      <c r="K1" s="4" t="s">
        <v>113</v>
      </c>
    </row>
    <row r="2" spans="1:20" x14ac:dyDescent="0.25">
      <c r="A2" s="7" t="s">
        <v>11</v>
      </c>
      <c r="B2" s="8">
        <v>1.52</v>
      </c>
      <c r="C2" s="8">
        <v>4.28</v>
      </c>
      <c r="D2" s="9">
        <f t="shared" ref="D2:D65" si="0">(C2/(B2*1000))*100</f>
        <v>0.2815789473684211</v>
      </c>
      <c r="E2" s="8">
        <v>89</v>
      </c>
      <c r="F2" s="8">
        <v>3.23</v>
      </c>
      <c r="G2" s="8">
        <v>1.39</v>
      </c>
      <c r="H2" s="8">
        <v>49</v>
      </c>
      <c r="I2" s="8">
        <v>105</v>
      </c>
      <c r="J2" s="8">
        <v>1.51</v>
      </c>
      <c r="K2" s="8">
        <v>5.99</v>
      </c>
      <c r="M2" s="5" t="s">
        <v>5</v>
      </c>
      <c r="N2" s="5"/>
      <c r="O2" s="5"/>
      <c r="P2" s="5"/>
      <c r="Q2" s="5"/>
      <c r="R2" s="5"/>
      <c r="S2" s="5"/>
      <c r="T2" s="5"/>
    </row>
    <row r="3" spans="1:20" x14ac:dyDescent="0.25">
      <c r="A3" s="7" t="s">
        <v>12</v>
      </c>
      <c r="B3" s="8">
        <v>1.54</v>
      </c>
      <c r="C3" s="8">
        <v>8.2100000000000009</v>
      </c>
      <c r="D3" s="9">
        <f t="shared" si="0"/>
        <v>0.5331168831168831</v>
      </c>
      <c r="E3" s="8">
        <v>101</v>
      </c>
      <c r="F3" s="8">
        <v>2.86</v>
      </c>
      <c r="G3" s="8">
        <v>1.53</v>
      </c>
      <c r="H3" s="8">
        <v>51</v>
      </c>
      <c r="I3" s="8">
        <v>109</v>
      </c>
      <c r="J3" s="8">
        <v>3.3</v>
      </c>
      <c r="K3" s="8">
        <v>7.02</v>
      </c>
      <c r="M3" t="s">
        <v>79</v>
      </c>
    </row>
    <row r="4" spans="1:20" x14ac:dyDescent="0.25">
      <c r="A4" s="7" t="s">
        <v>13</v>
      </c>
      <c r="B4" s="8">
        <v>1.25</v>
      </c>
      <c r="C4" s="8">
        <v>5.51</v>
      </c>
      <c r="D4" s="9">
        <f t="shared" si="0"/>
        <v>0.44079999999999997</v>
      </c>
      <c r="E4" s="8">
        <v>101</v>
      </c>
      <c r="F4" s="8">
        <v>2.2799999999999998</v>
      </c>
      <c r="G4" s="8">
        <v>1.57</v>
      </c>
      <c r="H4" s="8">
        <v>55</v>
      </c>
      <c r="I4" s="8">
        <v>99</v>
      </c>
      <c r="J4" s="8">
        <v>2.91</v>
      </c>
      <c r="K4" s="8">
        <v>2.89</v>
      </c>
      <c r="M4" t="s">
        <v>80</v>
      </c>
    </row>
    <row r="5" spans="1:20" x14ac:dyDescent="0.25">
      <c r="A5" s="7" t="s">
        <v>14</v>
      </c>
      <c r="B5" s="8">
        <v>1.46</v>
      </c>
      <c r="C5" s="8">
        <v>7.69</v>
      </c>
      <c r="D5" s="9">
        <f t="shared" si="0"/>
        <v>0.52671232876712337</v>
      </c>
      <c r="E5" s="8">
        <v>80</v>
      </c>
      <c r="F5" s="8">
        <v>1.52</v>
      </c>
      <c r="G5" s="8">
        <v>1.1299999999999999</v>
      </c>
      <c r="H5" s="8">
        <v>47</v>
      </c>
      <c r="I5" s="8">
        <v>72</v>
      </c>
      <c r="J5" s="8">
        <v>2.83</v>
      </c>
      <c r="K5" s="8">
        <v>6.03</v>
      </c>
      <c r="M5" t="s">
        <v>81</v>
      </c>
    </row>
    <row r="6" spans="1:20" x14ac:dyDescent="0.25">
      <c r="A6" s="7" t="s">
        <v>15</v>
      </c>
      <c r="B6" s="8">
        <v>1.07</v>
      </c>
      <c r="C6" s="8">
        <v>6.59</v>
      </c>
      <c r="D6" s="9">
        <f t="shared" si="0"/>
        <v>0.61588785046728967</v>
      </c>
      <c r="E6" s="8">
        <v>102</v>
      </c>
      <c r="F6" s="8">
        <v>2.41</v>
      </c>
      <c r="G6" s="8">
        <v>1.45</v>
      </c>
      <c r="H6" s="8">
        <v>23</v>
      </c>
      <c r="I6" s="8">
        <v>112</v>
      </c>
      <c r="J6" s="8">
        <v>1.72</v>
      </c>
      <c r="K6" s="8">
        <v>1.54</v>
      </c>
      <c r="M6" t="s">
        <v>82</v>
      </c>
    </row>
    <row r="7" spans="1:20" x14ac:dyDescent="0.25">
      <c r="A7" s="7" t="s">
        <v>16</v>
      </c>
      <c r="B7" s="8">
        <v>1.39</v>
      </c>
      <c r="C7" s="8">
        <v>6.26</v>
      </c>
      <c r="D7" s="9">
        <f t="shared" si="0"/>
        <v>0.45035971223021576</v>
      </c>
      <c r="E7" s="8">
        <v>91</v>
      </c>
      <c r="F7" s="8">
        <v>1.83</v>
      </c>
      <c r="G7" s="8">
        <v>1.5</v>
      </c>
      <c r="H7" s="8">
        <v>32</v>
      </c>
      <c r="I7" s="8">
        <v>91</v>
      </c>
      <c r="J7" s="8">
        <v>2.72</v>
      </c>
      <c r="K7" s="8">
        <v>3.79</v>
      </c>
      <c r="M7" t="s">
        <v>83</v>
      </c>
    </row>
    <row r="8" spans="1:20" x14ac:dyDescent="0.25">
      <c r="A8" s="7" t="s">
        <v>17</v>
      </c>
      <c r="B8" s="8">
        <v>1.9</v>
      </c>
      <c r="C8" s="8">
        <v>6.61</v>
      </c>
      <c r="D8" s="9">
        <f t="shared" si="0"/>
        <v>0.34789473684210526</v>
      </c>
      <c r="E8" s="8">
        <v>114</v>
      </c>
      <c r="F8" s="8">
        <v>1.97</v>
      </c>
      <c r="G8" s="8">
        <v>1.61</v>
      </c>
      <c r="H8" s="8">
        <v>42</v>
      </c>
      <c r="I8" s="8">
        <v>118</v>
      </c>
      <c r="J8" s="8">
        <v>3.08</v>
      </c>
      <c r="K8" s="8">
        <v>4.55</v>
      </c>
      <c r="M8" s="5" t="s">
        <v>84</v>
      </c>
      <c r="N8" s="5"/>
      <c r="O8" s="5"/>
    </row>
    <row r="9" spans="1:20" x14ac:dyDescent="0.25">
      <c r="A9" s="7" t="s">
        <v>18</v>
      </c>
      <c r="B9" s="8">
        <v>1.3</v>
      </c>
      <c r="C9" s="8">
        <v>8.52</v>
      </c>
      <c r="D9" s="9">
        <f t="shared" si="0"/>
        <v>0.65538461538461534</v>
      </c>
      <c r="E9" s="8">
        <v>112</v>
      </c>
      <c r="F9" s="8">
        <v>2.0299999999999998</v>
      </c>
      <c r="G9" s="8">
        <v>1.58</v>
      </c>
      <c r="H9" s="8">
        <v>49</v>
      </c>
      <c r="I9" s="8">
        <v>103</v>
      </c>
      <c r="J9" s="8">
        <v>2.46</v>
      </c>
      <c r="K9" s="8">
        <v>1.78</v>
      </c>
      <c r="M9" s="5" t="s">
        <v>85</v>
      </c>
      <c r="N9" s="5"/>
      <c r="O9" s="5"/>
      <c r="P9" s="5"/>
      <c r="Q9" s="5"/>
      <c r="R9" s="5"/>
      <c r="S9" s="5"/>
      <c r="T9" s="5"/>
    </row>
    <row r="10" spans="1:20" x14ac:dyDescent="0.25">
      <c r="A10" s="7" t="s">
        <v>19</v>
      </c>
      <c r="B10" s="8">
        <v>1.64</v>
      </c>
      <c r="C10" s="8">
        <v>7.58</v>
      </c>
      <c r="D10" s="9">
        <f t="shared" si="0"/>
        <v>0.46219512195121948</v>
      </c>
      <c r="E10" s="8">
        <v>93</v>
      </c>
      <c r="F10" s="8">
        <v>1.92</v>
      </c>
      <c r="G10" s="8">
        <v>1.58</v>
      </c>
      <c r="H10" s="8">
        <v>78</v>
      </c>
      <c r="I10" s="8">
        <v>76</v>
      </c>
      <c r="J10" s="8">
        <v>2.4500000000000002</v>
      </c>
      <c r="K10" s="8">
        <v>6.52</v>
      </c>
      <c r="M10" s="5" t="s">
        <v>86</v>
      </c>
      <c r="N10" s="5"/>
      <c r="O10" s="5"/>
      <c r="P10" s="5"/>
      <c r="Q10" s="5"/>
      <c r="R10" s="5"/>
      <c r="S10" s="5"/>
      <c r="T10" s="5"/>
    </row>
    <row r="11" spans="1:20" x14ac:dyDescent="0.25">
      <c r="A11" s="7" t="s">
        <v>20</v>
      </c>
      <c r="B11" s="8">
        <v>1.35</v>
      </c>
      <c r="C11" s="8">
        <v>6.87</v>
      </c>
      <c r="D11" s="9">
        <f t="shared" si="0"/>
        <v>0.50888888888888895</v>
      </c>
      <c r="E11" s="8">
        <v>99</v>
      </c>
      <c r="F11" s="8">
        <v>1.94</v>
      </c>
      <c r="G11" s="8">
        <v>1.58</v>
      </c>
      <c r="H11" s="8">
        <v>36</v>
      </c>
      <c r="I11" s="8">
        <v>104</v>
      </c>
      <c r="J11" s="8">
        <v>0.63</v>
      </c>
      <c r="K11" s="8">
        <v>4.49</v>
      </c>
      <c r="P11" s="5"/>
      <c r="Q11" s="5"/>
      <c r="R11" s="5"/>
      <c r="S11" s="5"/>
      <c r="T11" s="5"/>
    </row>
    <row r="12" spans="1:20" x14ac:dyDescent="0.25">
      <c r="A12" s="7">
        <v>61</v>
      </c>
      <c r="B12" s="8">
        <v>1.54</v>
      </c>
      <c r="C12" s="8">
        <v>6.28</v>
      </c>
      <c r="D12" s="9">
        <f t="shared" si="0"/>
        <v>0.40779220779220782</v>
      </c>
      <c r="E12" s="8">
        <v>79</v>
      </c>
      <c r="F12" s="8">
        <v>1.52</v>
      </c>
      <c r="G12" s="8">
        <v>1.28</v>
      </c>
      <c r="H12" s="8">
        <v>32</v>
      </c>
      <c r="I12" s="8">
        <v>84</v>
      </c>
      <c r="J12" s="8">
        <v>3.15</v>
      </c>
      <c r="K12" s="8">
        <v>4.07</v>
      </c>
    </row>
    <row r="13" spans="1:20" x14ac:dyDescent="0.25">
      <c r="A13" s="7" t="s">
        <v>21</v>
      </c>
      <c r="B13" s="8">
        <v>1.38</v>
      </c>
      <c r="C13" s="8">
        <v>7.29</v>
      </c>
      <c r="D13" s="9">
        <f t="shared" si="0"/>
        <v>0.52826086956521745</v>
      </c>
      <c r="E13" s="8">
        <v>85</v>
      </c>
      <c r="F13" s="8">
        <v>1.75</v>
      </c>
      <c r="G13" s="8">
        <v>1.47</v>
      </c>
      <c r="H13" s="8">
        <v>47</v>
      </c>
      <c r="I13" s="8">
        <v>82</v>
      </c>
      <c r="J13" s="8">
        <v>4.8600000000000003</v>
      </c>
      <c r="K13" s="8">
        <v>4.51</v>
      </c>
    </row>
    <row r="14" spans="1:20" x14ac:dyDescent="0.25">
      <c r="A14" s="7" t="s">
        <v>22</v>
      </c>
      <c r="B14" s="8">
        <v>1.46</v>
      </c>
      <c r="C14" s="8">
        <v>6.52</v>
      </c>
      <c r="D14" s="9">
        <f t="shared" si="0"/>
        <v>0.44657534246575342</v>
      </c>
      <c r="E14" s="8">
        <v>92</v>
      </c>
      <c r="F14" s="8">
        <v>1.95</v>
      </c>
      <c r="G14" s="8">
        <v>1.55</v>
      </c>
      <c r="H14" s="8">
        <v>31</v>
      </c>
      <c r="I14" s="8">
        <v>89</v>
      </c>
      <c r="J14" s="8">
        <v>2.23</v>
      </c>
      <c r="K14" s="8">
        <v>3.73</v>
      </c>
    </row>
    <row r="15" spans="1:20" x14ac:dyDescent="0.25">
      <c r="A15" s="7" t="s">
        <v>23</v>
      </c>
      <c r="B15" s="8">
        <v>1.46</v>
      </c>
      <c r="C15" s="8">
        <v>9.11</v>
      </c>
      <c r="D15" s="9">
        <f t="shared" si="0"/>
        <v>0.62397260273972599</v>
      </c>
      <c r="E15" s="8">
        <v>86</v>
      </c>
      <c r="F15" s="8">
        <v>1.77</v>
      </c>
      <c r="G15" s="8">
        <v>1.42</v>
      </c>
      <c r="H15" s="8">
        <v>31</v>
      </c>
      <c r="I15" s="8">
        <v>86</v>
      </c>
      <c r="J15" s="8">
        <v>2.37</v>
      </c>
      <c r="K15" s="8">
        <v>2.99</v>
      </c>
    </row>
    <row r="16" spans="1:20" x14ac:dyDescent="0.25">
      <c r="A16" s="7" t="s">
        <v>24</v>
      </c>
      <c r="B16" s="8">
        <v>1.39</v>
      </c>
      <c r="C16" s="8">
        <v>9.7899999999999991</v>
      </c>
      <c r="D16" s="9">
        <f t="shared" si="0"/>
        <v>0.70431654676258981</v>
      </c>
      <c r="E16" s="8">
        <v>106</v>
      </c>
      <c r="F16" s="8">
        <v>1.93</v>
      </c>
      <c r="G16" s="8">
        <v>1.53</v>
      </c>
      <c r="H16" s="8">
        <v>32</v>
      </c>
      <c r="I16" s="8">
        <v>99</v>
      </c>
      <c r="J16" s="8">
        <v>3.82</v>
      </c>
      <c r="K16" s="8">
        <v>5.77</v>
      </c>
    </row>
    <row r="17" spans="1:11" x14ac:dyDescent="0.25">
      <c r="A17" s="7" t="s">
        <v>25</v>
      </c>
      <c r="B17" s="8">
        <v>1.35</v>
      </c>
      <c r="C17" s="8">
        <v>4.46</v>
      </c>
      <c r="D17" s="9">
        <f t="shared" si="0"/>
        <v>0.33037037037037037</v>
      </c>
      <c r="E17" s="8">
        <v>99</v>
      </c>
      <c r="F17" s="8">
        <v>1.73</v>
      </c>
      <c r="G17" s="8">
        <v>1.47</v>
      </c>
      <c r="H17" s="8">
        <v>35</v>
      </c>
      <c r="I17" s="8">
        <v>107</v>
      </c>
      <c r="J17" s="8">
        <v>4.93</v>
      </c>
      <c r="K17" s="8">
        <v>5.55</v>
      </c>
    </row>
    <row r="18" spans="1:11" x14ac:dyDescent="0.25">
      <c r="A18" s="7" t="s">
        <v>26</v>
      </c>
      <c r="B18" s="8">
        <v>1.63</v>
      </c>
      <c r="C18" s="8">
        <v>5.22</v>
      </c>
      <c r="D18" s="9">
        <f t="shared" si="0"/>
        <v>0.32024539877300612</v>
      </c>
      <c r="E18" s="8">
        <v>101</v>
      </c>
      <c r="F18" s="8">
        <v>1.64</v>
      </c>
      <c r="G18" s="8">
        <v>1.39</v>
      </c>
      <c r="H18" s="8">
        <v>39</v>
      </c>
      <c r="I18" s="8">
        <v>103</v>
      </c>
      <c r="J18" s="8">
        <v>1.05</v>
      </c>
      <c r="K18" s="8">
        <v>3.4</v>
      </c>
    </row>
    <row r="19" spans="1:11" x14ac:dyDescent="0.25">
      <c r="A19" s="7" t="s">
        <v>27</v>
      </c>
      <c r="B19" s="8">
        <v>1.2</v>
      </c>
      <c r="C19" s="8">
        <v>7.75</v>
      </c>
      <c r="D19" s="9">
        <f t="shared" si="0"/>
        <v>0.64583333333333337</v>
      </c>
      <c r="E19" s="8">
        <v>123</v>
      </c>
      <c r="F19" s="8">
        <v>1.76</v>
      </c>
      <c r="G19" s="8">
        <v>1.45</v>
      </c>
      <c r="H19" s="8">
        <v>27</v>
      </c>
      <c r="I19" s="8">
        <v>121</v>
      </c>
      <c r="J19" s="8">
        <v>2.29</v>
      </c>
      <c r="K19" s="8">
        <v>1.05</v>
      </c>
    </row>
    <row r="20" spans="1:11" x14ac:dyDescent="0.25">
      <c r="A20" s="7" t="s">
        <v>28</v>
      </c>
      <c r="B20" s="8">
        <v>0.96</v>
      </c>
      <c r="C20" s="8">
        <v>9.15</v>
      </c>
      <c r="D20" s="9">
        <f t="shared" si="0"/>
        <v>0.953125</v>
      </c>
      <c r="E20" s="8">
        <v>99</v>
      </c>
      <c r="F20" s="8">
        <v>1.93</v>
      </c>
      <c r="G20" s="8">
        <v>1.58</v>
      </c>
      <c r="H20" s="8">
        <v>25</v>
      </c>
      <c r="I20" s="8">
        <v>105</v>
      </c>
      <c r="J20" s="8">
        <v>2.19</v>
      </c>
      <c r="K20" s="8">
        <v>2.56</v>
      </c>
    </row>
    <row r="21" spans="1:11" x14ac:dyDescent="0.25">
      <c r="A21" s="7" t="s">
        <v>29</v>
      </c>
      <c r="B21" s="8">
        <v>1.44</v>
      </c>
      <c r="C21" s="8">
        <v>6.92</v>
      </c>
      <c r="D21" s="9">
        <f t="shared" si="0"/>
        <v>0.48055555555555551</v>
      </c>
      <c r="E21" s="8">
        <v>98</v>
      </c>
      <c r="F21" s="8">
        <v>1.92</v>
      </c>
      <c r="G21" s="8">
        <v>1.45</v>
      </c>
      <c r="H21" s="8">
        <v>35</v>
      </c>
      <c r="I21" s="8">
        <v>95</v>
      </c>
      <c r="J21" s="8">
        <v>3.01</v>
      </c>
      <c r="K21" s="8">
        <v>2.21</v>
      </c>
    </row>
    <row r="22" spans="1:11" x14ac:dyDescent="0.25">
      <c r="A22" s="7" t="s">
        <v>30</v>
      </c>
      <c r="B22" s="8">
        <v>1.33</v>
      </c>
      <c r="C22" s="8">
        <v>4.9800000000000004</v>
      </c>
      <c r="D22" s="9">
        <f t="shared" si="0"/>
        <v>0.37443609022556396</v>
      </c>
      <c r="E22" s="8">
        <v>115</v>
      </c>
      <c r="F22" s="8">
        <v>1.6</v>
      </c>
      <c r="G22" s="8">
        <v>1.38</v>
      </c>
      <c r="H22" s="8">
        <v>28</v>
      </c>
      <c r="I22" s="8">
        <v>110</v>
      </c>
      <c r="J22" s="8">
        <v>2.02</v>
      </c>
      <c r="K22" s="8">
        <v>3.54</v>
      </c>
    </row>
    <row r="23" spans="1:11" x14ac:dyDescent="0.25">
      <c r="A23" s="7" t="s">
        <v>31</v>
      </c>
      <c r="B23" s="8">
        <v>0.82</v>
      </c>
      <c r="C23" s="8">
        <v>12.35</v>
      </c>
      <c r="D23" s="9">
        <f t="shared" si="0"/>
        <v>1.5060975609756098</v>
      </c>
      <c r="E23" s="8">
        <v>99</v>
      </c>
      <c r="F23" s="8">
        <v>1.66</v>
      </c>
      <c r="G23" s="8">
        <v>1.47</v>
      </c>
      <c r="H23" s="8">
        <v>34</v>
      </c>
      <c r="I23" s="8">
        <v>103</v>
      </c>
      <c r="J23" s="8">
        <v>2.97</v>
      </c>
      <c r="K23" s="8">
        <v>1.36</v>
      </c>
    </row>
    <row r="24" spans="1:11" x14ac:dyDescent="0.25">
      <c r="A24" s="7" t="s">
        <v>32</v>
      </c>
      <c r="B24" s="8">
        <v>1.1599999999999999</v>
      </c>
      <c r="C24" s="8">
        <v>8.48</v>
      </c>
      <c r="D24" s="9">
        <f t="shared" si="0"/>
        <v>0.73103448275862071</v>
      </c>
      <c r="E24" s="8">
        <v>95</v>
      </c>
      <c r="F24" s="8">
        <v>1.83</v>
      </c>
      <c r="G24" s="8">
        <v>1.48</v>
      </c>
      <c r="H24" s="8">
        <v>48</v>
      </c>
      <c r="I24" s="8">
        <v>87</v>
      </c>
      <c r="J24" s="8">
        <v>2.36</v>
      </c>
      <c r="K24" s="8">
        <v>3.4</v>
      </c>
    </row>
    <row r="25" spans="1:11" x14ac:dyDescent="0.25">
      <c r="A25" s="7" t="s">
        <v>33</v>
      </c>
      <c r="B25" s="8">
        <v>1.64</v>
      </c>
      <c r="C25" s="8">
        <v>5.77</v>
      </c>
      <c r="D25" s="9">
        <f t="shared" si="0"/>
        <v>0.35182926829268291</v>
      </c>
      <c r="E25" s="8">
        <v>103</v>
      </c>
      <c r="F25" s="8">
        <v>1.98</v>
      </c>
      <c r="G25" s="8">
        <v>1.48</v>
      </c>
      <c r="H25" s="8">
        <v>43</v>
      </c>
      <c r="I25" s="8">
        <v>95</v>
      </c>
      <c r="J25" s="8">
        <v>3.4</v>
      </c>
      <c r="K25" s="8">
        <v>3.06</v>
      </c>
    </row>
    <row r="26" spans="1:11" x14ac:dyDescent="0.25">
      <c r="A26" s="7" t="s">
        <v>34</v>
      </c>
      <c r="B26" s="8">
        <v>1.5</v>
      </c>
      <c r="C26" s="8">
        <v>6.24</v>
      </c>
      <c r="D26" s="9">
        <f t="shared" si="0"/>
        <v>0.41600000000000004</v>
      </c>
      <c r="E26" s="8">
        <v>86</v>
      </c>
      <c r="F26" s="8">
        <v>2.06</v>
      </c>
      <c r="G26" s="8">
        <v>1.44</v>
      </c>
      <c r="H26" s="8">
        <v>24</v>
      </c>
      <c r="I26" s="8">
        <v>84</v>
      </c>
      <c r="J26" s="8">
        <v>2.93</v>
      </c>
      <c r="K26" s="8">
        <v>5.01</v>
      </c>
    </row>
    <row r="27" spans="1:11" x14ac:dyDescent="0.25">
      <c r="A27" s="7" t="s">
        <v>35</v>
      </c>
      <c r="B27" s="8">
        <v>1.51</v>
      </c>
      <c r="C27" s="8">
        <v>6.81</v>
      </c>
      <c r="D27" s="9">
        <f t="shared" si="0"/>
        <v>0.4509933774834437</v>
      </c>
      <c r="E27" s="8">
        <v>100</v>
      </c>
      <c r="F27" s="8">
        <v>1.81</v>
      </c>
      <c r="G27" s="8">
        <v>1.56</v>
      </c>
      <c r="H27" s="8">
        <v>50</v>
      </c>
      <c r="I27" s="8">
        <v>98</v>
      </c>
      <c r="J27" s="8">
        <v>2.5299999999999998</v>
      </c>
      <c r="K27" s="8">
        <v>2.99</v>
      </c>
    </row>
    <row r="28" spans="1:11" x14ac:dyDescent="0.25">
      <c r="A28" s="7" t="s">
        <v>37</v>
      </c>
      <c r="B28" s="8">
        <v>1.62</v>
      </c>
      <c r="C28" s="8">
        <v>8.42</v>
      </c>
      <c r="D28" s="9">
        <f t="shared" si="0"/>
        <v>0.51975308641975304</v>
      </c>
      <c r="E28" s="8">
        <v>81</v>
      </c>
      <c r="F28" s="8">
        <v>2.36</v>
      </c>
      <c r="G28" s="8">
        <v>1.53</v>
      </c>
      <c r="H28" s="8">
        <v>36</v>
      </c>
      <c r="I28" s="8">
        <v>84</v>
      </c>
      <c r="J28" s="8">
        <v>2.93</v>
      </c>
      <c r="K28" s="8">
        <v>3.81</v>
      </c>
    </row>
    <row r="29" spans="1:11" x14ac:dyDescent="0.25">
      <c r="A29" s="7" t="s">
        <v>36</v>
      </c>
      <c r="B29" s="8">
        <v>1.25</v>
      </c>
      <c r="C29" s="8">
        <v>5.49</v>
      </c>
      <c r="D29" s="9">
        <f t="shared" si="0"/>
        <v>0.43920000000000003</v>
      </c>
      <c r="E29" s="8">
        <v>97</v>
      </c>
      <c r="F29" s="8">
        <v>1.65</v>
      </c>
      <c r="G29" s="8">
        <v>1.45</v>
      </c>
      <c r="H29" s="8">
        <v>32</v>
      </c>
      <c r="I29" s="8">
        <v>99</v>
      </c>
      <c r="J29" s="8">
        <v>2.42</v>
      </c>
      <c r="K29" s="8">
        <v>2.1</v>
      </c>
    </row>
    <row r="30" spans="1:11" x14ac:dyDescent="0.25">
      <c r="A30" s="7" t="s">
        <v>38</v>
      </c>
      <c r="B30" s="8">
        <v>1.85</v>
      </c>
      <c r="C30" s="8">
        <v>10.130000000000001</v>
      </c>
      <c r="D30" s="9">
        <f t="shared" si="0"/>
        <v>0.54756756756756764</v>
      </c>
      <c r="E30" s="8">
        <v>102</v>
      </c>
      <c r="F30" s="8">
        <v>2</v>
      </c>
      <c r="G30" s="8">
        <v>1.68</v>
      </c>
      <c r="H30" s="8">
        <v>104</v>
      </c>
      <c r="I30" s="8">
        <v>90</v>
      </c>
      <c r="J30" s="8">
        <v>1.38</v>
      </c>
      <c r="K30" s="8">
        <v>1.42</v>
      </c>
    </row>
    <row r="31" spans="1:11" x14ac:dyDescent="0.25">
      <c r="A31" s="7" t="s">
        <v>39</v>
      </c>
      <c r="B31" s="8">
        <v>1.48</v>
      </c>
      <c r="C31" s="8">
        <v>7.52</v>
      </c>
      <c r="D31" s="9">
        <f t="shared" si="0"/>
        <v>0.50810810810810803</v>
      </c>
      <c r="E31" s="8">
        <v>92</v>
      </c>
      <c r="F31" s="8">
        <v>1.9</v>
      </c>
      <c r="G31" s="8">
        <v>1.45</v>
      </c>
      <c r="H31" s="8">
        <v>48</v>
      </c>
      <c r="I31" s="8">
        <v>85</v>
      </c>
      <c r="J31" s="8">
        <v>2.4700000000000002</v>
      </c>
      <c r="K31" s="8">
        <v>2.88</v>
      </c>
    </row>
    <row r="32" spans="1:11" x14ac:dyDescent="0.25">
      <c r="A32" s="7" t="s">
        <v>40</v>
      </c>
      <c r="B32" s="8">
        <v>1.48</v>
      </c>
      <c r="C32" s="8">
        <v>7.19</v>
      </c>
      <c r="D32" s="9">
        <f t="shared" si="0"/>
        <v>0.48581081081081084</v>
      </c>
      <c r="E32" s="8">
        <v>97</v>
      </c>
      <c r="F32" s="8">
        <v>1.83</v>
      </c>
      <c r="G32" s="8">
        <v>1.49</v>
      </c>
      <c r="H32" s="8">
        <v>41</v>
      </c>
      <c r="I32" s="8">
        <v>96</v>
      </c>
      <c r="J32" s="8">
        <v>2.64</v>
      </c>
      <c r="K32" s="8">
        <v>0.74</v>
      </c>
    </row>
    <row r="33" spans="1:11" x14ac:dyDescent="0.25">
      <c r="A33" s="7" t="s">
        <v>41</v>
      </c>
      <c r="B33" s="8">
        <v>1.1100000000000001</v>
      </c>
      <c r="C33" s="8">
        <v>6.39</v>
      </c>
      <c r="D33" s="9">
        <f t="shared" si="0"/>
        <v>0.57567567567567557</v>
      </c>
      <c r="E33" s="8">
        <v>81</v>
      </c>
      <c r="F33" s="8">
        <v>1.57</v>
      </c>
      <c r="G33" s="8">
        <v>1.4</v>
      </c>
      <c r="H33" s="8">
        <v>30</v>
      </c>
      <c r="I33" s="8">
        <v>86</v>
      </c>
      <c r="J33" s="8">
        <v>3.01</v>
      </c>
      <c r="K33" s="8">
        <v>3.85</v>
      </c>
    </row>
    <row r="34" spans="1:11" x14ac:dyDescent="0.25">
      <c r="A34" s="7" t="s">
        <v>42</v>
      </c>
      <c r="B34" s="8">
        <v>1.35</v>
      </c>
      <c r="C34" s="8">
        <v>7.42</v>
      </c>
      <c r="D34" s="9">
        <f t="shared" si="0"/>
        <v>0.54962962962962958</v>
      </c>
      <c r="E34" s="8">
        <v>102</v>
      </c>
      <c r="F34" s="8">
        <v>1.75</v>
      </c>
      <c r="G34" s="8">
        <v>1.38</v>
      </c>
      <c r="H34" s="8">
        <v>55</v>
      </c>
      <c r="I34" s="8">
        <v>94</v>
      </c>
      <c r="J34" s="8">
        <v>2.23</v>
      </c>
      <c r="K34" s="8">
        <v>3.54</v>
      </c>
    </row>
    <row r="35" spans="1:11" x14ac:dyDescent="0.25">
      <c r="A35" s="7" t="s">
        <v>43</v>
      </c>
      <c r="B35" s="8">
        <v>1.44</v>
      </c>
      <c r="C35" s="8">
        <v>6.19</v>
      </c>
      <c r="D35" s="9">
        <f t="shared" si="0"/>
        <v>0.42986111111111114</v>
      </c>
      <c r="E35" s="8">
        <v>104</v>
      </c>
      <c r="F35" s="8">
        <v>1.93</v>
      </c>
      <c r="G35" s="8">
        <v>1.52</v>
      </c>
      <c r="H35" s="8">
        <v>57</v>
      </c>
      <c r="I35" s="8">
        <v>102</v>
      </c>
      <c r="J35" s="8">
        <v>2.33</v>
      </c>
      <c r="K35" s="8">
        <v>3.15</v>
      </c>
    </row>
    <row r="36" spans="1:11" x14ac:dyDescent="0.25">
      <c r="A36" s="7" t="s">
        <v>44</v>
      </c>
      <c r="B36" s="8">
        <v>1.66</v>
      </c>
      <c r="C36" s="8">
        <v>6.82</v>
      </c>
      <c r="D36" s="9">
        <f t="shared" si="0"/>
        <v>0.41084337349397593</v>
      </c>
      <c r="E36" s="8">
        <v>93</v>
      </c>
      <c r="F36" s="8">
        <v>1.74</v>
      </c>
      <c r="G36" s="8">
        <v>1.47</v>
      </c>
      <c r="H36" s="8">
        <v>34</v>
      </c>
      <c r="I36" s="8">
        <v>96</v>
      </c>
      <c r="J36" s="8">
        <v>3.02</v>
      </c>
      <c r="K36" s="8">
        <v>1.74</v>
      </c>
    </row>
    <row r="37" spans="1:11" x14ac:dyDescent="0.25">
      <c r="A37" s="7" t="s">
        <v>45</v>
      </c>
      <c r="B37" s="8">
        <v>1.74</v>
      </c>
      <c r="C37" s="8">
        <v>7.74</v>
      </c>
      <c r="D37" s="9">
        <f t="shared" si="0"/>
        <v>0.44482758620689655</v>
      </c>
      <c r="E37" s="8">
        <v>115</v>
      </c>
      <c r="F37" s="8">
        <v>1.86</v>
      </c>
      <c r="G37" s="8">
        <v>1.63</v>
      </c>
      <c r="H37" s="8">
        <v>77</v>
      </c>
      <c r="I37" s="8">
        <v>103</v>
      </c>
      <c r="J37" s="8">
        <v>2.92</v>
      </c>
      <c r="K37" s="8">
        <v>3.46</v>
      </c>
    </row>
    <row r="38" spans="1:11" x14ac:dyDescent="0.25">
      <c r="A38" s="7" t="s">
        <v>46</v>
      </c>
      <c r="B38" s="8">
        <v>1.24</v>
      </c>
      <c r="C38" s="8">
        <v>6.5</v>
      </c>
      <c r="D38" s="9">
        <f t="shared" si="0"/>
        <v>0.52419354838709686</v>
      </c>
      <c r="E38" s="8">
        <v>93</v>
      </c>
      <c r="F38" s="8">
        <v>1.57</v>
      </c>
      <c r="G38" s="8">
        <v>1.29</v>
      </c>
      <c r="H38" s="8">
        <v>47</v>
      </c>
      <c r="I38" s="8">
        <v>86</v>
      </c>
      <c r="J38" s="8">
        <v>2.65</v>
      </c>
      <c r="K38" s="8">
        <v>2.0299999999999998</v>
      </c>
    </row>
    <row r="39" spans="1:11" x14ac:dyDescent="0.25">
      <c r="A39" s="7" t="s">
        <v>47</v>
      </c>
      <c r="B39" s="8">
        <v>0.89</v>
      </c>
      <c r="C39" s="8">
        <v>6.82</v>
      </c>
      <c r="D39" s="9">
        <f t="shared" si="0"/>
        <v>0.76629213483146064</v>
      </c>
      <c r="E39" s="8">
        <v>109</v>
      </c>
      <c r="F39" s="8">
        <v>1.67</v>
      </c>
      <c r="G39" s="8">
        <v>1.45</v>
      </c>
      <c r="H39" s="8">
        <v>29</v>
      </c>
      <c r="I39" s="8">
        <v>110</v>
      </c>
      <c r="J39" s="8">
        <v>2.14</v>
      </c>
      <c r="K39" s="8">
        <v>1.28</v>
      </c>
    </row>
    <row r="40" spans="1:11" x14ac:dyDescent="0.25">
      <c r="A40" s="7" t="s">
        <v>48</v>
      </c>
      <c r="B40" s="8">
        <v>1.43</v>
      </c>
      <c r="C40" s="8">
        <v>4.75</v>
      </c>
      <c r="D40" s="9">
        <f t="shared" si="0"/>
        <v>0.33216783216783219</v>
      </c>
      <c r="E40" s="8">
        <v>83</v>
      </c>
      <c r="F40" s="8">
        <v>1.65</v>
      </c>
      <c r="G40" s="8">
        <v>1.49</v>
      </c>
      <c r="H40" s="8">
        <v>37</v>
      </c>
      <c r="I40" s="8">
        <v>88</v>
      </c>
      <c r="J40" s="8">
        <v>2.75</v>
      </c>
      <c r="K40" s="8">
        <v>4.2</v>
      </c>
    </row>
    <row r="41" spans="1:11" x14ac:dyDescent="0.25">
      <c r="A41" s="7" t="s">
        <v>49</v>
      </c>
      <c r="B41" s="8">
        <v>1.22</v>
      </c>
      <c r="C41" s="8">
        <v>6.53</v>
      </c>
      <c r="D41" s="9">
        <f t="shared" si="0"/>
        <v>0.53524590163934427</v>
      </c>
      <c r="E41" s="8">
        <v>87</v>
      </c>
      <c r="F41" s="8">
        <v>1.8</v>
      </c>
      <c r="G41" s="8">
        <v>1.43</v>
      </c>
      <c r="H41" s="8">
        <v>32</v>
      </c>
      <c r="I41" s="8">
        <v>94</v>
      </c>
      <c r="J41" s="8">
        <v>2.81</v>
      </c>
      <c r="K41" s="8">
        <v>4.6500000000000004</v>
      </c>
    </row>
    <row r="42" spans="1:11" x14ac:dyDescent="0.25">
      <c r="A42" s="7" t="s">
        <v>50</v>
      </c>
      <c r="B42" s="8">
        <v>2.04</v>
      </c>
      <c r="C42" s="8">
        <v>7.75</v>
      </c>
      <c r="D42" s="9">
        <f t="shared" si="0"/>
        <v>0.37990196078431371</v>
      </c>
      <c r="E42" s="8">
        <v>96</v>
      </c>
      <c r="F42" s="8">
        <v>1.87</v>
      </c>
      <c r="G42" s="8">
        <v>1.53</v>
      </c>
      <c r="H42" s="8">
        <v>61</v>
      </c>
      <c r="I42" s="8">
        <v>92</v>
      </c>
      <c r="J42" s="8">
        <v>5.37</v>
      </c>
      <c r="K42" s="8">
        <v>1.91</v>
      </c>
    </row>
    <row r="43" spans="1:11" x14ac:dyDescent="0.25">
      <c r="A43" s="7" t="s">
        <v>51</v>
      </c>
      <c r="B43" s="8">
        <v>1.52</v>
      </c>
      <c r="C43" s="8">
        <v>5.59</v>
      </c>
      <c r="D43" s="9">
        <f t="shared" si="0"/>
        <v>0.36776315789473679</v>
      </c>
      <c r="E43" s="8">
        <v>111</v>
      </c>
      <c r="F43" s="8">
        <v>1.74</v>
      </c>
      <c r="G43" s="8">
        <v>1.51</v>
      </c>
      <c r="H43" s="8">
        <v>31</v>
      </c>
      <c r="I43" s="8">
        <v>121</v>
      </c>
      <c r="J43" s="8">
        <v>2</v>
      </c>
      <c r="K43" s="8">
        <v>5.84</v>
      </c>
    </row>
    <row r="44" spans="1:11" x14ac:dyDescent="0.25">
      <c r="A44" s="7" t="s">
        <v>52</v>
      </c>
      <c r="B44" s="8">
        <v>1.1499999999999999</v>
      </c>
      <c r="C44" s="8">
        <v>5.8</v>
      </c>
      <c r="D44" s="9">
        <f t="shared" si="0"/>
        <v>0.5043478260869565</v>
      </c>
      <c r="E44" s="8">
        <v>117</v>
      </c>
      <c r="F44" s="8">
        <v>1.89</v>
      </c>
      <c r="G44" s="8">
        <v>1.53</v>
      </c>
      <c r="H44" s="8">
        <v>30</v>
      </c>
      <c r="I44" s="8">
        <v>122</v>
      </c>
      <c r="J44" s="8">
        <v>3.04</v>
      </c>
      <c r="K44" s="8">
        <v>6.08</v>
      </c>
    </row>
    <row r="45" spans="1:11" x14ac:dyDescent="0.25">
      <c r="A45" s="7" t="s">
        <v>53</v>
      </c>
      <c r="B45" s="8">
        <v>1.2</v>
      </c>
      <c r="C45" s="8">
        <v>9.48</v>
      </c>
      <c r="D45" s="9">
        <f t="shared" si="0"/>
        <v>0.79</v>
      </c>
      <c r="E45" s="8">
        <v>104</v>
      </c>
      <c r="F45" s="8">
        <v>1.79</v>
      </c>
      <c r="G45" s="8">
        <v>1.45</v>
      </c>
      <c r="H45" s="8">
        <v>30</v>
      </c>
      <c r="I45" s="8">
        <v>107</v>
      </c>
      <c r="J45" s="8">
        <v>5.0999999999999996</v>
      </c>
      <c r="K45" s="8">
        <v>2.5099999999999998</v>
      </c>
    </row>
    <row r="46" spans="1:11" x14ac:dyDescent="0.25">
      <c r="A46" s="7" t="s">
        <v>54</v>
      </c>
      <c r="B46" s="8">
        <v>1.3</v>
      </c>
      <c r="C46" s="8">
        <v>7.09</v>
      </c>
      <c r="D46" s="9">
        <f t="shared" si="0"/>
        <v>0.54538461538461536</v>
      </c>
      <c r="E46" s="8">
        <v>93</v>
      </c>
      <c r="F46" s="8">
        <v>1.51</v>
      </c>
      <c r="G46" s="8">
        <v>1.36</v>
      </c>
      <c r="H46" s="8">
        <v>33</v>
      </c>
      <c r="I46" s="8">
        <v>94</v>
      </c>
      <c r="J46" s="8">
        <v>2.75</v>
      </c>
      <c r="K46" s="8">
        <v>4.82</v>
      </c>
    </row>
    <row r="47" spans="1:11" x14ac:dyDescent="0.25">
      <c r="A47" s="7" t="s">
        <v>55</v>
      </c>
      <c r="B47" s="8">
        <v>1.34</v>
      </c>
      <c r="C47" s="8">
        <v>6.32</v>
      </c>
      <c r="D47" s="9">
        <f t="shared" si="0"/>
        <v>0.4716417910447761</v>
      </c>
      <c r="E47" s="8">
        <v>105</v>
      </c>
      <c r="F47" s="8">
        <v>1.86</v>
      </c>
      <c r="G47" s="8">
        <v>1.59</v>
      </c>
      <c r="H47" s="8">
        <v>44</v>
      </c>
      <c r="I47" s="8">
        <v>108</v>
      </c>
      <c r="J47" s="8">
        <v>1.08</v>
      </c>
      <c r="K47" s="8">
        <v>2.89</v>
      </c>
    </row>
    <row r="48" spans="1:11" x14ac:dyDescent="0.25">
      <c r="A48" s="7" t="s">
        <v>56</v>
      </c>
      <c r="B48" s="8">
        <v>1.35</v>
      </c>
      <c r="C48" s="8">
        <v>7.15</v>
      </c>
      <c r="D48" s="9">
        <f t="shared" si="0"/>
        <v>0.52962962962962967</v>
      </c>
      <c r="E48" s="8">
        <v>88</v>
      </c>
      <c r="F48" s="8">
        <v>1.81</v>
      </c>
      <c r="G48" s="8">
        <v>1.47</v>
      </c>
      <c r="H48" s="8">
        <v>18</v>
      </c>
      <c r="I48" s="8">
        <v>93</v>
      </c>
      <c r="J48" s="8">
        <v>2.27</v>
      </c>
      <c r="K48" s="8">
        <v>3.92</v>
      </c>
    </row>
    <row r="49" spans="1:11" x14ac:dyDescent="0.25">
      <c r="A49" s="7" t="s">
        <v>57</v>
      </c>
      <c r="B49" s="8">
        <v>1.22</v>
      </c>
      <c r="C49" s="8">
        <v>5.59</v>
      </c>
      <c r="D49" s="9">
        <f t="shared" si="0"/>
        <v>0.45819672131147543</v>
      </c>
      <c r="E49" s="8">
        <v>101</v>
      </c>
      <c r="F49" s="8">
        <v>1.72</v>
      </c>
      <c r="G49" s="8">
        <v>1.36</v>
      </c>
      <c r="H49" s="8">
        <v>32</v>
      </c>
      <c r="I49" s="8">
        <v>106</v>
      </c>
      <c r="J49" s="8">
        <v>0.45</v>
      </c>
      <c r="K49" s="8">
        <v>1.8</v>
      </c>
    </row>
    <row r="50" spans="1:11" x14ac:dyDescent="0.25">
      <c r="A50" s="7" t="s">
        <v>58</v>
      </c>
      <c r="B50" s="8">
        <v>1.1599999999999999</v>
      </c>
      <c r="C50" s="8">
        <v>4.1399999999999997</v>
      </c>
      <c r="D50" s="9">
        <f t="shared" si="0"/>
        <v>0.35689655172413792</v>
      </c>
      <c r="E50" s="8">
        <v>87</v>
      </c>
      <c r="F50" s="8">
        <v>1.54</v>
      </c>
      <c r="G50" s="8">
        <v>1.37</v>
      </c>
      <c r="H50" s="8">
        <v>38</v>
      </c>
      <c r="I50" s="8">
        <v>86</v>
      </c>
      <c r="J50" s="8">
        <v>2.31</v>
      </c>
      <c r="K50" s="8">
        <v>3.99</v>
      </c>
    </row>
    <row r="51" spans="1:11" x14ac:dyDescent="0.25">
      <c r="A51" s="7" t="s">
        <v>59</v>
      </c>
      <c r="B51" s="8">
        <v>1.36</v>
      </c>
      <c r="C51" s="8">
        <v>8.5500000000000007</v>
      </c>
      <c r="D51" s="9">
        <f t="shared" si="0"/>
        <v>0.62867647058823539</v>
      </c>
      <c r="E51" s="8">
        <v>100</v>
      </c>
      <c r="F51" s="8">
        <v>1.73</v>
      </c>
      <c r="G51" s="8">
        <v>1.39</v>
      </c>
      <c r="H51" s="8">
        <v>32</v>
      </c>
      <c r="I51" s="8">
        <v>103</v>
      </c>
      <c r="J51" s="8">
        <v>3.09</v>
      </c>
      <c r="K51" s="8">
        <v>2.96</v>
      </c>
    </row>
    <row r="52" spans="1:11" x14ac:dyDescent="0.25">
      <c r="A52" s="7" t="s">
        <v>60</v>
      </c>
      <c r="B52" s="8">
        <v>1.51</v>
      </c>
      <c r="C52" s="8">
        <v>10.25</v>
      </c>
      <c r="D52" s="9">
        <f t="shared" si="0"/>
        <v>0.67880794701986757</v>
      </c>
      <c r="E52" s="8">
        <v>111</v>
      </c>
      <c r="F52" s="8">
        <v>1.95</v>
      </c>
      <c r="G52" s="8">
        <v>1.75</v>
      </c>
      <c r="H52" s="8">
        <v>32</v>
      </c>
      <c r="I52" s="8">
        <v>125</v>
      </c>
      <c r="J52" s="8">
        <v>2.62</v>
      </c>
      <c r="K52" s="8">
        <v>3.32</v>
      </c>
    </row>
    <row r="53" spans="1:11" x14ac:dyDescent="0.25">
      <c r="A53" s="7" t="s">
        <v>61</v>
      </c>
      <c r="B53" s="8">
        <v>0.95</v>
      </c>
      <c r="C53" s="8">
        <v>11.95</v>
      </c>
      <c r="D53" s="9">
        <f t="shared" si="0"/>
        <v>1.2578947368421052</v>
      </c>
      <c r="E53" s="8">
        <v>92</v>
      </c>
      <c r="F53" s="8">
        <v>1.76</v>
      </c>
      <c r="G53" s="8">
        <v>1.51</v>
      </c>
      <c r="H53" s="8">
        <v>24</v>
      </c>
      <c r="I53" s="8">
        <v>104</v>
      </c>
      <c r="J53" s="8">
        <v>3.66</v>
      </c>
      <c r="K53" s="8">
        <v>5.44</v>
      </c>
    </row>
    <row r="54" spans="1:11" x14ac:dyDescent="0.25">
      <c r="A54" s="7" t="s">
        <v>62</v>
      </c>
      <c r="B54" s="8">
        <v>1.1599999999999999</v>
      </c>
      <c r="C54" s="8">
        <v>77.16</v>
      </c>
      <c r="D54" s="9">
        <f t="shared" si="0"/>
        <v>6.6517241379310335</v>
      </c>
      <c r="E54" s="8">
        <v>101</v>
      </c>
      <c r="F54" s="8">
        <v>1.65</v>
      </c>
      <c r="G54" s="8">
        <v>1.39</v>
      </c>
      <c r="H54" s="8">
        <v>36</v>
      </c>
      <c r="I54" s="8">
        <v>103</v>
      </c>
      <c r="J54" s="8">
        <v>3.27</v>
      </c>
      <c r="K54" s="8">
        <v>3.9</v>
      </c>
    </row>
    <row r="55" spans="1:11" x14ac:dyDescent="0.25">
      <c r="A55" s="7" t="s">
        <v>63</v>
      </c>
      <c r="B55" s="8">
        <v>1.81</v>
      </c>
      <c r="C55" s="8">
        <v>6.69</v>
      </c>
      <c r="D55" s="9">
        <f t="shared" si="0"/>
        <v>0.36961325966850833</v>
      </c>
      <c r="E55" s="8">
        <v>114</v>
      </c>
      <c r="F55" s="8">
        <v>2.0299999999999998</v>
      </c>
      <c r="G55" s="8">
        <v>1.58</v>
      </c>
      <c r="H55" s="8">
        <v>62</v>
      </c>
      <c r="I55" s="8">
        <v>96</v>
      </c>
      <c r="J55" s="8">
        <v>3.43</v>
      </c>
      <c r="K55" s="8">
        <v>4.4000000000000004</v>
      </c>
    </row>
    <row r="56" spans="1:11" x14ac:dyDescent="0.25">
      <c r="A56" s="7" t="s">
        <v>64</v>
      </c>
      <c r="B56" s="8">
        <v>1.63</v>
      </c>
      <c r="C56" s="8">
        <v>5.79</v>
      </c>
      <c r="D56" s="9">
        <f t="shared" si="0"/>
        <v>0.35521472392638037</v>
      </c>
      <c r="E56" s="8">
        <v>110</v>
      </c>
      <c r="F56" s="8">
        <v>1.93</v>
      </c>
      <c r="G56" s="8">
        <v>1.5</v>
      </c>
      <c r="H56" s="8">
        <v>72</v>
      </c>
      <c r="I56" s="8">
        <v>105</v>
      </c>
      <c r="J56" s="8">
        <v>3.33</v>
      </c>
      <c r="K56" s="8">
        <v>3.3</v>
      </c>
    </row>
    <row r="57" spans="1:11" x14ac:dyDescent="0.25">
      <c r="A57" s="7" t="s">
        <v>65</v>
      </c>
      <c r="B57" s="8">
        <v>1.37</v>
      </c>
      <c r="C57" s="8">
        <v>6.27</v>
      </c>
      <c r="D57" s="9">
        <f t="shared" si="0"/>
        <v>0.45766423357664232</v>
      </c>
      <c r="E57" s="8">
        <v>94</v>
      </c>
      <c r="F57" s="8">
        <v>1.87</v>
      </c>
      <c r="G57" s="8">
        <v>1.59</v>
      </c>
      <c r="H57" s="8">
        <v>36</v>
      </c>
      <c r="I57" s="8">
        <v>102</v>
      </c>
      <c r="J57" s="8">
        <v>3.29</v>
      </c>
      <c r="K57" s="8">
        <v>3.24</v>
      </c>
    </row>
    <row r="58" spans="1:11" x14ac:dyDescent="0.25">
      <c r="A58" s="7" t="s">
        <v>66</v>
      </c>
      <c r="B58" s="8">
        <v>1.41</v>
      </c>
      <c r="C58" s="8">
        <v>7.86</v>
      </c>
      <c r="D58" s="9">
        <f t="shared" si="0"/>
        <v>0.55744680851063833</v>
      </c>
      <c r="E58" s="8">
        <v>102</v>
      </c>
      <c r="F58" s="8">
        <v>1.58</v>
      </c>
      <c r="G58" s="8">
        <v>1.35</v>
      </c>
      <c r="H58" s="8">
        <v>30</v>
      </c>
      <c r="I58" s="8">
        <v>110</v>
      </c>
      <c r="J58" s="8">
        <v>3.5</v>
      </c>
      <c r="K58" s="8">
        <v>3.62</v>
      </c>
    </row>
    <row r="59" spans="1:11" x14ac:dyDescent="0.25">
      <c r="A59" s="7" t="s">
        <v>67</v>
      </c>
      <c r="B59" s="8">
        <v>1.38</v>
      </c>
      <c r="C59" s="8">
        <v>9.8699999999999992</v>
      </c>
      <c r="D59" s="9">
        <f t="shared" si="0"/>
        <v>0.7152173913043478</v>
      </c>
      <c r="E59" s="8">
        <v>95</v>
      </c>
      <c r="F59" s="8">
        <v>1.87</v>
      </c>
      <c r="G59" s="8">
        <v>1.51</v>
      </c>
      <c r="H59" s="8">
        <v>56</v>
      </c>
      <c r="I59" s="8">
        <v>92</v>
      </c>
      <c r="J59" s="8">
        <v>2.06</v>
      </c>
      <c r="K59" s="8">
        <v>1.31</v>
      </c>
    </row>
    <row r="60" spans="1:11" x14ac:dyDescent="0.25">
      <c r="A60" s="7" t="s">
        <v>68</v>
      </c>
      <c r="B60" s="8">
        <v>1.51</v>
      </c>
      <c r="C60" s="8">
        <v>29.44</v>
      </c>
      <c r="D60" s="9">
        <f t="shared" si="0"/>
        <v>1.9496688741721855</v>
      </c>
      <c r="E60" s="8">
        <v>104</v>
      </c>
      <c r="F60" s="8">
        <v>1.92</v>
      </c>
      <c r="G60" s="8">
        <v>1.47</v>
      </c>
      <c r="H60" s="8">
        <v>50</v>
      </c>
      <c r="I60" s="8">
        <v>109</v>
      </c>
      <c r="J60" s="8">
        <v>3.64</v>
      </c>
      <c r="K60" s="8">
        <v>3.27</v>
      </c>
    </row>
    <row r="61" spans="1:11" x14ac:dyDescent="0.25">
      <c r="A61" s="7" t="s">
        <v>69</v>
      </c>
      <c r="B61" s="8">
        <v>1.3</v>
      </c>
      <c r="C61" s="8">
        <v>5.63</v>
      </c>
      <c r="D61" s="9">
        <f t="shared" si="0"/>
        <v>0.43307692307692308</v>
      </c>
      <c r="E61" s="8">
        <v>110</v>
      </c>
      <c r="F61" s="8">
        <v>2.96</v>
      </c>
      <c r="G61" s="8">
        <v>1.41</v>
      </c>
      <c r="H61" s="8">
        <v>34</v>
      </c>
      <c r="I61" s="8">
        <v>138</v>
      </c>
      <c r="J61" s="8">
        <v>3.16</v>
      </c>
      <c r="K61" s="8">
        <v>5.36</v>
      </c>
    </row>
    <row r="62" spans="1:11" x14ac:dyDescent="0.25">
      <c r="A62" s="7" t="s">
        <v>70</v>
      </c>
      <c r="B62" s="8">
        <v>1.34</v>
      </c>
      <c r="C62" s="8">
        <v>13.35</v>
      </c>
      <c r="D62" s="9">
        <f t="shared" si="0"/>
        <v>0.99626865671641784</v>
      </c>
      <c r="E62" s="8">
        <v>89</v>
      </c>
      <c r="F62" s="8">
        <v>1.98</v>
      </c>
      <c r="G62" s="8">
        <v>1.24</v>
      </c>
      <c r="H62" s="8">
        <v>35</v>
      </c>
      <c r="I62" s="8">
        <v>109</v>
      </c>
      <c r="J62" s="8">
        <v>1.9</v>
      </c>
      <c r="K62" s="8">
        <v>3.99</v>
      </c>
    </row>
    <row r="63" spans="1:11" x14ac:dyDescent="0.25">
      <c r="A63" s="7" t="s">
        <v>71</v>
      </c>
      <c r="B63" s="8">
        <v>1.41</v>
      </c>
      <c r="C63" s="8">
        <v>5.57</v>
      </c>
      <c r="D63" s="9">
        <f t="shared" si="0"/>
        <v>0.39503546099290782</v>
      </c>
      <c r="E63" s="8">
        <v>93</v>
      </c>
      <c r="F63" s="8">
        <v>1.89</v>
      </c>
      <c r="G63" s="8">
        <v>1.35</v>
      </c>
      <c r="H63" s="8">
        <v>36</v>
      </c>
      <c r="I63" s="8">
        <v>105</v>
      </c>
      <c r="J63" s="8">
        <v>2.86</v>
      </c>
      <c r="K63" s="8">
        <v>3.86</v>
      </c>
    </row>
    <row r="64" spans="1:11" x14ac:dyDescent="0.25">
      <c r="A64" s="7" t="s">
        <v>71</v>
      </c>
      <c r="B64" s="8">
        <v>1.51</v>
      </c>
      <c r="C64" s="8">
        <v>7.16</v>
      </c>
      <c r="D64" s="9">
        <f t="shared" si="0"/>
        <v>0.47417218543046358</v>
      </c>
      <c r="E64" s="8">
        <v>81</v>
      </c>
      <c r="F64" s="8">
        <v>1.76</v>
      </c>
      <c r="G64" s="8">
        <v>1.39</v>
      </c>
      <c r="H64" s="8">
        <v>34</v>
      </c>
      <c r="I64" s="8">
        <v>92</v>
      </c>
      <c r="J64" s="8">
        <v>1.23</v>
      </c>
      <c r="K64" s="8">
        <v>2.99</v>
      </c>
    </row>
    <row r="65" spans="1:11" x14ac:dyDescent="0.25">
      <c r="A65" s="7" t="s">
        <v>72</v>
      </c>
      <c r="B65" s="8">
        <v>1.42</v>
      </c>
      <c r="C65" s="8">
        <v>7.08</v>
      </c>
      <c r="D65" s="9">
        <f t="shared" si="0"/>
        <v>0.49859154929577465</v>
      </c>
      <c r="E65" s="8">
        <v>87</v>
      </c>
      <c r="F65" s="8">
        <v>1.73</v>
      </c>
      <c r="G65" s="8">
        <v>1.3</v>
      </c>
      <c r="H65" s="8">
        <v>17</v>
      </c>
      <c r="I65" s="8">
        <v>110</v>
      </c>
      <c r="J65" s="8">
        <v>2.4700000000000002</v>
      </c>
      <c r="K65" s="8">
        <v>3.45</v>
      </c>
    </row>
    <row r="66" spans="1:11" x14ac:dyDescent="0.25">
      <c r="A66" s="7" t="s">
        <v>73</v>
      </c>
      <c r="B66" s="8">
        <v>1.07</v>
      </c>
      <c r="C66" s="8">
        <v>6.17</v>
      </c>
      <c r="D66" s="9">
        <f t="shared" ref="D66:D71" si="1">(C66/(B66*1000))*100</f>
        <v>0.57663551401869162</v>
      </c>
      <c r="E66" s="8">
        <v>71</v>
      </c>
      <c r="F66" s="8">
        <v>2.33</v>
      </c>
      <c r="G66" s="8">
        <v>1.31</v>
      </c>
      <c r="H66" s="8">
        <v>10</v>
      </c>
      <c r="I66" s="8">
        <v>94</v>
      </c>
      <c r="J66" s="8">
        <v>1.42</v>
      </c>
      <c r="K66" s="8">
        <v>3.89</v>
      </c>
    </row>
    <row r="67" spans="1:11" x14ac:dyDescent="0.25">
      <c r="A67" s="7" t="s">
        <v>74</v>
      </c>
      <c r="B67" s="8">
        <v>0.63</v>
      </c>
      <c r="C67" s="8">
        <v>4.8499999999999996</v>
      </c>
      <c r="D67" s="9">
        <f t="shared" si="1"/>
        <v>0.76984126984126977</v>
      </c>
      <c r="E67" s="8">
        <v>69</v>
      </c>
      <c r="F67" s="8">
        <v>1.31</v>
      </c>
      <c r="G67" s="8">
        <v>1.07</v>
      </c>
      <c r="H67" s="8">
        <v>22</v>
      </c>
      <c r="I67" s="8">
        <v>80</v>
      </c>
      <c r="J67" s="8">
        <v>1.73</v>
      </c>
      <c r="K67" s="8">
        <v>4</v>
      </c>
    </row>
    <row r="68" spans="1:11" x14ac:dyDescent="0.25">
      <c r="A68" s="7" t="s">
        <v>75</v>
      </c>
      <c r="B68" s="8">
        <v>1.1399999999999999</v>
      </c>
      <c r="C68" s="8">
        <v>4.92</v>
      </c>
      <c r="D68" s="9">
        <f t="shared" si="1"/>
        <v>0.43157894736842106</v>
      </c>
      <c r="E68" s="8">
        <v>62</v>
      </c>
      <c r="F68" s="8">
        <v>1.26</v>
      </c>
      <c r="G68" s="8">
        <v>1.02</v>
      </c>
      <c r="H68" s="8">
        <v>33</v>
      </c>
      <c r="I68" s="8">
        <v>72</v>
      </c>
      <c r="J68" s="8">
        <v>1</v>
      </c>
      <c r="K68" s="8">
        <v>2.94</v>
      </c>
    </row>
    <row r="69" spans="1:11" x14ac:dyDescent="0.25">
      <c r="A69" s="7" t="s">
        <v>76</v>
      </c>
      <c r="B69" s="8">
        <v>1.65</v>
      </c>
      <c r="C69" s="8">
        <v>3.34</v>
      </c>
      <c r="D69" s="9">
        <f t="shared" si="1"/>
        <v>0.2024242424242424</v>
      </c>
      <c r="E69" s="8">
        <v>93</v>
      </c>
      <c r="F69" s="8">
        <v>1.78</v>
      </c>
      <c r="G69" s="8">
        <v>1.47</v>
      </c>
      <c r="H69" s="8">
        <v>24</v>
      </c>
      <c r="I69" s="8">
        <v>110</v>
      </c>
      <c r="J69" s="8">
        <v>1.1100000000000001</v>
      </c>
      <c r="K69" s="8">
        <v>2.91</v>
      </c>
    </row>
    <row r="70" spans="1:11" x14ac:dyDescent="0.25">
      <c r="A70" s="7" t="s">
        <v>77</v>
      </c>
      <c r="B70" s="8">
        <v>1.64</v>
      </c>
      <c r="C70" s="8">
        <v>6.67</v>
      </c>
      <c r="D70" s="9">
        <f t="shared" si="1"/>
        <v>0.40670731707317076</v>
      </c>
      <c r="E70" s="8">
        <v>71</v>
      </c>
      <c r="F70" s="8">
        <v>1.69</v>
      </c>
      <c r="G70" s="8">
        <v>1.41</v>
      </c>
      <c r="H70" s="8">
        <v>37</v>
      </c>
      <c r="I70" s="8">
        <v>85</v>
      </c>
      <c r="J70" s="8">
        <v>1.25</v>
      </c>
      <c r="K70" s="8">
        <v>3.65</v>
      </c>
    </row>
    <row r="71" spans="1:11" x14ac:dyDescent="0.25">
      <c r="A71" s="7" t="s">
        <v>78</v>
      </c>
      <c r="B71" s="8">
        <v>1.07</v>
      </c>
      <c r="C71" s="8">
        <v>30.49</v>
      </c>
      <c r="D71" s="9">
        <f t="shared" si="1"/>
        <v>2.8495327102803736</v>
      </c>
      <c r="E71" s="8">
        <v>91</v>
      </c>
      <c r="F71" s="8">
        <v>1.68</v>
      </c>
      <c r="G71" s="8">
        <v>1.46</v>
      </c>
      <c r="H71" s="8">
        <v>26</v>
      </c>
      <c r="I71" s="8">
        <v>108</v>
      </c>
      <c r="J71" s="8">
        <v>1.22</v>
      </c>
      <c r="K71" s="8">
        <v>3.47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9"/>
  <sheetViews>
    <sheetView tabSelected="1" workbookViewId="0">
      <selection activeCell="G38" sqref="G38"/>
    </sheetView>
  </sheetViews>
  <sheetFormatPr defaultRowHeight="15" x14ac:dyDescent="0.25"/>
  <cols>
    <col min="2" max="2" width="10.28515625" customWidth="1"/>
  </cols>
  <sheetData>
    <row r="2" spans="1:12" x14ac:dyDescent="0.25">
      <c r="A2">
        <v>0.17</v>
      </c>
      <c r="B2">
        <v>0.17500000000000002</v>
      </c>
      <c r="C2">
        <v>0.34400000000000003</v>
      </c>
      <c r="D2">
        <v>0.19700000000000001</v>
      </c>
      <c r="E2">
        <v>0.33300000000000002</v>
      </c>
      <c r="F2">
        <v>0.377</v>
      </c>
      <c r="G2">
        <v>0.30399999999999999</v>
      </c>
      <c r="H2">
        <v>0.32200000000000001</v>
      </c>
      <c r="I2">
        <v>0.26200000000000001</v>
      </c>
      <c r="J2">
        <v>0.313</v>
      </c>
      <c r="K2">
        <v>0.10100000000000001</v>
      </c>
      <c r="L2">
        <v>0.191</v>
      </c>
    </row>
    <row r="3" spans="1:12" x14ac:dyDescent="0.25">
      <c r="A3">
        <v>0.49099999999999999</v>
      </c>
      <c r="B3">
        <v>0.23900000000000002</v>
      </c>
      <c r="C3">
        <v>0.36</v>
      </c>
      <c r="D3">
        <v>0.19500000000000001</v>
      </c>
      <c r="E3">
        <v>0.26300000000000001</v>
      </c>
      <c r="F3">
        <v>0.39200000000000002</v>
      </c>
      <c r="G3">
        <v>0.27300000000000002</v>
      </c>
      <c r="H3">
        <v>9.5000000000000001E-2</v>
      </c>
      <c r="I3">
        <v>0.27400000000000002</v>
      </c>
      <c r="J3">
        <v>0.495</v>
      </c>
      <c r="K3">
        <v>0.26900000000000002</v>
      </c>
      <c r="L3">
        <v>0.113</v>
      </c>
    </row>
    <row r="4" spans="1:12" x14ac:dyDescent="0.25">
      <c r="A4">
        <v>0.72499999999999998</v>
      </c>
      <c r="B4">
        <v>0.14899999999999999</v>
      </c>
      <c r="C4">
        <v>0.372</v>
      </c>
      <c r="D4">
        <v>0.20600000000000002</v>
      </c>
      <c r="E4">
        <v>0.16800000000000001</v>
      </c>
      <c r="F4">
        <v>0.28999999999999998</v>
      </c>
      <c r="G4">
        <v>0.22800000000000001</v>
      </c>
      <c r="H4">
        <v>0.25600000000000001</v>
      </c>
      <c r="I4">
        <v>0.20899999999999999</v>
      </c>
      <c r="J4">
        <v>0.48</v>
      </c>
      <c r="K4">
        <v>0.25</v>
      </c>
      <c r="L4">
        <v>0.13800000000000001</v>
      </c>
    </row>
    <row r="5" spans="1:12" x14ac:dyDescent="0.25">
      <c r="A5">
        <v>0.99</v>
      </c>
      <c r="B5">
        <v>0.47300000000000003</v>
      </c>
      <c r="C5">
        <v>0.22600000000000001</v>
      </c>
      <c r="D5">
        <v>0.22900000000000001</v>
      </c>
      <c r="E5">
        <v>0.29399999999999998</v>
      </c>
      <c r="F5">
        <v>0.26100000000000001</v>
      </c>
      <c r="G5">
        <v>0.45900000000000002</v>
      </c>
      <c r="H5">
        <v>0.33400000000000002</v>
      </c>
      <c r="I5">
        <v>0.36699999999999999</v>
      </c>
      <c r="J5">
        <v>0.26800000000000002</v>
      </c>
      <c r="K5">
        <v>0.154</v>
      </c>
      <c r="L5">
        <v>0.18099999999999999</v>
      </c>
    </row>
    <row r="6" spans="1:12" x14ac:dyDescent="0.25">
      <c r="A6">
        <v>1.204</v>
      </c>
      <c r="B6">
        <v>0.22600000000000001</v>
      </c>
      <c r="C6">
        <v>0.23300000000000001</v>
      </c>
      <c r="D6">
        <v>0.16800000000000001</v>
      </c>
      <c r="E6">
        <v>0.28700000000000003</v>
      </c>
      <c r="F6">
        <v>0.32300000000000001</v>
      </c>
      <c r="G6">
        <v>0.373</v>
      </c>
      <c r="H6">
        <v>0.115</v>
      </c>
      <c r="I6">
        <v>0.55300000000000005</v>
      </c>
      <c r="J6">
        <v>0.39900000000000002</v>
      </c>
      <c r="K6">
        <v>0.16</v>
      </c>
      <c r="L6">
        <v>0.14699999999999999</v>
      </c>
    </row>
    <row r="7" spans="1:12" x14ac:dyDescent="0.25">
      <c r="A7">
        <v>1.9180000000000001</v>
      </c>
      <c r="B7">
        <v>0.26300000000000001</v>
      </c>
      <c r="C7">
        <v>0.28999999999999998</v>
      </c>
      <c r="D7">
        <v>0.17500000000000002</v>
      </c>
      <c r="E7">
        <v>0.30099999999999999</v>
      </c>
      <c r="F7">
        <v>0.22700000000000001</v>
      </c>
      <c r="G7">
        <v>0.22900000000000001</v>
      </c>
      <c r="H7">
        <v>0.249</v>
      </c>
      <c r="I7">
        <v>0.315</v>
      </c>
      <c r="J7">
        <v>0.11700000000000001</v>
      </c>
      <c r="K7">
        <v>0.13800000000000001</v>
      </c>
      <c r="L7">
        <v>0.17699999999999999</v>
      </c>
    </row>
    <row r="8" spans="1:12" x14ac:dyDescent="0.25">
      <c r="A8">
        <v>1.9410000000000001</v>
      </c>
      <c r="B8">
        <v>0.36</v>
      </c>
      <c r="C8">
        <v>0.23900000000000002</v>
      </c>
      <c r="D8">
        <v>0.223</v>
      </c>
      <c r="E8">
        <v>0.20500000000000002</v>
      </c>
      <c r="F8">
        <v>0.32</v>
      </c>
      <c r="G8">
        <v>0.26400000000000001</v>
      </c>
      <c r="H8">
        <v>0.16800000000000001</v>
      </c>
      <c r="I8">
        <v>0.25700000000000001</v>
      </c>
      <c r="J8">
        <v>0.19700000000000001</v>
      </c>
      <c r="K8">
        <v>0.24299999999999999</v>
      </c>
      <c r="L8">
        <v>5.3999999999999999E-2</v>
      </c>
    </row>
    <row r="9" spans="1:12" x14ac:dyDescent="0.25">
      <c r="B9">
        <v>0.28899999999999998</v>
      </c>
      <c r="C9">
        <v>0.34200000000000003</v>
      </c>
      <c r="D9">
        <v>0.19800000000000001</v>
      </c>
      <c r="E9">
        <v>0.46</v>
      </c>
      <c r="F9">
        <v>0.38100000000000001</v>
      </c>
      <c r="G9">
        <v>0.35100000000000003</v>
      </c>
      <c r="H9">
        <v>0.32</v>
      </c>
      <c r="I9">
        <v>0.20600000000000002</v>
      </c>
      <c r="J9">
        <v>0.156</v>
      </c>
      <c r="K9">
        <v>0.22800000000000001</v>
      </c>
      <c r="L9">
        <v>0.20200000000000001</v>
      </c>
    </row>
    <row r="11" spans="1:12" x14ac:dyDescent="0.25">
      <c r="A11" t="s">
        <v>87</v>
      </c>
    </row>
    <row r="13" spans="1:12" x14ac:dyDescent="0.25">
      <c r="B13" s="1" t="s">
        <v>88</v>
      </c>
      <c r="C13" s="1" t="s">
        <v>89</v>
      </c>
      <c r="D13" s="1" t="s">
        <v>90</v>
      </c>
    </row>
    <row r="14" spans="1:12" x14ac:dyDescent="0.25">
      <c r="A14" t="s">
        <v>91</v>
      </c>
      <c r="B14">
        <v>0.17</v>
      </c>
      <c r="C14">
        <v>100</v>
      </c>
      <c r="D14">
        <f>(52.781*B14*B14)-(162.99*B14)+(121.53)</f>
        <v>95.347070899999991</v>
      </c>
    </row>
    <row r="15" spans="1:12" x14ac:dyDescent="0.25">
      <c r="A15" t="s">
        <v>92</v>
      </c>
      <c r="B15">
        <v>0.49099999999999999</v>
      </c>
      <c r="C15">
        <v>50</v>
      </c>
      <c r="D15">
        <f t="shared" ref="D15:D18" si="0">(52.781*B15*B15)-(162.99*B15)+(121.53)</f>
        <v>54.226406260999994</v>
      </c>
    </row>
    <row r="16" spans="1:12" x14ac:dyDescent="0.25">
      <c r="A16" t="s">
        <v>93</v>
      </c>
      <c r="B16">
        <v>0.72499999999999998</v>
      </c>
      <c r="C16">
        <v>25</v>
      </c>
      <c r="D16">
        <f t="shared" si="0"/>
        <v>31.105263124999993</v>
      </c>
    </row>
    <row r="17" spans="1:12" x14ac:dyDescent="0.25">
      <c r="A17" t="s">
        <v>94</v>
      </c>
      <c r="B17">
        <v>0.99</v>
      </c>
      <c r="C17">
        <v>12.5</v>
      </c>
      <c r="D17">
        <f t="shared" si="0"/>
        <v>11.900558099999984</v>
      </c>
    </row>
    <row r="18" spans="1:12" x14ac:dyDescent="0.25">
      <c r="A18" t="s">
        <v>95</v>
      </c>
      <c r="B18">
        <v>1.204</v>
      </c>
      <c r="C18">
        <v>6.25</v>
      </c>
      <c r="D18">
        <f t="shared" si="0"/>
        <v>1.8022220959999942</v>
      </c>
    </row>
    <row r="19" spans="1:12" x14ac:dyDescent="0.25">
      <c r="A19" t="s">
        <v>96</v>
      </c>
      <c r="B19">
        <v>1.9180000000000001</v>
      </c>
      <c r="C19">
        <v>1.56</v>
      </c>
      <c r="D19">
        <f>(52.781*B19*B19)-(162.99*B19)+(121.53)</f>
        <v>3.0819114439999566</v>
      </c>
    </row>
    <row r="20" spans="1:12" x14ac:dyDescent="0.25">
      <c r="A20" t="s">
        <v>97</v>
      </c>
      <c r="B20">
        <v>1.9410000000000001</v>
      </c>
      <c r="C20">
        <v>0</v>
      </c>
      <c r="D20">
        <f>(52.781*B20*B20)-(162.99*B20)+(121.53)</f>
        <v>4.0178246609999633</v>
      </c>
    </row>
    <row r="27" spans="1:12" x14ac:dyDescent="0.25">
      <c r="H27" s="10"/>
      <c r="I27" s="10" t="s">
        <v>98</v>
      </c>
      <c r="J27" s="10"/>
      <c r="K27" s="10"/>
      <c r="L27" s="10"/>
    </row>
    <row r="31" spans="1:12" x14ac:dyDescent="0.25">
      <c r="A31" s="4" t="s">
        <v>4</v>
      </c>
      <c r="B31" s="4" t="s">
        <v>99</v>
      </c>
      <c r="C31" s="4" t="s">
        <v>90</v>
      </c>
    </row>
    <row r="32" spans="1:12" x14ac:dyDescent="0.25">
      <c r="A32" s="7" t="s">
        <v>11</v>
      </c>
      <c r="B32" s="8">
        <v>0.17500000000000002</v>
      </c>
      <c r="C32" s="8">
        <f t="shared" ref="C32:C95" si="1">(52.781*B32*B32)-(162.99*B32)+(121.53)</f>
        <v>94.623168124999992</v>
      </c>
    </row>
    <row r="33" spans="1:3" x14ac:dyDescent="0.25">
      <c r="A33" s="7" t="s">
        <v>12</v>
      </c>
      <c r="B33" s="8">
        <v>0.23900000000000002</v>
      </c>
      <c r="C33" s="8">
        <f t="shared" si="1"/>
        <v>85.590293500999991</v>
      </c>
    </row>
    <row r="34" spans="1:3" x14ac:dyDescent="0.25">
      <c r="A34" s="7" t="s">
        <v>13</v>
      </c>
      <c r="B34" s="8">
        <v>0.14899999999999999</v>
      </c>
      <c r="C34" s="8">
        <f t="shared" si="1"/>
        <v>98.416280981</v>
      </c>
    </row>
    <row r="35" spans="1:3" x14ac:dyDescent="0.25">
      <c r="A35" s="7" t="s">
        <v>14</v>
      </c>
      <c r="B35" s="8">
        <v>0.47300000000000003</v>
      </c>
      <c r="C35" s="8">
        <f t="shared" si="1"/>
        <v>56.244370348999993</v>
      </c>
    </row>
    <row r="36" spans="1:3" x14ac:dyDescent="0.25">
      <c r="A36" s="7" t="s">
        <v>15</v>
      </c>
      <c r="B36" s="8">
        <v>0.22600000000000001</v>
      </c>
      <c r="C36" s="8">
        <f t="shared" si="1"/>
        <v>87.390102356</v>
      </c>
    </row>
    <row r="37" spans="1:3" x14ac:dyDescent="0.25">
      <c r="A37" s="7" t="s">
        <v>16</v>
      </c>
      <c r="B37" s="8">
        <v>0.26300000000000001</v>
      </c>
      <c r="C37" s="8">
        <f t="shared" si="1"/>
        <v>82.314438988999996</v>
      </c>
    </row>
    <row r="38" spans="1:3" x14ac:dyDescent="0.25">
      <c r="A38" s="7" t="s">
        <v>17</v>
      </c>
      <c r="B38" s="8">
        <v>0.36</v>
      </c>
      <c r="C38" s="8">
        <f t="shared" si="1"/>
        <v>69.694017599999995</v>
      </c>
    </row>
    <row r="39" spans="1:3" x14ac:dyDescent="0.25">
      <c r="A39" s="7" t="s">
        <v>18</v>
      </c>
      <c r="B39" s="8">
        <v>0.28899999999999998</v>
      </c>
      <c r="C39" s="8">
        <f t="shared" si="1"/>
        <v>78.834211901000003</v>
      </c>
    </row>
    <row r="40" spans="1:3" x14ac:dyDescent="0.25">
      <c r="A40" s="7" t="s">
        <v>19</v>
      </c>
      <c r="B40" s="8">
        <v>0.34400000000000003</v>
      </c>
      <c r="C40" s="8">
        <f t="shared" si="1"/>
        <v>71.707332416</v>
      </c>
    </row>
    <row r="41" spans="1:3" x14ac:dyDescent="0.25">
      <c r="A41" s="7" t="s">
        <v>20</v>
      </c>
      <c r="B41" s="8">
        <v>0.36</v>
      </c>
      <c r="C41" s="8">
        <f t="shared" si="1"/>
        <v>69.694017599999995</v>
      </c>
    </row>
    <row r="42" spans="1:3" x14ac:dyDescent="0.25">
      <c r="A42" s="7">
        <v>61</v>
      </c>
      <c r="B42" s="8">
        <v>0.372</v>
      </c>
      <c r="C42" s="8">
        <f t="shared" si="1"/>
        <v>68.201765903999998</v>
      </c>
    </row>
    <row r="43" spans="1:3" x14ac:dyDescent="0.25">
      <c r="A43" s="7" t="s">
        <v>21</v>
      </c>
      <c r="B43" s="8">
        <v>0.22600000000000001</v>
      </c>
      <c r="C43" s="8">
        <f t="shared" si="1"/>
        <v>87.390102356</v>
      </c>
    </row>
    <row r="44" spans="1:3" x14ac:dyDescent="0.25">
      <c r="A44" s="7" t="s">
        <v>22</v>
      </c>
      <c r="B44" s="8">
        <v>0.23300000000000001</v>
      </c>
      <c r="C44" s="8">
        <f t="shared" si="1"/>
        <v>86.418757709000005</v>
      </c>
    </row>
    <row r="45" spans="1:3" x14ac:dyDescent="0.25">
      <c r="A45" s="7" t="s">
        <v>23</v>
      </c>
      <c r="B45" s="8">
        <v>0.28999999999999998</v>
      </c>
      <c r="C45" s="8">
        <f t="shared" si="1"/>
        <v>78.701782100000003</v>
      </c>
    </row>
    <row r="46" spans="1:3" x14ac:dyDescent="0.25">
      <c r="A46" s="7" t="s">
        <v>24</v>
      </c>
      <c r="B46" s="8">
        <v>0.23900000000000002</v>
      </c>
      <c r="C46" s="8">
        <f t="shared" si="1"/>
        <v>85.590293500999991</v>
      </c>
    </row>
    <row r="47" spans="1:3" x14ac:dyDescent="0.25">
      <c r="A47" s="7" t="s">
        <v>25</v>
      </c>
      <c r="B47" s="8">
        <v>0.34200000000000003</v>
      </c>
      <c r="C47" s="8">
        <f t="shared" si="1"/>
        <v>71.960896883999993</v>
      </c>
    </row>
    <row r="48" spans="1:3" x14ac:dyDescent="0.25">
      <c r="A48" s="7" t="s">
        <v>26</v>
      </c>
      <c r="B48" s="8">
        <v>0.19700000000000001</v>
      </c>
      <c r="C48" s="8">
        <f t="shared" si="1"/>
        <v>91.469347829</v>
      </c>
    </row>
    <row r="49" spans="1:3" x14ac:dyDescent="0.25">
      <c r="A49" s="7" t="s">
        <v>27</v>
      </c>
      <c r="B49" s="8">
        <v>0.19500000000000001</v>
      </c>
      <c r="C49" s="8">
        <f t="shared" si="1"/>
        <v>91.753947525000001</v>
      </c>
    </row>
    <row r="50" spans="1:3" x14ac:dyDescent="0.25">
      <c r="A50" s="7" t="s">
        <v>28</v>
      </c>
      <c r="B50" s="8">
        <v>0.20600000000000002</v>
      </c>
      <c r="C50" s="8">
        <f t="shared" si="1"/>
        <v>90.193874515999994</v>
      </c>
    </row>
    <row r="51" spans="1:3" x14ac:dyDescent="0.25">
      <c r="A51" s="7" t="s">
        <v>29</v>
      </c>
      <c r="B51" s="8">
        <v>0.22900000000000001</v>
      </c>
      <c r="C51" s="8">
        <f t="shared" si="1"/>
        <v>86.973178421</v>
      </c>
    </row>
    <row r="52" spans="1:3" x14ac:dyDescent="0.25">
      <c r="A52" s="7" t="s">
        <v>30</v>
      </c>
      <c r="B52" s="8">
        <v>0.16800000000000001</v>
      </c>
      <c r="C52" s="8">
        <f t="shared" si="1"/>
        <v>95.637370943999997</v>
      </c>
    </row>
    <row r="53" spans="1:3" x14ac:dyDescent="0.25">
      <c r="A53" s="7" t="s">
        <v>31</v>
      </c>
      <c r="B53" s="8">
        <v>0.17500000000000002</v>
      </c>
      <c r="C53" s="8">
        <f t="shared" si="1"/>
        <v>94.623168124999992</v>
      </c>
    </row>
    <row r="54" spans="1:3" x14ac:dyDescent="0.25">
      <c r="A54" s="7" t="s">
        <v>32</v>
      </c>
      <c r="B54" s="8">
        <v>0.223</v>
      </c>
      <c r="C54" s="8">
        <f t="shared" si="1"/>
        <v>87.807976349</v>
      </c>
    </row>
    <row r="55" spans="1:3" x14ac:dyDescent="0.25">
      <c r="A55" s="7" t="s">
        <v>33</v>
      </c>
      <c r="B55" s="8">
        <v>0.19800000000000001</v>
      </c>
      <c r="C55" s="8">
        <f t="shared" si="1"/>
        <v>91.327206324000002</v>
      </c>
    </row>
    <row r="56" spans="1:3" x14ac:dyDescent="0.25">
      <c r="A56" s="7" t="s">
        <v>34</v>
      </c>
      <c r="B56" s="8">
        <v>0.33300000000000002</v>
      </c>
      <c r="C56" s="8">
        <f t="shared" si="1"/>
        <v>73.107162308999989</v>
      </c>
    </row>
    <row r="57" spans="1:3" x14ac:dyDescent="0.25">
      <c r="A57" s="7" t="s">
        <v>35</v>
      </c>
      <c r="B57" s="8">
        <v>0.26300000000000001</v>
      </c>
      <c r="C57" s="8">
        <f t="shared" si="1"/>
        <v>82.314438988999996</v>
      </c>
    </row>
    <row r="58" spans="1:3" x14ac:dyDescent="0.25">
      <c r="A58" s="7" t="s">
        <v>37</v>
      </c>
      <c r="B58" s="8">
        <v>0.16800000000000001</v>
      </c>
      <c r="C58" s="8">
        <f t="shared" si="1"/>
        <v>95.637370943999997</v>
      </c>
    </row>
    <row r="59" spans="1:3" x14ac:dyDescent="0.25">
      <c r="A59" s="7" t="s">
        <v>36</v>
      </c>
      <c r="B59" s="8">
        <v>0.29399999999999998</v>
      </c>
      <c r="C59" s="8">
        <f t="shared" si="1"/>
        <v>78.173118516000002</v>
      </c>
    </row>
    <row r="60" spans="1:3" x14ac:dyDescent="0.25">
      <c r="A60" s="7" t="s">
        <v>38</v>
      </c>
      <c r="B60" s="8">
        <v>0.28700000000000003</v>
      </c>
      <c r="C60" s="8">
        <f t="shared" si="1"/>
        <v>79.099388188999995</v>
      </c>
    </row>
    <row r="61" spans="1:3" x14ac:dyDescent="0.25">
      <c r="A61" s="7" t="s">
        <v>39</v>
      </c>
      <c r="B61" s="8">
        <v>0.30099999999999999</v>
      </c>
      <c r="C61" s="8">
        <f t="shared" si="1"/>
        <v>77.252021380999992</v>
      </c>
    </row>
    <row r="62" spans="1:3" x14ac:dyDescent="0.25">
      <c r="A62" s="7" t="s">
        <v>40</v>
      </c>
      <c r="B62" s="8">
        <v>0.20500000000000002</v>
      </c>
      <c r="C62" s="8">
        <f t="shared" si="1"/>
        <v>90.335171524999993</v>
      </c>
    </row>
    <row r="63" spans="1:3" x14ac:dyDescent="0.25">
      <c r="A63" s="7" t="s">
        <v>41</v>
      </c>
      <c r="B63" s="8">
        <v>0.46</v>
      </c>
      <c r="C63" s="8">
        <f t="shared" si="1"/>
        <v>57.723059599999992</v>
      </c>
    </row>
    <row r="64" spans="1:3" x14ac:dyDescent="0.25">
      <c r="A64" s="7" t="s">
        <v>42</v>
      </c>
      <c r="B64" s="8">
        <v>0.377</v>
      </c>
      <c r="C64" s="8">
        <f t="shared" si="1"/>
        <v>67.584480748999994</v>
      </c>
    </row>
    <row r="65" spans="1:3" x14ac:dyDescent="0.25">
      <c r="A65" s="7" t="s">
        <v>43</v>
      </c>
      <c r="B65" s="8">
        <v>0.39200000000000002</v>
      </c>
      <c r="C65" s="8">
        <f t="shared" si="1"/>
        <v>65.748459583999988</v>
      </c>
    </row>
    <row r="66" spans="1:3" x14ac:dyDescent="0.25">
      <c r="A66" s="7" t="s">
        <v>44</v>
      </c>
      <c r="B66" s="8">
        <v>0.28999999999999998</v>
      </c>
      <c r="C66" s="8">
        <f t="shared" si="1"/>
        <v>78.701782100000003</v>
      </c>
    </row>
    <row r="67" spans="1:3" x14ac:dyDescent="0.25">
      <c r="A67" s="7" t="s">
        <v>45</v>
      </c>
      <c r="B67" s="8">
        <v>0.26100000000000001</v>
      </c>
      <c r="C67" s="8">
        <f t="shared" si="1"/>
        <v>82.585104500999989</v>
      </c>
    </row>
    <row r="68" spans="1:3" x14ac:dyDescent="0.25">
      <c r="A68" s="7" t="s">
        <v>46</v>
      </c>
      <c r="B68" s="8">
        <v>0.32300000000000001</v>
      </c>
      <c r="C68" s="8">
        <f t="shared" si="1"/>
        <v>74.390818948999993</v>
      </c>
    </row>
    <row r="69" spans="1:3" x14ac:dyDescent="0.25">
      <c r="A69" s="7" t="s">
        <v>47</v>
      </c>
      <c r="B69" s="8">
        <v>0.22700000000000001</v>
      </c>
      <c r="C69" s="8">
        <f t="shared" si="1"/>
        <v>87.251022148999994</v>
      </c>
    </row>
    <row r="70" spans="1:3" x14ac:dyDescent="0.25">
      <c r="A70" s="7" t="s">
        <v>48</v>
      </c>
      <c r="B70" s="8">
        <v>0.32</v>
      </c>
      <c r="C70" s="8">
        <f t="shared" si="1"/>
        <v>74.777974400000005</v>
      </c>
    </row>
    <row r="71" spans="1:3" x14ac:dyDescent="0.25">
      <c r="A71" s="7" t="s">
        <v>49</v>
      </c>
      <c r="B71" s="8">
        <v>0.38100000000000001</v>
      </c>
      <c r="C71" s="8">
        <f t="shared" si="1"/>
        <v>67.092552740999992</v>
      </c>
    </row>
    <row r="72" spans="1:3" x14ac:dyDescent="0.25">
      <c r="A72" s="7" t="s">
        <v>50</v>
      </c>
      <c r="B72" s="8">
        <v>0.30399999999999999</v>
      </c>
      <c r="C72" s="8">
        <f t="shared" si="1"/>
        <v>76.858848895999998</v>
      </c>
    </row>
    <row r="73" spans="1:3" x14ac:dyDescent="0.25">
      <c r="A73" s="7" t="s">
        <v>51</v>
      </c>
      <c r="B73" s="8">
        <v>0.27300000000000002</v>
      </c>
      <c r="C73" s="8">
        <f t="shared" si="1"/>
        <v>80.967445149</v>
      </c>
    </row>
    <row r="74" spans="1:3" x14ac:dyDescent="0.25">
      <c r="A74" s="7" t="s">
        <v>52</v>
      </c>
      <c r="B74" s="8">
        <v>0.22800000000000001</v>
      </c>
      <c r="C74" s="8">
        <f t="shared" si="1"/>
        <v>87.112047504000003</v>
      </c>
    </row>
    <row r="75" spans="1:3" x14ac:dyDescent="0.25">
      <c r="A75" s="7" t="s">
        <v>53</v>
      </c>
      <c r="B75" s="8">
        <v>0.45900000000000002</v>
      </c>
      <c r="C75" s="8">
        <f t="shared" si="1"/>
        <v>57.837543860999986</v>
      </c>
    </row>
    <row r="76" spans="1:3" x14ac:dyDescent="0.25">
      <c r="A76" s="7" t="s">
        <v>54</v>
      </c>
      <c r="B76" s="8">
        <v>0.373</v>
      </c>
      <c r="C76" s="8">
        <f t="shared" si="1"/>
        <v>68.078097748999994</v>
      </c>
    </row>
    <row r="77" spans="1:3" x14ac:dyDescent="0.25">
      <c r="A77" s="7" t="s">
        <v>55</v>
      </c>
      <c r="B77" s="8">
        <v>0.22900000000000001</v>
      </c>
      <c r="C77" s="8">
        <f t="shared" si="1"/>
        <v>86.973178421</v>
      </c>
    </row>
    <row r="78" spans="1:3" x14ac:dyDescent="0.25">
      <c r="A78" s="7" t="s">
        <v>56</v>
      </c>
      <c r="B78" s="8">
        <v>0.26400000000000001</v>
      </c>
      <c r="C78" s="8">
        <f t="shared" si="1"/>
        <v>82.179264575999994</v>
      </c>
    </row>
    <row r="79" spans="1:3" x14ac:dyDescent="0.25">
      <c r="A79" s="7" t="s">
        <v>57</v>
      </c>
      <c r="B79" s="8">
        <v>0.35100000000000003</v>
      </c>
      <c r="C79" s="8">
        <f t="shared" si="1"/>
        <v>70.823181980999991</v>
      </c>
    </row>
    <row r="80" spans="1:3" x14ac:dyDescent="0.25">
      <c r="A80" s="7" t="s">
        <v>58</v>
      </c>
      <c r="B80" s="8">
        <v>0.32200000000000001</v>
      </c>
      <c r="C80" s="8">
        <f t="shared" si="1"/>
        <v>74.519765203999995</v>
      </c>
    </row>
    <row r="81" spans="1:3" x14ac:dyDescent="0.25">
      <c r="A81" s="7" t="s">
        <v>59</v>
      </c>
      <c r="B81" s="8">
        <v>9.5000000000000001E-2</v>
      </c>
      <c r="C81" s="8">
        <f t="shared" si="1"/>
        <v>106.522298525</v>
      </c>
    </row>
    <row r="82" spans="1:3" x14ac:dyDescent="0.25">
      <c r="A82" s="7" t="s">
        <v>60</v>
      </c>
      <c r="B82" s="8">
        <v>0.25600000000000001</v>
      </c>
      <c r="C82" s="8">
        <f t="shared" si="1"/>
        <v>83.263615615999996</v>
      </c>
    </row>
    <row r="83" spans="1:3" x14ac:dyDescent="0.25">
      <c r="A83" s="7" t="s">
        <v>61</v>
      </c>
      <c r="B83" s="8">
        <v>0.33400000000000002</v>
      </c>
      <c r="C83" s="8">
        <f t="shared" si="1"/>
        <v>72.979377236000005</v>
      </c>
    </row>
    <row r="84" spans="1:3" x14ac:dyDescent="0.25">
      <c r="A84" s="7" t="s">
        <v>62</v>
      </c>
      <c r="B84" s="8">
        <v>0.115</v>
      </c>
      <c r="C84" s="8">
        <f t="shared" si="1"/>
        <v>103.48417872499999</v>
      </c>
    </row>
    <row r="85" spans="1:3" x14ac:dyDescent="0.25">
      <c r="A85" s="7" t="s">
        <v>63</v>
      </c>
      <c r="B85" s="8">
        <v>0.249</v>
      </c>
      <c r="C85" s="8">
        <f t="shared" si="1"/>
        <v>84.217964781000006</v>
      </c>
    </row>
    <row r="86" spans="1:3" x14ac:dyDescent="0.25">
      <c r="A86" s="7" t="s">
        <v>64</v>
      </c>
      <c r="B86" s="8">
        <v>0.16800000000000001</v>
      </c>
      <c r="C86" s="8">
        <f t="shared" si="1"/>
        <v>95.637370943999997</v>
      </c>
    </row>
    <row r="87" spans="1:3" x14ac:dyDescent="0.25">
      <c r="A87" s="7" t="s">
        <v>65</v>
      </c>
      <c r="B87" s="8">
        <v>0.32</v>
      </c>
      <c r="C87" s="8">
        <f t="shared" si="1"/>
        <v>74.777974400000005</v>
      </c>
    </row>
    <row r="88" spans="1:3" x14ac:dyDescent="0.25">
      <c r="A88" s="7" t="s">
        <v>66</v>
      </c>
      <c r="B88" s="8">
        <v>0.26200000000000001</v>
      </c>
      <c r="C88" s="8">
        <f t="shared" si="1"/>
        <v>82.449718963999999</v>
      </c>
    </row>
    <row r="89" spans="1:3" x14ac:dyDescent="0.25">
      <c r="A89" s="7" t="s">
        <v>67</v>
      </c>
      <c r="B89" s="8">
        <v>0.27400000000000002</v>
      </c>
      <c r="C89" s="8">
        <f t="shared" si="1"/>
        <v>80.833326356000001</v>
      </c>
    </row>
    <row r="90" spans="1:3" x14ac:dyDescent="0.25">
      <c r="A90" s="7" t="s">
        <v>68</v>
      </c>
      <c r="B90" s="8">
        <v>0.20899999999999999</v>
      </c>
      <c r="C90" s="8">
        <f t="shared" si="1"/>
        <v>89.770616861000008</v>
      </c>
    </row>
    <row r="91" spans="1:3" x14ac:dyDescent="0.25">
      <c r="A91" s="7" t="s">
        <v>69</v>
      </c>
      <c r="B91" s="8">
        <v>0.36699999999999999</v>
      </c>
      <c r="C91" s="8">
        <f t="shared" si="1"/>
        <v>68.821690109000002</v>
      </c>
    </row>
    <row r="92" spans="1:3" x14ac:dyDescent="0.25">
      <c r="A92" s="7" t="s">
        <v>70</v>
      </c>
      <c r="B92" s="8">
        <v>0.55300000000000005</v>
      </c>
      <c r="C92" s="8">
        <f t="shared" si="1"/>
        <v>47.537434828999992</v>
      </c>
    </row>
    <row r="93" spans="1:3" x14ac:dyDescent="0.25">
      <c r="A93" s="7" t="s">
        <v>71</v>
      </c>
      <c r="B93" s="8">
        <v>0.315</v>
      </c>
      <c r="C93" s="8">
        <f t="shared" si="1"/>
        <v>75.425344725000002</v>
      </c>
    </row>
    <row r="94" spans="1:3" x14ac:dyDescent="0.25">
      <c r="A94" s="7" t="s">
        <v>71</v>
      </c>
      <c r="B94" s="8">
        <v>0.25700000000000001</v>
      </c>
      <c r="C94" s="8">
        <f t="shared" si="1"/>
        <v>83.127702268999997</v>
      </c>
    </row>
    <row r="95" spans="1:3" x14ac:dyDescent="0.25">
      <c r="A95" s="7" t="s">
        <v>72</v>
      </c>
      <c r="B95" s="8">
        <v>0.20600000000000002</v>
      </c>
      <c r="C95" s="8">
        <f t="shared" si="1"/>
        <v>90.193874515999994</v>
      </c>
    </row>
    <row r="96" spans="1:3" x14ac:dyDescent="0.25">
      <c r="A96" s="7" t="s">
        <v>73</v>
      </c>
      <c r="B96" s="8">
        <v>0.313</v>
      </c>
      <c r="C96" s="8">
        <f t="shared" ref="C96:C119" si="2">(52.781*B96*B96)-(162.99*B96)+(121.53)</f>
        <v>75.685031788999993</v>
      </c>
    </row>
    <row r="97" spans="1:3" x14ac:dyDescent="0.25">
      <c r="A97" s="7" t="s">
        <v>74</v>
      </c>
      <c r="B97" s="8">
        <v>0.495</v>
      </c>
      <c r="C97" s="8">
        <f t="shared" si="2"/>
        <v>53.782614524999985</v>
      </c>
    </row>
    <row r="98" spans="1:3" x14ac:dyDescent="0.25">
      <c r="A98" s="7" t="s">
        <v>75</v>
      </c>
      <c r="B98" s="8">
        <v>0.48</v>
      </c>
      <c r="C98" s="8">
        <f t="shared" si="2"/>
        <v>55.455542399999999</v>
      </c>
    </row>
    <row r="99" spans="1:3" x14ac:dyDescent="0.25">
      <c r="A99" s="7" t="s">
        <v>76</v>
      </c>
      <c r="B99" s="8">
        <v>0.26800000000000002</v>
      </c>
      <c r="C99" s="8">
        <f t="shared" si="2"/>
        <v>81.639622543999991</v>
      </c>
    </row>
    <row r="100" spans="1:3" x14ac:dyDescent="0.25">
      <c r="A100" s="7" t="s">
        <v>77</v>
      </c>
      <c r="B100" s="8">
        <v>0.39900000000000002</v>
      </c>
      <c r="C100" s="8">
        <f t="shared" si="2"/>
        <v>64.899777981</v>
      </c>
    </row>
    <row r="101" spans="1:3" x14ac:dyDescent="0.25">
      <c r="A101" s="7" t="s">
        <v>78</v>
      </c>
      <c r="B101" s="8">
        <v>0.11700000000000001</v>
      </c>
      <c r="C101" s="8">
        <f t="shared" si="2"/>
        <v>103.18268910899999</v>
      </c>
    </row>
    <row r="102" spans="1:3" x14ac:dyDescent="0.25">
      <c r="A102" s="7">
        <v>1</v>
      </c>
      <c r="B102" s="8">
        <v>0.19700000000000001</v>
      </c>
      <c r="C102" s="8">
        <f t="shared" si="2"/>
        <v>91.469347829</v>
      </c>
    </row>
    <row r="103" spans="1:3" x14ac:dyDescent="0.25">
      <c r="A103" s="7">
        <v>2</v>
      </c>
      <c r="B103" s="8">
        <v>0.156</v>
      </c>
      <c r="C103" s="8">
        <f t="shared" si="2"/>
        <v>97.388038416000001</v>
      </c>
    </row>
    <row r="104" spans="1:3" x14ac:dyDescent="0.25">
      <c r="A104" s="7">
        <v>3</v>
      </c>
      <c r="B104" s="8">
        <v>0.10100000000000001</v>
      </c>
      <c r="C104" s="8">
        <f t="shared" si="2"/>
        <v>105.60642898099999</v>
      </c>
    </row>
    <row r="105" spans="1:3" x14ac:dyDescent="0.25">
      <c r="A105" s="7">
        <v>9</v>
      </c>
      <c r="B105" s="8">
        <v>0.26900000000000002</v>
      </c>
      <c r="C105" s="8">
        <f t="shared" si="2"/>
        <v>81.504975940999998</v>
      </c>
    </row>
    <row r="106" spans="1:3" x14ac:dyDescent="0.25">
      <c r="A106" s="7">
        <v>10</v>
      </c>
      <c r="B106" s="8">
        <v>0.25</v>
      </c>
      <c r="C106" s="8">
        <f t="shared" si="2"/>
        <v>84.081312499999996</v>
      </c>
    </row>
    <row r="107" spans="1:3" x14ac:dyDescent="0.25">
      <c r="A107" s="7">
        <v>11</v>
      </c>
      <c r="B107" s="8">
        <v>0.154</v>
      </c>
      <c r="C107" s="8">
        <f t="shared" si="2"/>
        <v>97.681294195999996</v>
      </c>
    </row>
    <row r="108" spans="1:3" x14ac:dyDescent="0.25">
      <c r="A108" s="7">
        <v>17</v>
      </c>
      <c r="B108" s="8">
        <v>0.16</v>
      </c>
      <c r="C108" s="8">
        <f t="shared" si="2"/>
        <v>96.802793600000001</v>
      </c>
    </row>
    <row r="109" spans="1:3" x14ac:dyDescent="0.25">
      <c r="A109" s="7">
        <v>18</v>
      </c>
      <c r="B109" s="8">
        <v>0.13800000000000001</v>
      </c>
      <c r="C109" s="8">
        <f t="shared" si="2"/>
        <v>100.042541364</v>
      </c>
    </row>
    <row r="110" spans="1:3" x14ac:dyDescent="0.25">
      <c r="A110" s="7">
        <v>19</v>
      </c>
      <c r="B110" s="8">
        <v>0.24299999999999999</v>
      </c>
      <c r="C110" s="8">
        <f t="shared" si="2"/>
        <v>85.040095269000005</v>
      </c>
    </row>
    <row r="111" spans="1:3" x14ac:dyDescent="0.25">
      <c r="A111" s="7">
        <v>25</v>
      </c>
      <c r="B111" s="8">
        <v>0.22800000000000001</v>
      </c>
      <c r="C111" s="8">
        <f t="shared" si="2"/>
        <v>87.112047504000003</v>
      </c>
    </row>
    <row r="112" spans="1:3" x14ac:dyDescent="0.25">
      <c r="A112" s="7">
        <v>26</v>
      </c>
      <c r="B112" s="8">
        <v>0.191</v>
      </c>
      <c r="C112" s="8">
        <f t="shared" si="2"/>
        <v>92.324413660999994</v>
      </c>
    </row>
    <row r="113" spans="1:3" x14ac:dyDescent="0.25">
      <c r="A113" s="7">
        <v>27</v>
      </c>
      <c r="B113" s="8">
        <v>0.113</v>
      </c>
      <c r="C113" s="8">
        <f t="shared" si="2"/>
        <v>103.786090589</v>
      </c>
    </row>
    <row r="114" spans="1:3" x14ac:dyDescent="0.25">
      <c r="A114" s="7">
        <v>33</v>
      </c>
      <c r="B114" s="8">
        <v>0.13800000000000001</v>
      </c>
      <c r="C114" s="8">
        <f t="shared" si="2"/>
        <v>100.042541364</v>
      </c>
    </row>
    <row r="115" spans="1:3" x14ac:dyDescent="0.25">
      <c r="A115" s="7">
        <v>34</v>
      </c>
      <c r="B115" s="8">
        <v>0.18099999999999999</v>
      </c>
      <c r="C115" s="8">
        <f t="shared" si="2"/>
        <v>93.757968341000009</v>
      </c>
    </row>
    <row r="116" spans="1:3" x14ac:dyDescent="0.25">
      <c r="A116" s="7">
        <v>35</v>
      </c>
      <c r="B116" s="8">
        <v>0.14699999999999999</v>
      </c>
      <c r="C116" s="8">
        <f t="shared" si="2"/>
        <v>98.711014629000005</v>
      </c>
    </row>
    <row r="117" spans="1:3" x14ac:dyDescent="0.25">
      <c r="A117" s="7">
        <v>36</v>
      </c>
      <c r="B117" s="8">
        <v>0.17699999999999999</v>
      </c>
      <c r="C117" s="8">
        <f t="shared" si="2"/>
        <v>94.33434594900001</v>
      </c>
    </row>
    <row r="118" spans="1:3" x14ac:dyDescent="0.25">
      <c r="A118" s="7">
        <v>41</v>
      </c>
      <c r="B118" s="8">
        <v>5.3999999999999999E-2</v>
      </c>
      <c r="C118" s="8">
        <f t="shared" si="2"/>
        <v>112.882449396</v>
      </c>
    </row>
    <row r="119" spans="1:3" x14ac:dyDescent="0.25">
      <c r="A119" s="7">
        <v>42</v>
      </c>
      <c r="B119" s="8">
        <v>0.20200000000000001</v>
      </c>
      <c r="C119" s="8">
        <f t="shared" si="2"/>
        <v>90.759695923999999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1"/>
  <sheetViews>
    <sheetView topLeftCell="A101" workbookViewId="0">
      <selection activeCell="A34" sqref="A34:A121"/>
    </sheetView>
  </sheetViews>
  <sheetFormatPr defaultRowHeight="15" x14ac:dyDescent="0.25"/>
  <cols>
    <col min="2" max="2" width="10.28515625" customWidth="1"/>
  </cols>
  <sheetData>
    <row r="2" spans="1:12" x14ac:dyDescent="0.25">
      <c r="A2">
        <v>0.14299999999999999</v>
      </c>
      <c r="B2">
        <v>0.26400000000000001</v>
      </c>
      <c r="C2">
        <v>0.46200000000000002</v>
      </c>
      <c r="D2">
        <v>0.16300000000000001</v>
      </c>
      <c r="E2">
        <v>0.373</v>
      </c>
      <c r="F2">
        <v>0.36499999999999999</v>
      </c>
      <c r="G2">
        <v>0.42399999999999999</v>
      </c>
      <c r="H2">
        <v>0.28000000000000003</v>
      </c>
      <c r="I2">
        <v>0.21</v>
      </c>
      <c r="J2">
        <v>0.191</v>
      </c>
      <c r="K2">
        <v>0.11900000000000001</v>
      </c>
      <c r="L2">
        <v>0.189</v>
      </c>
    </row>
    <row r="3" spans="1:12" x14ac:dyDescent="0.25">
      <c r="A3">
        <v>0.57499999999999996</v>
      </c>
      <c r="B3">
        <v>0.314</v>
      </c>
      <c r="C3">
        <v>0.19600000000000001</v>
      </c>
      <c r="D3">
        <v>0.16500000000000001</v>
      </c>
      <c r="E3">
        <v>0.20700000000000002</v>
      </c>
      <c r="F3">
        <v>0.26400000000000001</v>
      </c>
      <c r="G3">
        <v>0.222</v>
      </c>
      <c r="H3">
        <v>0.26200000000000001</v>
      </c>
      <c r="I3">
        <v>0.16500000000000001</v>
      </c>
      <c r="J3">
        <v>0.44900000000000001</v>
      </c>
      <c r="K3">
        <v>0.185</v>
      </c>
      <c r="L3">
        <v>0.14200000000000002</v>
      </c>
    </row>
    <row r="4" spans="1:12" x14ac:dyDescent="0.25">
      <c r="A4">
        <v>0.81</v>
      </c>
      <c r="B4">
        <v>0.20300000000000001</v>
      </c>
      <c r="C4">
        <v>0.215</v>
      </c>
      <c r="D4">
        <v>0.124</v>
      </c>
      <c r="E4">
        <v>0.112</v>
      </c>
      <c r="F4">
        <v>0.255</v>
      </c>
      <c r="G4">
        <v>0.10400000000000001</v>
      </c>
      <c r="H4">
        <v>0.215</v>
      </c>
      <c r="I4">
        <v>0.152</v>
      </c>
      <c r="J4">
        <v>0.26400000000000001</v>
      </c>
      <c r="K4">
        <v>0.13500000000000001</v>
      </c>
      <c r="L4">
        <v>0.13400000000000001</v>
      </c>
    </row>
    <row r="5" spans="1:12" x14ac:dyDescent="0.25">
      <c r="A5">
        <v>0.996</v>
      </c>
      <c r="B5">
        <v>0.246</v>
      </c>
      <c r="C5">
        <v>0.161</v>
      </c>
      <c r="D5">
        <v>0.13300000000000001</v>
      </c>
      <c r="E5">
        <v>0.17300000000000001</v>
      </c>
      <c r="F5">
        <v>0.221</v>
      </c>
      <c r="G5">
        <v>0.25700000000000001</v>
      </c>
      <c r="H5">
        <v>0.185</v>
      </c>
      <c r="I5">
        <v>0.188</v>
      </c>
      <c r="J5">
        <v>0.217</v>
      </c>
      <c r="K5">
        <v>0.17500000000000002</v>
      </c>
      <c r="L5">
        <v>0.13500000000000001</v>
      </c>
    </row>
    <row r="6" spans="1:12" x14ac:dyDescent="0.25">
      <c r="A6">
        <v>1.208</v>
      </c>
      <c r="B6">
        <v>0.13</v>
      </c>
      <c r="C6">
        <v>0.14400000000000002</v>
      </c>
      <c r="D6">
        <v>0.191</v>
      </c>
      <c r="E6">
        <v>0.216</v>
      </c>
      <c r="F6">
        <v>0.26500000000000001</v>
      </c>
      <c r="G6">
        <v>0.30299999999999999</v>
      </c>
      <c r="H6">
        <v>0.27300000000000002</v>
      </c>
      <c r="I6">
        <v>0.33900000000000002</v>
      </c>
      <c r="J6">
        <v>0.40500000000000003</v>
      </c>
      <c r="K6">
        <v>0.14899999999999999</v>
      </c>
      <c r="L6">
        <v>0.13200000000000001</v>
      </c>
    </row>
    <row r="7" spans="1:12" x14ac:dyDescent="0.25">
      <c r="A7">
        <v>1.917</v>
      </c>
      <c r="B7">
        <v>0.22500000000000001</v>
      </c>
      <c r="C7">
        <v>0.21299999999999999</v>
      </c>
      <c r="D7">
        <v>0.157</v>
      </c>
      <c r="E7">
        <v>0.20800000000000002</v>
      </c>
      <c r="F7">
        <v>0.16400000000000001</v>
      </c>
      <c r="G7">
        <v>0.154</v>
      </c>
      <c r="H7">
        <v>0.27100000000000002</v>
      </c>
      <c r="I7">
        <v>0.19400000000000001</v>
      </c>
      <c r="J7">
        <v>0.14599999999999999</v>
      </c>
      <c r="K7">
        <v>0.14499999999999999</v>
      </c>
      <c r="L7">
        <v>0.218</v>
      </c>
    </row>
    <row r="8" spans="1:12" x14ac:dyDescent="0.25">
      <c r="B8">
        <v>0.311</v>
      </c>
      <c r="C8">
        <v>0.11700000000000001</v>
      </c>
      <c r="D8">
        <v>0.23500000000000001</v>
      </c>
      <c r="E8">
        <v>0.14400000000000002</v>
      </c>
      <c r="F8">
        <v>0.57500000000000007</v>
      </c>
      <c r="G8">
        <v>0.19900000000000001</v>
      </c>
      <c r="H8">
        <v>0.247</v>
      </c>
      <c r="I8">
        <v>0.41899999999999998</v>
      </c>
      <c r="J8">
        <v>0.29199999999999998</v>
      </c>
      <c r="K8">
        <v>0.41899999999999998</v>
      </c>
      <c r="L8">
        <v>0.187</v>
      </c>
    </row>
    <row r="9" spans="1:12" x14ac:dyDescent="0.25">
      <c r="B9">
        <v>0.16800000000000001</v>
      </c>
      <c r="C9">
        <v>0.26500000000000001</v>
      </c>
      <c r="D9">
        <v>0.2</v>
      </c>
      <c r="E9">
        <v>0.47900000000000004</v>
      </c>
      <c r="F9">
        <v>0.27400000000000002</v>
      </c>
      <c r="G9">
        <v>0.33</v>
      </c>
      <c r="H9">
        <v>0.255</v>
      </c>
      <c r="I9">
        <v>0.25700000000000001</v>
      </c>
      <c r="J9">
        <v>0.158</v>
      </c>
      <c r="K9">
        <v>0.21199999999999999</v>
      </c>
      <c r="L9">
        <v>0.16200000000000001</v>
      </c>
    </row>
    <row r="12" spans="1:12" x14ac:dyDescent="0.25">
      <c r="A12" t="s">
        <v>87</v>
      </c>
    </row>
    <row r="14" spans="1:12" x14ac:dyDescent="0.25">
      <c r="B14" s="1" t="s">
        <v>88</v>
      </c>
      <c r="C14" s="1" t="s">
        <v>89</v>
      </c>
      <c r="D14" s="1" t="s">
        <v>90</v>
      </c>
    </row>
    <row r="15" spans="1:12" x14ac:dyDescent="0.25">
      <c r="A15" t="s">
        <v>91</v>
      </c>
      <c r="B15">
        <v>0.14299999999999999</v>
      </c>
      <c r="C15">
        <v>100</v>
      </c>
      <c r="D15">
        <f>(48.156*B15*B15)-(155.56*B15)+(121.49)</f>
        <v>100.22966204399999</v>
      </c>
    </row>
    <row r="16" spans="1:12" x14ac:dyDescent="0.25">
      <c r="A16" t="s">
        <v>92</v>
      </c>
      <c r="B16">
        <v>0.57499999999999996</v>
      </c>
      <c r="C16">
        <v>50</v>
      </c>
      <c r="D16">
        <f t="shared" ref="D16:D20" si="0">(48.156*B16*B16)-(155.56*B16)+(121.49)</f>
        <v>47.964577500000004</v>
      </c>
    </row>
    <row r="17" spans="1:12" x14ac:dyDescent="0.25">
      <c r="A17" t="s">
        <v>93</v>
      </c>
      <c r="B17">
        <v>0.81</v>
      </c>
      <c r="C17">
        <v>25</v>
      </c>
      <c r="D17">
        <f t="shared" si="0"/>
        <v>27.081551599999997</v>
      </c>
    </row>
    <row r="18" spans="1:12" x14ac:dyDescent="0.25">
      <c r="A18" t="s">
        <v>94</v>
      </c>
      <c r="B18">
        <v>0.996</v>
      </c>
      <c r="C18">
        <v>12.5</v>
      </c>
      <c r="D18">
        <f t="shared" si="0"/>
        <v>14.323762495999986</v>
      </c>
    </row>
    <row r="19" spans="1:12" x14ac:dyDescent="0.25">
      <c r="A19" t="s">
        <v>95</v>
      </c>
      <c r="B19">
        <v>1.208</v>
      </c>
      <c r="C19">
        <v>6.25</v>
      </c>
      <c r="D19">
        <f t="shared" si="0"/>
        <v>3.8458371839999757</v>
      </c>
    </row>
    <row r="20" spans="1:12" x14ac:dyDescent="0.25">
      <c r="A20" t="s">
        <v>97</v>
      </c>
      <c r="B20">
        <v>1.917</v>
      </c>
      <c r="C20">
        <v>0</v>
      </c>
      <c r="D20">
        <f t="shared" si="0"/>
        <v>0.24943468399997926</v>
      </c>
    </row>
    <row r="28" spans="1:12" x14ac:dyDescent="0.25">
      <c r="J28" s="10" t="s">
        <v>98</v>
      </c>
      <c r="K28" s="10"/>
      <c r="L28" s="10"/>
    </row>
    <row r="33" spans="1:3" x14ac:dyDescent="0.25">
      <c r="A33" s="4" t="s">
        <v>4</v>
      </c>
      <c r="B33" s="4" t="s">
        <v>99</v>
      </c>
      <c r="C33" s="4" t="s">
        <v>90</v>
      </c>
    </row>
    <row r="34" spans="1:3" x14ac:dyDescent="0.25">
      <c r="A34" s="7" t="s">
        <v>11</v>
      </c>
      <c r="B34" s="8">
        <v>0.26400000000000001</v>
      </c>
      <c r="C34" s="8">
        <f t="shared" ref="C34:C97" si="1">(48.156*B34*B34)-(155.56*B34)+(121.49)</f>
        <v>83.778440575999994</v>
      </c>
    </row>
    <row r="35" spans="1:3" x14ac:dyDescent="0.25">
      <c r="A35" s="7" t="s">
        <v>12</v>
      </c>
      <c r="B35" s="8">
        <v>0.314</v>
      </c>
      <c r="C35" s="8">
        <f t="shared" si="1"/>
        <v>77.392148975999987</v>
      </c>
    </row>
    <row r="36" spans="1:3" x14ac:dyDescent="0.25">
      <c r="A36" s="7" t="s">
        <v>13</v>
      </c>
      <c r="B36" s="8">
        <v>0.20300000000000001</v>
      </c>
      <c r="C36" s="8">
        <f t="shared" si="1"/>
        <v>91.895780603999995</v>
      </c>
    </row>
    <row r="37" spans="1:3" x14ac:dyDescent="0.25">
      <c r="A37" s="7" t="s">
        <v>14</v>
      </c>
      <c r="B37" s="8">
        <v>0.246</v>
      </c>
      <c r="C37" s="8">
        <f t="shared" si="1"/>
        <v>86.136448495999986</v>
      </c>
    </row>
    <row r="38" spans="1:3" x14ac:dyDescent="0.25">
      <c r="A38" s="7" t="s">
        <v>15</v>
      </c>
      <c r="B38" s="8">
        <v>0.13</v>
      </c>
      <c r="C38" s="8">
        <f t="shared" si="1"/>
        <v>102.08103639999999</v>
      </c>
    </row>
    <row r="39" spans="1:3" x14ac:dyDescent="0.25">
      <c r="A39" s="7" t="s">
        <v>16</v>
      </c>
      <c r="B39" s="8">
        <v>0.22500000000000001</v>
      </c>
      <c r="C39" s="8">
        <f t="shared" si="1"/>
        <v>88.926897499999995</v>
      </c>
    </row>
    <row r="40" spans="1:3" x14ac:dyDescent="0.25">
      <c r="A40" s="7" t="s">
        <v>17</v>
      </c>
      <c r="B40" s="8">
        <v>0.311</v>
      </c>
      <c r="C40" s="8">
        <f t="shared" si="1"/>
        <v>77.768536475999994</v>
      </c>
    </row>
    <row r="41" spans="1:3" x14ac:dyDescent="0.25">
      <c r="A41" s="7" t="s">
        <v>18</v>
      </c>
      <c r="B41" s="8">
        <v>0.16800000000000001</v>
      </c>
      <c r="C41" s="8">
        <f t="shared" si="1"/>
        <v>96.715074943999994</v>
      </c>
    </row>
    <row r="42" spans="1:3" x14ac:dyDescent="0.25">
      <c r="A42" s="7" t="s">
        <v>19</v>
      </c>
      <c r="B42" s="8">
        <v>0.46200000000000002</v>
      </c>
      <c r="C42" s="8">
        <f t="shared" si="1"/>
        <v>59.899889263999981</v>
      </c>
    </row>
    <row r="43" spans="1:3" x14ac:dyDescent="0.25">
      <c r="A43" s="7" t="s">
        <v>20</v>
      </c>
      <c r="B43" s="8">
        <v>0.19600000000000001</v>
      </c>
      <c r="C43" s="8">
        <f t="shared" si="1"/>
        <v>92.85020089599999</v>
      </c>
    </row>
    <row r="44" spans="1:3" x14ac:dyDescent="0.25">
      <c r="A44" s="7">
        <v>61</v>
      </c>
      <c r="B44" s="8">
        <v>0.215</v>
      </c>
      <c r="C44" s="8">
        <f t="shared" si="1"/>
        <v>90.270611099999996</v>
      </c>
    </row>
    <row r="45" spans="1:3" x14ac:dyDescent="0.25">
      <c r="A45" s="7" t="s">
        <v>21</v>
      </c>
      <c r="B45" s="8">
        <v>0.161</v>
      </c>
      <c r="C45" s="8">
        <f t="shared" si="1"/>
        <v>97.693091675999995</v>
      </c>
    </row>
    <row r="46" spans="1:3" x14ac:dyDescent="0.25">
      <c r="A46" s="7" t="s">
        <v>22</v>
      </c>
      <c r="B46" s="8">
        <v>0.14400000000000002</v>
      </c>
      <c r="C46" s="8">
        <f t="shared" si="1"/>
        <v>100.08792281599999</v>
      </c>
    </row>
    <row r="47" spans="1:3" x14ac:dyDescent="0.25">
      <c r="A47" s="7" t="s">
        <v>23</v>
      </c>
      <c r="B47" s="8">
        <v>0.21299999999999999</v>
      </c>
      <c r="C47" s="8">
        <f t="shared" si="1"/>
        <v>90.54050956399999</v>
      </c>
    </row>
    <row r="48" spans="1:3" x14ac:dyDescent="0.25">
      <c r="A48" s="7" t="s">
        <v>24</v>
      </c>
      <c r="B48" s="8">
        <v>0.11700000000000001</v>
      </c>
      <c r="C48" s="8">
        <f t="shared" si="1"/>
        <v>103.94868748399999</v>
      </c>
    </row>
    <row r="49" spans="1:3" x14ac:dyDescent="0.25">
      <c r="A49" s="7" t="s">
        <v>25</v>
      </c>
      <c r="B49" s="8">
        <v>0.26500000000000001</v>
      </c>
      <c r="C49" s="8">
        <f t="shared" si="1"/>
        <v>83.648355099999989</v>
      </c>
    </row>
    <row r="50" spans="1:3" x14ac:dyDescent="0.25">
      <c r="A50" s="7" t="s">
        <v>26</v>
      </c>
      <c r="B50" s="8">
        <v>0.16300000000000001</v>
      </c>
      <c r="C50" s="8">
        <f t="shared" si="1"/>
        <v>97.413176763999985</v>
      </c>
    </row>
    <row r="51" spans="1:3" x14ac:dyDescent="0.25">
      <c r="A51" s="7" t="s">
        <v>27</v>
      </c>
      <c r="B51" s="8">
        <v>0.16500000000000001</v>
      </c>
      <c r="C51" s="8">
        <f t="shared" si="1"/>
        <v>97.13364709999999</v>
      </c>
    </row>
    <row r="52" spans="1:3" x14ac:dyDescent="0.25">
      <c r="A52" s="7" t="s">
        <v>28</v>
      </c>
      <c r="B52" s="8">
        <v>0.124</v>
      </c>
      <c r="C52" s="8">
        <f t="shared" si="1"/>
        <v>102.941006656</v>
      </c>
    </row>
    <row r="53" spans="1:3" x14ac:dyDescent="0.25">
      <c r="A53" s="7" t="s">
        <v>29</v>
      </c>
      <c r="B53" s="8">
        <v>0.13300000000000001</v>
      </c>
      <c r="C53" s="8">
        <f t="shared" si="1"/>
        <v>101.65235148399999</v>
      </c>
    </row>
    <row r="54" spans="1:3" x14ac:dyDescent="0.25">
      <c r="A54" s="7" t="s">
        <v>30</v>
      </c>
      <c r="B54" s="8">
        <v>0.191</v>
      </c>
      <c r="C54" s="8">
        <f t="shared" si="1"/>
        <v>93.534819035999988</v>
      </c>
    </row>
    <row r="55" spans="1:3" x14ac:dyDescent="0.25">
      <c r="A55" s="7" t="s">
        <v>31</v>
      </c>
      <c r="B55" s="8">
        <v>0.157</v>
      </c>
      <c r="C55" s="8">
        <f t="shared" si="1"/>
        <v>98.254077244000001</v>
      </c>
    </row>
    <row r="56" spans="1:3" x14ac:dyDescent="0.25">
      <c r="A56" s="7" t="s">
        <v>32</v>
      </c>
      <c r="B56" s="8">
        <v>0.23500000000000001</v>
      </c>
      <c r="C56" s="8">
        <f t="shared" si="1"/>
        <v>87.592815099999996</v>
      </c>
    </row>
    <row r="57" spans="1:3" x14ac:dyDescent="0.25">
      <c r="A57" s="7" t="s">
        <v>33</v>
      </c>
      <c r="B57" s="8">
        <v>0.2</v>
      </c>
      <c r="C57" s="8">
        <f t="shared" si="1"/>
        <v>92.304239999999993</v>
      </c>
    </row>
    <row r="58" spans="1:3" x14ac:dyDescent="0.25">
      <c r="A58" s="7" t="s">
        <v>34</v>
      </c>
      <c r="B58" s="8">
        <v>0.373</v>
      </c>
      <c r="C58" s="8">
        <f t="shared" si="1"/>
        <v>70.166016123999995</v>
      </c>
    </row>
    <row r="59" spans="1:3" x14ac:dyDescent="0.25">
      <c r="A59" s="7" t="s">
        <v>35</v>
      </c>
      <c r="B59" s="8">
        <v>0.20700000000000002</v>
      </c>
      <c r="C59" s="8">
        <f t="shared" si="1"/>
        <v>91.352516443999988</v>
      </c>
    </row>
    <row r="60" spans="1:3" x14ac:dyDescent="0.25">
      <c r="A60" s="7" t="s">
        <v>37</v>
      </c>
      <c r="B60" s="8">
        <v>0.112</v>
      </c>
      <c r="C60" s="8">
        <f t="shared" si="1"/>
        <v>104.671348864</v>
      </c>
    </row>
    <row r="61" spans="1:3" x14ac:dyDescent="0.25">
      <c r="A61" s="7" t="s">
        <v>36</v>
      </c>
      <c r="B61" s="8">
        <v>0.17300000000000001</v>
      </c>
      <c r="C61" s="8">
        <f t="shared" si="1"/>
        <v>96.019380923999989</v>
      </c>
    </row>
    <row r="62" spans="1:3" x14ac:dyDescent="0.25">
      <c r="A62" s="7" t="s">
        <v>38</v>
      </c>
      <c r="B62" s="8">
        <v>0.216</v>
      </c>
      <c r="C62" s="8">
        <f t="shared" si="1"/>
        <v>90.135806336000002</v>
      </c>
    </row>
    <row r="63" spans="1:3" x14ac:dyDescent="0.25">
      <c r="A63" s="7" t="s">
        <v>39</v>
      </c>
      <c r="B63" s="8">
        <v>0.20800000000000002</v>
      </c>
      <c r="C63" s="8">
        <f t="shared" si="1"/>
        <v>91.216941183999992</v>
      </c>
    </row>
    <row r="64" spans="1:3" x14ac:dyDescent="0.25">
      <c r="A64" s="7" t="s">
        <v>40</v>
      </c>
      <c r="B64" s="8">
        <v>0.14400000000000002</v>
      </c>
      <c r="C64" s="8">
        <f t="shared" si="1"/>
        <v>100.08792281599999</v>
      </c>
    </row>
    <row r="65" spans="1:3" x14ac:dyDescent="0.25">
      <c r="A65" s="7" t="s">
        <v>41</v>
      </c>
      <c r="B65" s="8">
        <v>0.47900000000000004</v>
      </c>
      <c r="C65" s="8">
        <f t="shared" si="1"/>
        <v>58.025720795999987</v>
      </c>
    </row>
    <row r="66" spans="1:3" x14ac:dyDescent="0.25">
      <c r="A66" s="7" t="s">
        <v>42</v>
      </c>
      <c r="B66" s="8">
        <v>0.36499999999999999</v>
      </c>
      <c r="C66" s="8">
        <f t="shared" si="1"/>
        <v>71.126183099999992</v>
      </c>
    </row>
    <row r="67" spans="1:3" x14ac:dyDescent="0.25">
      <c r="A67" s="7" t="s">
        <v>43</v>
      </c>
      <c r="B67" s="8">
        <v>0.26400000000000001</v>
      </c>
      <c r="C67" s="8">
        <f t="shared" si="1"/>
        <v>83.778440575999994</v>
      </c>
    </row>
    <row r="68" spans="1:3" x14ac:dyDescent="0.25">
      <c r="A68" s="7" t="s">
        <v>44</v>
      </c>
      <c r="B68" s="8">
        <v>0.255</v>
      </c>
      <c r="C68" s="8">
        <f t="shared" si="1"/>
        <v>84.9535439</v>
      </c>
    </row>
    <row r="69" spans="1:3" x14ac:dyDescent="0.25">
      <c r="A69" s="7" t="s">
        <v>45</v>
      </c>
      <c r="B69" s="8">
        <v>0.221</v>
      </c>
      <c r="C69" s="8">
        <f t="shared" si="1"/>
        <v>89.463227195999991</v>
      </c>
    </row>
    <row r="70" spans="1:3" x14ac:dyDescent="0.25">
      <c r="A70" s="7" t="s">
        <v>46</v>
      </c>
      <c r="B70" s="8">
        <v>0.26500000000000001</v>
      </c>
      <c r="C70" s="8">
        <f t="shared" si="1"/>
        <v>83.648355099999989</v>
      </c>
    </row>
    <row r="71" spans="1:3" x14ac:dyDescent="0.25">
      <c r="A71" s="7" t="s">
        <v>47</v>
      </c>
      <c r="B71" s="8">
        <v>0.16400000000000001</v>
      </c>
      <c r="C71" s="8">
        <f t="shared" si="1"/>
        <v>97.273363775999997</v>
      </c>
    </row>
    <row r="72" spans="1:3" x14ac:dyDescent="0.25">
      <c r="A72" s="7" t="s">
        <v>48</v>
      </c>
      <c r="B72" s="8">
        <v>0.57500000000000007</v>
      </c>
      <c r="C72" s="8">
        <f t="shared" si="1"/>
        <v>47.964577499999976</v>
      </c>
    </row>
    <row r="73" spans="1:3" x14ac:dyDescent="0.25">
      <c r="A73" s="7" t="s">
        <v>49</v>
      </c>
      <c r="B73" s="8">
        <v>0.27400000000000002</v>
      </c>
      <c r="C73" s="8">
        <f t="shared" si="1"/>
        <v>82.48191985599999</v>
      </c>
    </row>
    <row r="74" spans="1:3" x14ac:dyDescent="0.25">
      <c r="A74" s="7" t="s">
        <v>50</v>
      </c>
      <c r="B74" s="8">
        <v>0.42399999999999999</v>
      </c>
      <c r="C74" s="8">
        <f t="shared" si="1"/>
        <v>64.18985305599999</v>
      </c>
    </row>
    <row r="75" spans="1:3" x14ac:dyDescent="0.25">
      <c r="A75" s="7" t="s">
        <v>51</v>
      </c>
      <c r="B75" s="8">
        <v>0.222</v>
      </c>
      <c r="C75" s="8">
        <f t="shared" si="1"/>
        <v>89.32900030399999</v>
      </c>
    </row>
    <row r="76" spans="1:3" x14ac:dyDescent="0.25">
      <c r="A76" s="7" t="s">
        <v>52</v>
      </c>
      <c r="B76" s="8">
        <v>0.10400000000000001</v>
      </c>
      <c r="C76" s="8">
        <f t="shared" si="1"/>
        <v>105.832615296</v>
      </c>
    </row>
    <row r="77" spans="1:3" x14ac:dyDescent="0.25">
      <c r="A77" s="7" t="s">
        <v>53</v>
      </c>
      <c r="B77" s="8">
        <v>0.25700000000000001</v>
      </c>
      <c r="C77" s="8">
        <f t="shared" si="1"/>
        <v>84.691735643999991</v>
      </c>
    </row>
    <row r="78" spans="1:3" x14ac:dyDescent="0.25">
      <c r="A78" s="7" t="s">
        <v>54</v>
      </c>
      <c r="B78" s="8">
        <v>0.30299999999999999</v>
      </c>
      <c r="C78" s="8">
        <f t="shared" si="1"/>
        <v>78.776474203999996</v>
      </c>
    </row>
    <row r="79" spans="1:3" x14ac:dyDescent="0.25">
      <c r="A79" s="7" t="s">
        <v>55</v>
      </c>
      <c r="B79" s="8">
        <v>0.154</v>
      </c>
      <c r="C79" s="8">
        <f t="shared" si="1"/>
        <v>98.675827695999999</v>
      </c>
    </row>
    <row r="80" spans="1:3" x14ac:dyDescent="0.25">
      <c r="A80" s="7" t="s">
        <v>56</v>
      </c>
      <c r="B80" s="8">
        <v>0.19900000000000001</v>
      </c>
      <c r="C80" s="8">
        <f t="shared" si="1"/>
        <v>92.44058575599999</v>
      </c>
    </row>
    <row r="81" spans="1:3" x14ac:dyDescent="0.25">
      <c r="A81" s="7" t="s">
        <v>57</v>
      </c>
      <c r="B81" s="8">
        <v>0.33</v>
      </c>
      <c r="C81" s="8">
        <f t="shared" si="1"/>
        <v>75.399388399999992</v>
      </c>
    </row>
    <row r="82" spans="1:3" x14ac:dyDescent="0.25">
      <c r="A82" s="7" t="s">
        <v>58</v>
      </c>
      <c r="B82" s="8">
        <v>0.28000000000000003</v>
      </c>
      <c r="C82" s="8">
        <f t="shared" si="1"/>
        <v>81.70863039999999</v>
      </c>
    </row>
    <row r="83" spans="1:3" x14ac:dyDescent="0.25">
      <c r="A83" s="7" t="s">
        <v>59</v>
      </c>
      <c r="B83" s="8">
        <v>0.26200000000000001</v>
      </c>
      <c r="C83" s="8">
        <f t="shared" si="1"/>
        <v>84.038900463999994</v>
      </c>
    </row>
    <row r="84" spans="1:3" x14ac:dyDescent="0.25">
      <c r="A84" s="7" t="s">
        <v>60</v>
      </c>
      <c r="B84" s="8">
        <v>0.215</v>
      </c>
      <c r="C84" s="8">
        <f t="shared" si="1"/>
        <v>90.270611099999996</v>
      </c>
    </row>
    <row r="85" spans="1:3" x14ac:dyDescent="0.25">
      <c r="A85" s="7" t="s">
        <v>61</v>
      </c>
      <c r="B85" s="8">
        <v>0.185</v>
      </c>
      <c r="C85" s="8">
        <f t="shared" si="1"/>
        <v>94.359539099999992</v>
      </c>
    </row>
    <row r="86" spans="1:3" x14ac:dyDescent="0.25">
      <c r="A86" s="7" t="s">
        <v>62</v>
      </c>
      <c r="B86" s="8">
        <v>0.27300000000000002</v>
      </c>
      <c r="C86" s="8">
        <f t="shared" si="1"/>
        <v>82.611138523999998</v>
      </c>
    </row>
    <row r="87" spans="1:3" x14ac:dyDescent="0.25">
      <c r="A87" s="7" t="s">
        <v>63</v>
      </c>
      <c r="B87" s="8">
        <v>0.27100000000000002</v>
      </c>
      <c r="C87" s="8">
        <f t="shared" si="1"/>
        <v>82.869864795999987</v>
      </c>
    </row>
    <row r="88" spans="1:3" x14ac:dyDescent="0.25">
      <c r="A88" s="7" t="s">
        <v>64</v>
      </c>
      <c r="B88" s="8">
        <v>0.247</v>
      </c>
      <c r="C88" s="8">
        <f t="shared" si="1"/>
        <v>86.004629403999999</v>
      </c>
    </row>
    <row r="89" spans="1:3" x14ac:dyDescent="0.25">
      <c r="A89" s="7" t="s">
        <v>65</v>
      </c>
      <c r="B89" s="8">
        <v>0.255</v>
      </c>
      <c r="C89" s="8">
        <f t="shared" si="1"/>
        <v>84.9535439</v>
      </c>
    </row>
    <row r="90" spans="1:3" x14ac:dyDescent="0.25">
      <c r="A90" s="7" t="s">
        <v>66</v>
      </c>
      <c r="B90" s="8">
        <v>0.21</v>
      </c>
      <c r="C90" s="8">
        <f t="shared" si="1"/>
        <v>90.94607959999999</v>
      </c>
    </row>
    <row r="91" spans="1:3" x14ac:dyDescent="0.25">
      <c r="A91" s="7" t="s">
        <v>67</v>
      </c>
      <c r="B91" s="8">
        <v>0.16500000000000001</v>
      </c>
      <c r="C91" s="8">
        <f t="shared" si="1"/>
        <v>97.13364709999999</v>
      </c>
    </row>
    <row r="92" spans="1:3" x14ac:dyDescent="0.25">
      <c r="A92" s="7" t="s">
        <v>68</v>
      </c>
      <c r="B92" s="8">
        <v>0.152</v>
      </c>
      <c r="C92" s="8">
        <f t="shared" si="1"/>
        <v>98.957476224000004</v>
      </c>
    </row>
    <row r="93" spans="1:3" x14ac:dyDescent="0.25">
      <c r="A93" s="7" t="s">
        <v>69</v>
      </c>
      <c r="B93" s="8">
        <v>0.188</v>
      </c>
      <c r="C93" s="8">
        <f t="shared" si="1"/>
        <v>93.946745663999991</v>
      </c>
    </row>
    <row r="94" spans="1:3" x14ac:dyDescent="0.25">
      <c r="A94" s="7" t="s">
        <v>70</v>
      </c>
      <c r="B94" s="8">
        <v>0.33900000000000002</v>
      </c>
      <c r="C94" s="8">
        <f t="shared" si="1"/>
        <v>74.289295675999995</v>
      </c>
    </row>
    <row r="95" spans="1:3" x14ac:dyDescent="0.25">
      <c r="A95" s="7" t="s">
        <v>71</v>
      </c>
      <c r="B95" s="8">
        <v>0.19400000000000001</v>
      </c>
      <c r="C95" s="8">
        <f t="shared" si="1"/>
        <v>93.123759215999996</v>
      </c>
    </row>
    <row r="96" spans="1:3" x14ac:dyDescent="0.25">
      <c r="A96" s="7" t="s">
        <v>71</v>
      </c>
      <c r="B96" s="8">
        <v>0.41899999999999998</v>
      </c>
      <c r="C96" s="8">
        <f t="shared" si="1"/>
        <v>64.764675515999997</v>
      </c>
    </row>
    <row r="97" spans="1:3" x14ac:dyDescent="0.25">
      <c r="A97" s="7" t="s">
        <v>72</v>
      </c>
      <c r="B97" s="8">
        <v>0.25700000000000001</v>
      </c>
      <c r="C97" s="8">
        <f t="shared" si="1"/>
        <v>84.691735643999991</v>
      </c>
    </row>
    <row r="98" spans="1:3" x14ac:dyDescent="0.25">
      <c r="A98" s="7" t="s">
        <v>73</v>
      </c>
      <c r="B98" s="8">
        <v>0.191</v>
      </c>
      <c r="C98" s="8">
        <f t="shared" ref="C98:C121" si="2">(48.156*B98*B98)-(155.56*B98)+(121.49)</f>
        <v>93.534819035999988</v>
      </c>
    </row>
    <row r="99" spans="1:3" x14ac:dyDescent="0.25">
      <c r="A99" s="7" t="s">
        <v>74</v>
      </c>
      <c r="B99" s="8">
        <v>0.44900000000000001</v>
      </c>
      <c r="C99" s="8">
        <f t="shared" si="2"/>
        <v>61.351857755999994</v>
      </c>
    </row>
    <row r="100" spans="1:3" x14ac:dyDescent="0.25">
      <c r="A100" s="7" t="s">
        <v>75</v>
      </c>
      <c r="B100" s="8">
        <v>0.26400000000000001</v>
      </c>
      <c r="C100" s="8">
        <f t="shared" si="2"/>
        <v>83.778440575999994</v>
      </c>
    </row>
    <row r="101" spans="1:3" x14ac:dyDescent="0.25">
      <c r="A101" s="7" t="s">
        <v>76</v>
      </c>
      <c r="B101" s="8">
        <v>0.217</v>
      </c>
      <c r="C101" s="8">
        <f t="shared" si="2"/>
        <v>90.001097883999989</v>
      </c>
    </row>
    <row r="102" spans="1:3" x14ac:dyDescent="0.25">
      <c r="A102" s="7" t="s">
        <v>77</v>
      </c>
      <c r="B102" s="8">
        <v>0.40500000000000003</v>
      </c>
      <c r="C102" s="8">
        <f t="shared" si="2"/>
        <v>66.386987899999994</v>
      </c>
    </row>
    <row r="103" spans="1:3" x14ac:dyDescent="0.25">
      <c r="A103" s="7" t="s">
        <v>78</v>
      </c>
      <c r="B103" s="8">
        <v>0.14599999999999999</v>
      </c>
      <c r="C103" s="8">
        <f t="shared" si="2"/>
        <v>99.804733295999995</v>
      </c>
    </row>
    <row r="104" spans="1:3" x14ac:dyDescent="0.25">
      <c r="A104" s="7">
        <v>1</v>
      </c>
      <c r="B104" s="8">
        <v>0.29199999999999998</v>
      </c>
      <c r="C104" s="8">
        <f t="shared" si="2"/>
        <v>80.172453184000005</v>
      </c>
    </row>
    <row r="105" spans="1:3" x14ac:dyDescent="0.25">
      <c r="A105" s="7">
        <v>2</v>
      </c>
      <c r="B105" s="8">
        <v>0.158</v>
      </c>
      <c r="C105" s="8">
        <f t="shared" si="2"/>
        <v>98.113686384000005</v>
      </c>
    </row>
    <row r="106" spans="1:3" x14ac:dyDescent="0.25">
      <c r="A106" s="7">
        <v>3</v>
      </c>
      <c r="B106" s="8">
        <v>0.11900000000000001</v>
      </c>
      <c r="C106" s="8">
        <f t="shared" si="2"/>
        <v>103.660297116</v>
      </c>
    </row>
    <row r="107" spans="1:3" x14ac:dyDescent="0.25">
      <c r="A107" s="7">
        <v>9</v>
      </c>
      <c r="B107" s="8">
        <v>0.185</v>
      </c>
      <c r="C107" s="8">
        <f t="shared" si="2"/>
        <v>94.359539099999992</v>
      </c>
    </row>
    <row r="108" spans="1:3" x14ac:dyDescent="0.25">
      <c r="A108" s="7">
        <v>10</v>
      </c>
      <c r="B108" s="8">
        <v>0.13500000000000001</v>
      </c>
      <c r="C108" s="8">
        <f t="shared" si="2"/>
        <v>101.36704309999999</v>
      </c>
    </row>
    <row r="109" spans="1:3" x14ac:dyDescent="0.25">
      <c r="A109" s="7">
        <v>11</v>
      </c>
      <c r="B109" s="8">
        <v>0.17500000000000002</v>
      </c>
      <c r="C109" s="8">
        <f t="shared" si="2"/>
        <v>95.741777499999998</v>
      </c>
    </row>
    <row r="110" spans="1:3" x14ac:dyDescent="0.25">
      <c r="A110" s="7">
        <v>17</v>
      </c>
      <c r="B110" s="8">
        <v>0.14899999999999999</v>
      </c>
      <c r="C110" s="8">
        <f t="shared" si="2"/>
        <v>99.380671355999993</v>
      </c>
    </row>
    <row r="111" spans="1:3" x14ac:dyDescent="0.25">
      <c r="A111" s="7">
        <v>18</v>
      </c>
      <c r="B111" s="8">
        <v>0.14499999999999999</v>
      </c>
      <c r="C111" s="8">
        <f t="shared" si="2"/>
        <v>99.946279899999993</v>
      </c>
    </row>
    <row r="112" spans="1:3" x14ac:dyDescent="0.25">
      <c r="A112" s="7">
        <v>19</v>
      </c>
      <c r="B112" s="8">
        <v>0.41899999999999998</v>
      </c>
      <c r="C112" s="8">
        <f t="shared" si="2"/>
        <v>64.764675515999997</v>
      </c>
    </row>
    <row r="113" spans="1:3" x14ac:dyDescent="0.25">
      <c r="A113" s="7">
        <v>25</v>
      </c>
      <c r="B113" s="8">
        <v>0.21199999999999999</v>
      </c>
      <c r="C113" s="8">
        <f t="shared" si="2"/>
        <v>90.675603263999989</v>
      </c>
    </row>
    <row r="114" spans="1:3" x14ac:dyDescent="0.25">
      <c r="A114" s="7">
        <v>26</v>
      </c>
      <c r="B114" s="8">
        <v>0.189</v>
      </c>
      <c r="C114" s="8">
        <f t="shared" si="2"/>
        <v>93.809340475999988</v>
      </c>
    </row>
    <row r="115" spans="1:3" x14ac:dyDescent="0.25">
      <c r="A115" s="7">
        <v>27</v>
      </c>
      <c r="B115" s="8">
        <v>0.14200000000000002</v>
      </c>
      <c r="C115" s="8">
        <f t="shared" si="2"/>
        <v>100.371497584</v>
      </c>
    </row>
    <row r="116" spans="1:3" x14ac:dyDescent="0.25">
      <c r="A116" s="7">
        <v>33</v>
      </c>
      <c r="B116" s="8">
        <v>0.13400000000000001</v>
      </c>
      <c r="C116" s="8">
        <f t="shared" si="2"/>
        <v>101.50964913599999</v>
      </c>
    </row>
    <row r="117" spans="1:3" x14ac:dyDescent="0.25">
      <c r="A117" s="7">
        <v>34</v>
      </c>
      <c r="B117" s="8">
        <v>0.13500000000000001</v>
      </c>
      <c r="C117" s="8">
        <f t="shared" si="2"/>
        <v>101.36704309999999</v>
      </c>
    </row>
    <row r="118" spans="1:3" x14ac:dyDescent="0.25">
      <c r="A118" s="7">
        <v>35</v>
      </c>
      <c r="B118" s="8">
        <v>0.13200000000000001</v>
      </c>
      <c r="C118" s="8">
        <f t="shared" si="2"/>
        <v>101.79515014399999</v>
      </c>
    </row>
    <row r="119" spans="1:3" x14ac:dyDescent="0.25">
      <c r="A119" s="7">
        <v>36</v>
      </c>
      <c r="B119" s="8">
        <v>0.218</v>
      </c>
      <c r="C119" s="8">
        <f t="shared" si="2"/>
        <v>89.866485743999988</v>
      </c>
    </row>
    <row r="120" spans="1:3" x14ac:dyDescent="0.25">
      <c r="A120" s="7">
        <v>41</v>
      </c>
      <c r="B120" s="8">
        <v>0.187</v>
      </c>
      <c r="C120" s="8">
        <f t="shared" si="2"/>
        <v>94.08424716399999</v>
      </c>
    </row>
    <row r="121" spans="1:3" x14ac:dyDescent="0.25">
      <c r="A121" s="7">
        <v>42</v>
      </c>
      <c r="B121" s="8">
        <v>0.16200000000000001</v>
      </c>
      <c r="C121" s="8">
        <f t="shared" si="2"/>
        <v>97.553086063999999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4"/>
  <sheetViews>
    <sheetView workbookViewId="0">
      <selection activeCell="F12" sqref="F12"/>
    </sheetView>
  </sheetViews>
  <sheetFormatPr defaultRowHeight="15" x14ac:dyDescent="0.25"/>
  <cols>
    <col min="2" max="2" width="9.5703125" customWidth="1"/>
    <col min="3" max="4" width="9.7109375" customWidth="1"/>
  </cols>
  <sheetData>
    <row r="2" spans="1:12" x14ac:dyDescent="0.25">
      <c r="A2">
        <v>1.1400000000000001</v>
      </c>
      <c r="B2">
        <v>8.2000000000000003E-2</v>
      </c>
      <c r="C2">
        <v>9.5000000000000001E-2</v>
      </c>
      <c r="D2">
        <v>0.111</v>
      </c>
      <c r="E2">
        <v>0.28600000000000003</v>
      </c>
      <c r="F2">
        <v>0.122</v>
      </c>
      <c r="G2">
        <v>0.155</v>
      </c>
      <c r="H2">
        <v>0.106</v>
      </c>
      <c r="I2">
        <v>0.22500000000000001</v>
      </c>
      <c r="J2">
        <v>0.14100000000000001</v>
      </c>
      <c r="K2">
        <v>0.10400000000000001</v>
      </c>
      <c r="L2">
        <v>0.112</v>
      </c>
    </row>
    <row r="3" spans="1:12" x14ac:dyDescent="0.25">
      <c r="A3">
        <v>0.80500000000000005</v>
      </c>
      <c r="B3">
        <v>0.14200000000000002</v>
      </c>
      <c r="C3">
        <v>0.10300000000000001</v>
      </c>
      <c r="D3">
        <v>0.215</v>
      </c>
      <c r="E3">
        <v>0.13500000000000001</v>
      </c>
      <c r="F3">
        <v>0.151</v>
      </c>
      <c r="G3">
        <v>9.9000000000000005E-2</v>
      </c>
      <c r="H3">
        <v>0.114</v>
      </c>
      <c r="I3">
        <v>0.307</v>
      </c>
      <c r="J3">
        <v>0.14000000000000001</v>
      </c>
      <c r="K3">
        <v>0.33800000000000002</v>
      </c>
      <c r="L3">
        <v>0.25900000000000001</v>
      </c>
    </row>
    <row r="4" spans="1:12" x14ac:dyDescent="0.25">
      <c r="A4">
        <v>0.46100000000000002</v>
      </c>
      <c r="B4">
        <v>0.19700000000000001</v>
      </c>
      <c r="C4">
        <v>0.125</v>
      </c>
      <c r="D4">
        <v>0.121</v>
      </c>
      <c r="E4">
        <v>0.111</v>
      </c>
      <c r="F4">
        <v>0.13200000000000001</v>
      </c>
      <c r="G4">
        <v>0.155</v>
      </c>
      <c r="H4">
        <v>0.215</v>
      </c>
      <c r="I4">
        <v>0.193</v>
      </c>
      <c r="J4">
        <v>0.192</v>
      </c>
      <c r="K4">
        <v>0.188</v>
      </c>
      <c r="L4">
        <v>1.028</v>
      </c>
    </row>
    <row r="5" spans="1:12" x14ac:dyDescent="0.25">
      <c r="A5">
        <v>0.29899999999999999</v>
      </c>
      <c r="B5">
        <v>0.14100000000000001</v>
      </c>
      <c r="C5">
        <v>7.8E-2</v>
      </c>
      <c r="D5">
        <v>0.17500000000000002</v>
      </c>
      <c r="E5">
        <v>0.11600000000000001</v>
      </c>
      <c r="F5">
        <v>8.1000000000000003E-2</v>
      </c>
      <c r="G5">
        <v>0.33900000000000002</v>
      </c>
      <c r="H5">
        <v>0.10200000000000001</v>
      </c>
      <c r="I5">
        <v>0.122</v>
      </c>
      <c r="J5">
        <v>0.109</v>
      </c>
      <c r="K5">
        <v>0.98199999999999998</v>
      </c>
      <c r="L5">
        <v>0.19600000000000001</v>
      </c>
    </row>
    <row r="6" spans="1:12" x14ac:dyDescent="0.25">
      <c r="A6">
        <v>0.14799999999999999</v>
      </c>
      <c r="B6">
        <v>0.14400000000000002</v>
      </c>
      <c r="C6">
        <v>8.7000000000000008E-2</v>
      </c>
      <c r="D6">
        <v>0.13700000000000001</v>
      </c>
      <c r="E6">
        <v>0.113</v>
      </c>
      <c r="F6">
        <v>0.13800000000000001</v>
      </c>
      <c r="G6">
        <v>0.14000000000000001</v>
      </c>
      <c r="H6">
        <v>0.11</v>
      </c>
      <c r="I6">
        <v>0.29499999999999998</v>
      </c>
      <c r="J6">
        <v>0.28899999999999998</v>
      </c>
      <c r="K6">
        <v>0.23300000000000001</v>
      </c>
      <c r="L6">
        <v>0.36</v>
      </c>
    </row>
    <row r="7" spans="1:12" x14ac:dyDescent="0.25">
      <c r="A7">
        <v>6.2E-2</v>
      </c>
      <c r="B7">
        <v>0.26700000000000002</v>
      </c>
      <c r="C7">
        <v>0.11600000000000001</v>
      </c>
      <c r="D7">
        <v>0.13400000000000001</v>
      </c>
      <c r="E7">
        <v>0.11800000000000001</v>
      </c>
      <c r="F7">
        <v>0.153</v>
      </c>
      <c r="G7">
        <v>0.16600000000000001</v>
      </c>
      <c r="H7">
        <v>0.15</v>
      </c>
      <c r="I7">
        <v>0.126</v>
      </c>
      <c r="J7">
        <v>0.82800000000000007</v>
      </c>
      <c r="K7">
        <v>0.35299999999999998</v>
      </c>
      <c r="L7">
        <v>0.73399999999999999</v>
      </c>
    </row>
    <row r="8" spans="1:12" x14ac:dyDescent="0.25">
      <c r="A8">
        <v>0.12</v>
      </c>
      <c r="B8">
        <v>0.14499999999999999</v>
      </c>
      <c r="C8">
        <v>0.222</v>
      </c>
      <c r="D8">
        <v>9.2999999999999999E-2</v>
      </c>
      <c r="E8">
        <v>0.13400000000000001</v>
      </c>
      <c r="F8">
        <v>0.10300000000000001</v>
      </c>
      <c r="G8">
        <v>0.106</v>
      </c>
      <c r="H8">
        <v>0.29599999999999999</v>
      </c>
      <c r="I8">
        <v>0.14799999999999999</v>
      </c>
      <c r="J8">
        <v>9.0999999999999998E-2</v>
      </c>
      <c r="K8">
        <v>0.23200000000000001</v>
      </c>
      <c r="L8">
        <v>0.752</v>
      </c>
    </row>
    <row r="9" spans="1:12" x14ac:dyDescent="0.25">
      <c r="A9">
        <v>9.8000000000000004E-2</v>
      </c>
      <c r="B9">
        <v>0.08</v>
      </c>
      <c r="C9">
        <v>0.70699999999999996</v>
      </c>
      <c r="D9">
        <v>0.13100000000000001</v>
      </c>
      <c r="E9">
        <v>9.5000000000000001E-2</v>
      </c>
      <c r="F9">
        <v>9.1999999999999998E-2</v>
      </c>
      <c r="G9">
        <v>0.109</v>
      </c>
      <c r="H9">
        <v>0.42399999999999999</v>
      </c>
      <c r="I9">
        <v>0.105</v>
      </c>
      <c r="J9">
        <v>0.61199999999999999</v>
      </c>
      <c r="K9">
        <v>0.11800000000000001</v>
      </c>
      <c r="L9">
        <v>0.109</v>
      </c>
    </row>
    <row r="12" spans="1:12" x14ac:dyDescent="0.25">
      <c r="A12" t="s">
        <v>87</v>
      </c>
    </row>
    <row r="14" spans="1:12" x14ac:dyDescent="0.25">
      <c r="B14" s="1" t="s">
        <v>88</v>
      </c>
      <c r="C14" s="1" t="s">
        <v>100</v>
      </c>
      <c r="D14" s="1" t="s">
        <v>89</v>
      </c>
      <c r="E14" s="1" t="s">
        <v>90</v>
      </c>
    </row>
    <row r="15" spans="1:12" x14ac:dyDescent="0.25">
      <c r="A15" t="s">
        <v>91</v>
      </c>
      <c r="B15" s="1">
        <v>1.1400000000000001</v>
      </c>
      <c r="C15" s="1">
        <f>B15-B20</f>
        <v>1.0780000000000001</v>
      </c>
      <c r="D15" s="1">
        <v>64</v>
      </c>
      <c r="E15" s="1">
        <f>(37.183*C15*C15)+(17.052*C15)+(1.4363)</f>
        <v>63.028125372000005</v>
      </c>
    </row>
    <row r="16" spans="1:12" x14ac:dyDescent="0.25">
      <c r="A16" t="s">
        <v>92</v>
      </c>
      <c r="B16" s="1">
        <v>0.80500000000000005</v>
      </c>
      <c r="C16" s="1">
        <f>B16-B20</f>
        <v>0.7430000000000001</v>
      </c>
      <c r="D16" s="1">
        <v>32</v>
      </c>
      <c r="E16" s="1">
        <f t="shared" ref="E16:E20" si="0">(37.183*C16*C16)+(17.052*C16)+(1.4363)</f>
        <v>34.632773967000013</v>
      </c>
    </row>
    <row r="17" spans="1:12" x14ac:dyDescent="0.25">
      <c r="A17" t="s">
        <v>93</v>
      </c>
      <c r="B17" s="1">
        <v>0.46100000000000002</v>
      </c>
      <c r="C17" s="1">
        <f>B17-B20</f>
        <v>0.39900000000000002</v>
      </c>
      <c r="D17" s="1">
        <v>16</v>
      </c>
      <c r="E17" s="1">
        <f t="shared" si="0"/>
        <v>14.159618782999999</v>
      </c>
    </row>
    <row r="18" spans="1:12" x14ac:dyDescent="0.25">
      <c r="A18" t="s">
        <v>94</v>
      </c>
      <c r="B18" s="1">
        <v>0.29899999999999999</v>
      </c>
      <c r="C18" s="1">
        <f>B18-B20</f>
        <v>0.23699999999999999</v>
      </c>
      <c r="D18" s="1">
        <v>8</v>
      </c>
      <c r="E18" s="1">
        <f t="shared" si="0"/>
        <v>7.5661559269999996</v>
      </c>
    </row>
    <row r="19" spans="1:12" x14ac:dyDescent="0.25">
      <c r="A19" t="s">
        <v>95</v>
      </c>
      <c r="B19" s="1">
        <v>0.14799999999999999</v>
      </c>
      <c r="C19" s="1">
        <f>B19-B20</f>
        <v>8.5999999999999993E-2</v>
      </c>
      <c r="D19" s="1">
        <v>4</v>
      </c>
      <c r="E19" s="1">
        <f t="shared" si="0"/>
        <v>3.1777774679999995</v>
      </c>
    </row>
    <row r="20" spans="1:12" x14ac:dyDescent="0.25">
      <c r="A20" t="s">
        <v>97</v>
      </c>
      <c r="B20" s="1">
        <v>6.2E-2</v>
      </c>
      <c r="C20" s="1">
        <f>B20-B20</f>
        <v>0</v>
      </c>
      <c r="D20" s="1">
        <v>0</v>
      </c>
      <c r="E20" s="1">
        <f t="shared" si="0"/>
        <v>1.4362999999999999</v>
      </c>
    </row>
    <row r="21" spans="1:12" x14ac:dyDescent="0.25">
      <c r="E21" s="1"/>
    </row>
    <row r="22" spans="1:12" x14ac:dyDescent="0.25">
      <c r="E22" s="1"/>
    </row>
    <row r="23" spans="1:12" x14ac:dyDescent="0.25">
      <c r="E23" s="1"/>
    </row>
    <row r="24" spans="1:12" x14ac:dyDescent="0.25">
      <c r="E24" s="1"/>
    </row>
    <row r="25" spans="1:12" x14ac:dyDescent="0.25">
      <c r="E25" s="1"/>
    </row>
    <row r="26" spans="1:12" x14ac:dyDescent="0.25">
      <c r="E26" s="1"/>
    </row>
    <row r="27" spans="1:12" x14ac:dyDescent="0.25">
      <c r="E27" s="1"/>
    </row>
    <row r="28" spans="1:12" x14ac:dyDescent="0.25">
      <c r="E28" s="1"/>
    </row>
    <row r="29" spans="1:12" x14ac:dyDescent="0.25">
      <c r="E29" s="1"/>
      <c r="I29" s="10"/>
      <c r="J29" s="10" t="s">
        <v>101</v>
      </c>
      <c r="K29" s="10"/>
      <c r="L29" s="10"/>
    </row>
    <row r="30" spans="1:12" x14ac:dyDescent="0.25">
      <c r="E30" s="1"/>
    </row>
    <row r="31" spans="1:12" x14ac:dyDescent="0.25">
      <c r="E31" s="1"/>
    </row>
    <row r="32" spans="1:12" x14ac:dyDescent="0.25"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4" t="s">
        <v>4</v>
      </c>
      <c r="B34" s="4" t="s">
        <v>99</v>
      </c>
      <c r="C34" s="4" t="s">
        <v>100</v>
      </c>
      <c r="D34" s="4" t="s">
        <v>90</v>
      </c>
      <c r="E34" s="1"/>
    </row>
    <row r="35" spans="1:5" x14ac:dyDescent="0.25">
      <c r="A35" s="7" t="s">
        <v>11</v>
      </c>
      <c r="B35" s="8">
        <v>0.12</v>
      </c>
      <c r="C35" s="8">
        <f>B35-B20</f>
        <v>5.7999999999999996E-2</v>
      </c>
      <c r="D35" s="8">
        <f t="shared" ref="D35:D98" si="1">(37.183*C35*C35)+(17.052*C35)+(1.4363)</f>
        <v>2.5503996119999996</v>
      </c>
    </row>
    <row r="36" spans="1:5" x14ac:dyDescent="0.25">
      <c r="A36" s="7" t="s">
        <v>12</v>
      </c>
      <c r="B36" s="8">
        <v>9.8000000000000004E-2</v>
      </c>
      <c r="C36" s="8">
        <f>B36-B20</f>
        <v>3.6000000000000004E-2</v>
      </c>
      <c r="D36" s="8">
        <f t="shared" si="1"/>
        <v>2.0983611680000003</v>
      </c>
    </row>
    <row r="37" spans="1:5" x14ac:dyDescent="0.25">
      <c r="A37" s="7" t="s">
        <v>13</v>
      </c>
      <c r="B37" s="8">
        <v>8.2000000000000003E-2</v>
      </c>
      <c r="C37" s="8">
        <f>B37-B20</f>
        <v>2.0000000000000004E-2</v>
      </c>
      <c r="D37" s="8">
        <f t="shared" si="1"/>
        <v>1.7922132</v>
      </c>
    </row>
    <row r="38" spans="1:5" x14ac:dyDescent="0.25">
      <c r="A38" s="7" t="s">
        <v>14</v>
      </c>
      <c r="B38" s="8">
        <v>0.14200000000000002</v>
      </c>
      <c r="C38" s="8">
        <f>B38-B20</f>
        <v>8.0000000000000016E-2</v>
      </c>
      <c r="D38" s="8">
        <f t="shared" si="1"/>
        <v>3.0384312000000002</v>
      </c>
    </row>
    <row r="39" spans="1:5" x14ac:dyDescent="0.25">
      <c r="A39" s="7" t="s">
        <v>15</v>
      </c>
      <c r="B39" s="8">
        <v>0.19700000000000001</v>
      </c>
      <c r="C39" s="8">
        <f>B39-B20</f>
        <v>0.13500000000000001</v>
      </c>
      <c r="D39" s="8">
        <f t="shared" si="1"/>
        <v>4.4159801750000005</v>
      </c>
    </row>
    <row r="40" spans="1:5" x14ac:dyDescent="0.25">
      <c r="A40" s="7" t="s">
        <v>16</v>
      </c>
      <c r="B40" s="8">
        <v>0.14100000000000001</v>
      </c>
      <c r="C40" s="8">
        <f>B40-B20</f>
        <v>7.9000000000000015E-2</v>
      </c>
      <c r="D40" s="8">
        <f t="shared" si="1"/>
        <v>3.0154671030000002</v>
      </c>
    </row>
    <row r="41" spans="1:5" x14ac:dyDescent="0.25">
      <c r="A41" s="7" t="s">
        <v>17</v>
      </c>
      <c r="B41" s="8">
        <v>0.14400000000000002</v>
      </c>
      <c r="C41" s="8">
        <f>B41-B20</f>
        <v>8.2000000000000017E-2</v>
      </c>
      <c r="D41" s="8">
        <f t="shared" si="1"/>
        <v>3.084582492</v>
      </c>
    </row>
    <row r="42" spans="1:5" x14ac:dyDescent="0.25">
      <c r="A42" s="7" t="s">
        <v>18</v>
      </c>
      <c r="B42" s="8">
        <v>0.26700000000000002</v>
      </c>
      <c r="C42" s="8">
        <f>B42-B20</f>
        <v>0.20500000000000002</v>
      </c>
      <c r="D42" s="8">
        <f t="shared" si="1"/>
        <v>6.4945755750000007</v>
      </c>
    </row>
    <row r="43" spans="1:5" x14ac:dyDescent="0.25">
      <c r="A43" s="7" t="s">
        <v>19</v>
      </c>
      <c r="B43" s="8">
        <v>0.14499999999999999</v>
      </c>
      <c r="C43" s="8">
        <f>B43-B20</f>
        <v>8.299999999999999E-2</v>
      </c>
      <c r="D43" s="8">
        <f t="shared" si="1"/>
        <v>3.1077696869999993</v>
      </c>
    </row>
    <row r="44" spans="1:5" x14ac:dyDescent="0.25">
      <c r="A44" s="7" t="s">
        <v>20</v>
      </c>
      <c r="B44" s="8">
        <v>0.08</v>
      </c>
      <c r="C44" s="8">
        <f>B44-B20</f>
        <v>1.8000000000000002E-2</v>
      </c>
      <c r="D44" s="8">
        <f t="shared" si="1"/>
        <v>1.7552832919999999</v>
      </c>
    </row>
    <row r="45" spans="1:5" x14ac:dyDescent="0.25">
      <c r="A45" s="7">
        <v>61</v>
      </c>
      <c r="B45" s="8">
        <v>9.5000000000000001E-2</v>
      </c>
      <c r="C45" s="8">
        <f>B45-B20</f>
        <v>3.3000000000000002E-2</v>
      </c>
      <c r="D45" s="8">
        <f t="shared" si="1"/>
        <v>2.0395082869999999</v>
      </c>
    </row>
    <row r="46" spans="1:5" x14ac:dyDescent="0.25">
      <c r="A46" s="7" t="s">
        <v>21</v>
      </c>
      <c r="B46" s="8">
        <v>0.10300000000000001</v>
      </c>
      <c r="C46" s="8">
        <f>B46-B20</f>
        <v>4.1000000000000009E-2</v>
      </c>
      <c r="D46" s="8">
        <f t="shared" si="1"/>
        <v>2.1979366229999999</v>
      </c>
    </row>
    <row r="47" spans="1:5" x14ac:dyDescent="0.25">
      <c r="A47" s="7" t="s">
        <v>22</v>
      </c>
      <c r="B47" s="8">
        <v>0.125</v>
      </c>
      <c r="C47" s="8">
        <f>B47-B20</f>
        <v>6.3E-2</v>
      </c>
      <c r="D47" s="8">
        <f t="shared" si="1"/>
        <v>2.6581553270000002</v>
      </c>
    </row>
    <row r="48" spans="1:5" x14ac:dyDescent="0.25">
      <c r="A48" s="7" t="s">
        <v>23</v>
      </c>
      <c r="B48" s="8">
        <v>7.8E-2</v>
      </c>
      <c r="C48" s="8">
        <f>B48-B20</f>
        <v>1.6E-2</v>
      </c>
      <c r="D48" s="8">
        <f t="shared" si="1"/>
        <v>1.718650848</v>
      </c>
    </row>
    <row r="49" spans="1:4" x14ac:dyDescent="0.25">
      <c r="A49" s="7" t="s">
        <v>24</v>
      </c>
      <c r="B49" s="8">
        <v>8.7000000000000008E-2</v>
      </c>
      <c r="C49" s="8">
        <f>B49-B20</f>
        <v>2.5000000000000008E-2</v>
      </c>
      <c r="D49" s="8">
        <f t="shared" si="1"/>
        <v>1.885839375</v>
      </c>
    </row>
    <row r="50" spans="1:4" x14ac:dyDescent="0.25">
      <c r="A50" s="7" t="s">
        <v>25</v>
      </c>
      <c r="B50" s="8">
        <v>0.11600000000000001</v>
      </c>
      <c r="C50" s="8">
        <f>B50-B20</f>
        <v>5.4000000000000006E-2</v>
      </c>
      <c r="D50" s="8">
        <f t="shared" si="1"/>
        <v>2.4655336280000002</v>
      </c>
    </row>
    <row r="51" spans="1:4" x14ac:dyDescent="0.25">
      <c r="A51" s="7" t="s">
        <v>26</v>
      </c>
      <c r="B51" s="8">
        <v>0.222</v>
      </c>
      <c r="C51" s="8">
        <f>B51-B20</f>
        <v>0.16</v>
      </c>
      <c r="D51" s="8">
        <f t="shared" si="1"/>
        <v>5.1165048000000004</v>
      </c>
    </row>
    <row r="52" spans="1:4" x14ac:dyDescent="0.25">
      <c r="A52" s="7" t="s">
        <v>27</v>
      </c>
      <c r="B52" s="8">
        <v>0.70699999999999996</v>
      </c>
      <c r="C52" s="8">
        <f>B52-B20</f>
        <v>0.64500000000000002</v>
      </c>
      <c r="D52" s="8">
        <f t="shared" si="1"/>
        <v>27.903897574999998</v>
      </c>
    </row>
    <row r="53" spans="1:4" x14ac:dyDescent="0.25">
      <c r="A53" s="7" t="s">
        <v>28</v>
      </c>
      <c r="B53" s="8">
        <v>0.111</v>
      </c>
      <c r="C53" s="8">
        <f>B53-B20</f>
        <v>4.9000000000000002E-2</v>
      </c>
      <c r="D53" s="8">
        <f t="shared" si="1"/>
        <v>2.3611243829999999</v>
      </c>
    </row>
    <row r="54" spans="1:4" x14ac:dyDescent="0.25">
      <c r="A54" s="7" t="s">
        <v>29</v>
      </c>
      <c r="B54" s="8">
        <v>0.215</v>
      </c>
      <c r="C54" s="8">
        <f>B54-B20</f>
        <v>0.153</v>
      </c>
      <c r="D54" s="8">
        <f t="shared" si="1"/>
        <v>4.9156728469999997</v>
      </c>
    </row>
    <row r="55" spans="1:4" x14ac:dyDescent="0.25">
      <c r="A55" s="7" t="s">
        <v>30</v>
      </c>
      <c r="B55" s="8">
        <v>0.121</v>
      </c>
      <c r="C55" s="8">
        <f>B55-B20</f>
        <v>5.8999999999999997E-2</v>
      </c>
      <c r="D55" s="8">
        <f t="shared" si="1"/>
        <v>2.571802023</v>
      </c>
    </row>
    <row r="56" spans="1:4" x14ac:dyDescent="0.25">
      <c r="A56" s="7" t="s">
        <v>31</v>
      </c>
      <c r="B56" s="8">
        <v>0.17500000000000002</v>
      </c>
      <c r="C56" s="8">
        <f>B56-B20</f>
        <v>0.11300000000000002</v>
      </c>
      <c r="D56" s="8">
        <f t="shared" si="1"/>
        <v>3.8379657270000003</v>
      </c>
    </row>
    <row r="57" spans="1:4" x14ac:dyDescent="0.25">
      <c r="A57" s="7" t="s">
        <v>32</v>
      </c>
      <c r="B57" s="8">
        <v>0.13700000000000001</v>
      </c>
      <c r="C57" s="8">
        <f>B57-B20</f>
        <v>7.5000000000000011E-2</v>
      </c>
      <c r="D57" s="8">
        <f t="shared" si="1"/>
        <v>2.9243543750000001</v>
      </c>
    </row>
    <row r="58" spans="1:4" x14ac:dyDescent="0.25">
      <c r="A58" s="7" t="s">
        <v>33</v>
      </c>
      <c r="B58" s="8">
        <v>0.13400000000000001</v>
      </c>
      <c r="C58" s="8">
        <f>B58-B20</f>
        <v>7.2000000000000008E-2</v>
      </c>
      <c r="D58" s="8">
        <f t="shared" si="1"/>
        <v>2.8568006720000003</v>
      </c>
    </row>
    <row r="59" spans="1:4" x14ac:dyDescent="0.25">
      <c r="A59" s="7" t="s">
        <v>34</v>
      </c>
      <c r="B59" s="8">
        <v>9.2999999999999999E-2</v>
      </c>
      <c r="C59" s="8">
        <f>B59-B20</f>
        <v>3.1E-2</v>
      </c>
      <c r="D59" s="8">
        <f t="shared" si="1"/>
        <v>2.0006448629999998</v>
      </c>
    </row>
    <row r="60" spans="1:4" x14ac:dyDescent="0.25">
      <c r="A60" s="7" t="s">
        <v>35</v>
      </c>
      <c r="B60" s="8">
        <v>0.13100000000000001</v>
      </c>
      <c r="C60" s="8">
        <f>B60-B20</f>
        <v>6.9000000000000006E-2</v>
      </c>
      <c r="D60" s="8">
        <f t="shared" si="1"/>
        <v>2.7899162629999998</v>
      </c>
    </row>
    <row r="61" spans="1:4" x14ac:dyDescent="0.25">
      <c r="A61" s="7" t="s">
        <v>37</v>
      </c>
      <c r="B61" s="8">
        <v>0.28600000000000003</v>
      </c>
      <c r="C61" s="8">
        <f>B61-B20</f>
        <v>0.22400000000000003</v>
      </c>
      <c r="D61" s="8">
        <f t="shared" si="1"/>
        <v>7.1216422080000008</v>
      </c>
    </row>
    <row r="62" spans="1:4" x14ac:dyDescent="0.25">
      <c r="A62" s="7" t="s">
        <v>36</v>
      </c>
      <c r="B62" s="8">
        <v>0.13500000000000001</v>
      </c>
      <c r="C62" s="8">
        <f>B62-B20</f>
        <v>7.3000000000000009E-2</v>
      </c>
      <c r="D62" s="8">
        <f t="shared" si="1"/>
        <v>2.8792442070000002</v>
      </c>
    </row>
    <row r="63" spans="1:4" x14ac:dyDescent="0.25">
      <c r="A63" s="7" t="s">
        <v>38</v>
      </c>
      <c r="B63" s="8">
        <v>0.111</v>
      </c>
      <c r="C63" s="8">
        <f>B63-B20</f>
        <v>4.9000000000000002E-2</v>
      </c>
      <c r="D63" s="8">
        <f t="shared" si="1"/>
        <v>2.3611243829999999</v>
      </c>
    </row>
    <row r="64" spans="1:4" x14ac:dyDescent="0.25">
      <c r="A64" s="7" t="s">
        <v>39</v>
      </c>
      <c r="B64" s="8">
        <v>0.11600000000000001</v>
      </c>
      <c r="C64" s="8">
        <f>B64-B20</f>
        <v>5.4000000000000006E-2</v>
      </c>
      <c r="D64" s="8">
        <f t="shared" si="1"/>
        <v>2.4655336280000002</v>
      </c>
    </row>
    <row r="65" spans="1:4" x14ac:dyDescent="0.25">
      <c r="A65" s="7" t="s">
        <v>40</v>
      </c>
      <c r="B65" s="8">
        <v>0.113</v>
      </c>
      <c r="C65" s="8">
        <f>B65-B20</f>
        <v>5.1000000000000004E-2</v>
      </c>
      <c r="D65" s="8">
        <f t="shared" si="1"/>
        <v>2.4026649830000002</v>
      </c>
    </row>
    <row r="66" spans="1:4" x14ac:dyDescent="0.25">
      <c r="A66" s="7" t="s">
        <v>41</v>
      </c>
      <c r="B66" s="8">
        <v>0.11800000000000001</v>
      </c>
      <c r="C66" s="8">
        <f>B66-B20</f>
        <v>5.6000000000000008E-2</v>
      </c>
      <c r="D66" s="8">
        <f t="shared" si="1"/>
        <v>2.5078178879999999</v>
      </c>
    </row>
    <row r="67" spans="1:4" x14ac:dyDescent="0.25">
      <c r="A67" s="7" t="s">
        <v>42</v>
      </c>
      <c r="B67" s="8">
        <v>0.13400000000000001</v>
      </c>
      <c r="C67" s="8">
        <f>B67-B20</f>
        <v>7.2000000000000008E-2</v>
      </c>
      <c r="D67" s="8">
        <f t="shared" si="1"/>
        <v>2.8568006720000003</v>
      </c>
    </row>
    <row r="68" spans="1:4" x14ac:dyDescent="0.25">
      <c r="A68" s="7" t="s">
        <v>43</v>
      </c>
      <c r="B68" s="8">
        <v>9.5000000000000001E-2</v>
      </c>
      <c r="C68" s="8">
        <f>B68-B20</f>
        <v>3.3000000000000002E-2</v>
      </c>
      <c r="D68" s="8">
        <f t="shared" si="1"/>
        <v>2.0395082869999999</v>
      </c>
    </row>
    <row r="69" spans="1:4" x14ac:dyDescent="0.25">
      <c r="A69" s="7" t="s">
        <v>44</v>
      </c>
      <c r="B69" s="8">
        <v>0.122</v>
      </c>
      <c r="C69" s="8">
        <f>B69-B20</f>
        <v>0.06</v>
      </c>
      <c r="D69" s="8">
        <f t="shared" si="1"/>
        <v>2.5932788000000002</v>
      </c>
    </row>
    <row r="70" spans="1:4" x14ac:dyDescent="0.25">
      <c r="A70" s="7" t="s">
        <v>45</v>
      </c>
      <c r="B70" s="8">
        <v>0.151</v>
      </c>
      <c r="C70" s="8">
        <f>B70-B20</f>
        <v>8.8999999999999996E-2</v>
      </c>
      <c r="D70" s="8">
        <f t="shared" si="1"/>
        <v>3.2484545429999998</v>
      </c>
    </row>
    <row r="71" spans="1:4" x14ac:dyDescent="0.25">
      <c r="A71" s="7" t="s">
        <v>46</v>
      </c>
      <c r="B71" s="8">
        <v>0.13200000000000001</v>
      </c>
      <c r="C71" s="8">
        <f>B71-B20</f>
        <v>7.0000000000000007E-2</v>
      </c>
      <c r="D71" s="8">
        <f t="shared" si="1"/>
        <v>2.8121366999999999</v>
      </c>
    </row>
    <row r="72" spans="1:4" x14ac:dyDescent="0.25">
      <c r="A72" s="7" t="s">
        <v>47</v>
      </c>
      <c r="B72" s="8">
        <v>8.1000000000000003E-2</v>
      </c>
      <c r="C72" s="8">
        <f>B72-B20</f>
        <v>1.9000000000000003E-2</v>
      </c>
      <c r="D72" s="8">
        <f t="shared" si="1"/>
        <v>1.7737110629999999</v>
      </c>
    </row>
    <row r="73" spans="1:4" x14ac:dyDescent="0.25">
      <c r="A73" s="7" t="s">
        <v>48</v>
      </c>
      <c r="B73" s="8">
        <v>0.13800000000000001</v>
      </c>
      <c r="C73" s="8">
        <f>B73-B20</f>
        <v>7.6000000000000012E-2</v>
      </c>
      <c r="D73" s="8">
        <f t="shared" si="1"/>
        <v>2.9470210080000001</v>
      </c>
    </row>
    <row r="74" spans="1:4" x14ac:dyDescent="0.25">
      <c r="A74" s="7" t="s">
        <v>49</v>
      </c>
      <c r="B74" s="8">
        <v>0.153</v>
      </c>
      <c r="C74" s="8">
        <f>B74-B20</f>
        <v>9.0999999999999998E-2</v>
      </c>
      <c r="D74" s="8">
        <f t="shared" si="1"/>
        <v>3.2959444229999999</v>
      </c>
    </row>
    <row r="75" spans="1:4" x14ac:dyDescent="0.25">
      <c r="A75" s="7" t="s">
        <v>50</v>
      </c>
      <c r="B75" s="8">
        <v>0.10300000000000001</v>
      </c>
      <c r="C75" s="8">
        <f>B75-B20</f>
        <v>4.1000000000000009E-2</v>
      </c>
      <c r="D75" s="8">
        <f t="shared" si="1"/>
        <v>2.1979366229999999</v>
      </c>
    </row>
    <row r="76" spans="1:4" x14ac:dyDescent="0.25">
      <c r="A76" s="7" t="s">
        <v>51</v>
      </c>
      <c r="B76" s="8">
        <v>9.1999999999999998E-2</v>
      </c>
      <c r="C76" s="8">
        <f>B76-B20</f>
        <v>0.03</v>
      </c>
      <c r="D76" s="8">
        <f t="shared" si="1"/>
        <v>1.9813247</v>
      </c>
    </row>
    <row r="77" spans="1:4" x14ac:dyDescent="0.25">
      <c r="A77" s="7" t="s">
        <v>52</v>
      </c>
      <c r="B77" s="8">
        <v>0.155</v>
      </c>
      <c r="C77" s="8">
        <f>B77-B20</f>
        <v>9.2999999999999999E-2</v>
      </c>
      <c r="D77" s="8">
        <f t="shared" si="1"/>
        <v>3.343731767</v>
      </c>
    </row>
    <row r="78" spans="1:4" x14ac:dyDescent="0.25">
      <c r="A78" s="7" t="s">
        <v>53</v>
      </c>
      <c r="B78" s="8">
        <v>9.9000000000000005E-2</v>
      </c>
      <c r="C78" s="8">
        <f>B78-B20</f>
        <v>3.7000000000000005E-2</v>
      </c>
      <c r="D78" s="8">
        <f t="shared" si="1"/>
        <v>2.118127527</v>
      </c>
    </row>
    <row r="79" spans="1:4" x14ac:dyDescent="0.25">
      <c r="A79" s="7" t="s">
        <v>54</v>
      </c>
      <c r="B79" s="8">
        <v>0.155</v>
      </c>
      <c r="C79" s="8">
        <f>B79-B20</f>
        <v>9.2999999999999999E-2</v>
      </c>
      <c r="D79" s="8">
        <f t="shared" si="1"/>
        <v>3.343731767</v>
      </c>
    </row>
    <row r="80" spans="1:4" x14ac:dyDescent="0.25">
      <c r="A80" s="7" t="s">
        <v>55</v>
      </c>
      <c r="B80" s="8">
        <v>0.33900000000000002</v>
      </c>
      <c r="C80" s="8">
        <f>B80-B20</f>
        <v>0.27700000000000002</v>
      </c>
      <c r="D80" s="8">
        <f t="shared" si="1"/>
        <v>9.0127184070000013</v>
      </c>
    </row>
    <row r="81" spans="1:4" x14ac:dyDescent="0.25">
      <c r="A81" s="7" t="s">
        <v>56</v>
      </c>
      <c r="B81" s="8">
        <v>0.14000000000000001</v>
      </c>
      <c r="C81" s="8">
        <f>B81-B20</f>
        <v>7.8000000000000014E-2</v>
      </c>
      <c r="D81" s="8">
        <f t="shared" si="1"/>
        <v>2.9925773720000004</v>
      </c>
    </row>
    <row r="82" spans="1:4" x14ac:dyDescent="0.25">
      <c r="A82" s="7" t="s">
        <v>57</v>
      </c>
      <c r="B82" s="8">
        <v>0.16600000000000001</v>
      </c>
      <c r="C82" s="8">
        <f>B82-B20</f>
        <v>0.10400000000000001</v>
      </c>
      <c r="D82" s="8">
        <f t="shared" si="1"/>
        <v>3.6118793280000006</v>
      </c>
    </row>
    <row r="83" spans="1:4" x14ac:dyDescent="0.25">
      <c r="A83" s="7" t="s">
        <v>58</v>
      </c>
      <c r="B83" s="8">
        <v>0.106</v>
      </c>
      <c r="C83" s="8">
        <f>B83-B20</f>
        <v>4.3999999999999997E-2</v>
      </c>
      <c r="D83" s="8">
        <f t="shared" si="1"/>
        <v>2.2585742879999997</v>
      </c>
    </row>
    <row r="84" spans="1:4" x14ac:dyDescent="0.25">
      <c r="A84" s="7" t="s">
        <v>59</v>
      </c>
      <c r="B84" s="8">
        <v>0.109</v>
      </c>
      <c r="C84" s="8">
        <f>B84-B20</f>
        <v>4.7E-2</v>
      </c>
      <c r="D84" s="8">
        <f t="shared" si="1"/>
        <v>2.3198812469999996</v>
      </c>
    </row>
    <row r="85" spans="1:4" x14ac:dyDescent="0.25">
      <c r="A85" s="7" t="s">
        <v>60</v>
      </c>
      <c r="B85" s="8">
        <v>0.106</v>
      </c>
      <c r="C85" s="8">
        <f>B85-B20</f>
        <v>4.3999999999999997E-2</v>
      </c>
      <c r="D85" s="8">
        <f t="shared" si="1"/>
        <v>2.2585742879999997</v>
      </c>
    </row>
    <row r="86" spans="1:4" x14ac:dyDescent="0.25">
      <c r="A86" s="7" t="s">
        <v>61</v>
      </c>
      <c r="B86" s="8">
        <v>0.114</v>
      </c>
      <c r="C86" s="8">
        <f>B86-B20</f>
        <v>5.2000000000000005E-2</v>
      </c>
      <c r="D86" s="8">
        <f t="shared" si="1"/>
        <v>2.423546832</v>
      </c>
    </row>
    <row r="87" spans="1:4" x14ac:dyDescent="0.25">
      <c r="A87" s="7" t="s">
        <v>62</v>
      </c>
      <c r="B87" s="8">
        <v>0.215</v>
      </c>
      <c r="C87" s="8">
        <f>B87-B20</f>
        <v>0.153</v>
      </c>
      <c r="D87" s="8">
        <f t="shared" si="1"/>
        <v>4.9156728469999997</v>
      </c>
    </row>
    <row r="88" spans="1:4" x14ac:dyDescent="0.25">
      <c r="A88" s="7" t="s">
        <v>63</v>
      </c>
      <c r="B88" s="8">
        <v>0.10200000000000001</v>
      </c>
      <c r="C88" s="8">
        <f>B88-B20</f>
        <v>4.0000000000000008E-2</v>
      </c>
      <c r="D88" s="8">
        <f t="shared" si="1"/>
        <v>2.1778728000000003</v>
      </c>
    </row>
    <row r="89" spans="1:4" x14ac:dyDescent="0.25">
      <c r="A89" s="7" t="s">
        <v>64</v>
      </c>
      <c r="B89" s="8">
        <v>0.11</v>
      </c>
      <c r="C89" s="8">
        <f>B89-B20</f>
        <v>4.8000000000000001E-2</v>
      </c>
      <c r="D89" s="8">
        <f t="shared" si="1"/>
        <v>2.3404656319999999</v>
      </c>
    </row>
    <row r="90" spans="1:4" x14ac:dyDescent="0.25">
      <c r="A90" s="7" t="s">
        <v>65</v>
      </c>
      <c r="B90" s="8">
        <v>0.15</v>
      </c>
      <c r="C90" s="8">
        <f>B90-B20</f>
        <v>8.7999999999999995E-2</v>
      </c>
      <c r="D90" s="8">
        <f t="shared" si="1"/>
        <v>3.2248211519999996</v>
      </c>
    </row>
    <row r="91" spans="1:4" x14ac:dyDescent="0.25">
      <c r="A91" s="7" t="s">
        <v>66</v>
      </c>
      <c r="B91" s="8">
        <v>0.29599999999999999</v>
      </c>
      <c r="C91" s="8">
        <f>B91-B20</f>
        <v>0.23399999999999999</v>
      </c>
      <c r="D91" s="8">
        <f t="shared" si="1"/>
        <v>7.4624603479999996</v>
      </c>
    </row>
    <row r="92" spans="1:4" x14ac:dyDescent="0.25">
      <c r="A92" s="7" t="s">
        <v>67</v>
      </c>
      <c r="B92" s="8">
        <v>0.42399999999999999</v>
      </c>
      <c r="C92" s="8">
        <f>B92-B20</f>
        <v>0.36199999999999999</v>
      </c>
      <c r="D92" s="8">
        <f t="shared" si="1"/>
        <v>12.481733051999999</v>
      </c>
    </row>
    <row r="93" spans="1:4" x14ac:dyDescent="0.25">
      <c r="A93" s="7" t="s">
        <v>68</v>
      </c>
      <c r="B93" s="8">
        <v>0.22500000000000001</v>
      </c>
      <c r="C93" s="8">
        <f>B93-B20</f>
        <v>0.16300000000000001</v>
      </c>
      <c r="D93" s="8">
        <f t="shared" si="1"/>
        <v>5.2036911269999999</v>
      </c>
    </row>
    <row r="94" spans="1:4" x14ac:dyDescent="0.25">
      <c r="A94" s="7" t="s">
        <v>69</v>
      </c>
      <c r="B94" s="8">
        <v>0.307</v>
      </c>
      <c r="C94" s="8">
        <f>B94-B20</f>
        <v>0.245</v>
      </c>
      <c r="D94" s="8">
        <f t="shared" si="1"/>
        <v>7.8459495749999997</v>
      </c>
    </row>
    <row r="95" spans="1:4" x14ac:dyDescent="0.25">
      <c r="A95" s="7" t="s">
        <v>70</v>
      </c>
      <c r="B95" s="8">
        <v>0.193</v>
      </c>
      <c r="C95" s="8">
        <f>B95-B20</f>
        <v>0.13100000000000001</v>
      </c>
      <c r="D95" s="8">
        <f t="shared" si="1"/>
        <v>4.3082094629999999</v>
      </c>
    </row>
    <row r="96" spans="1:4" x14ac:dyDescent="0.25">
      <c r="A96" s="7" t="s">
        <v>71</v>
      </c>
      <c r="B96" s="8">
        <v>0.122</v>
      </c>
      <c r="C96" s="8">
        <f>B96-B20</f>
        <v>0.06</v>
      </c>
      <c r="D96" s="8">
        <f t="shared" si="1"/>
        <v>2.5932788000000002</v>
      </c>
    </row>
    <row r="97" spans="1:4" x14ac:dyDescent="0.25">
      <c r="A97" s="7" t="s">
        <v>71</v>
      </c>
      <c r="B97" s="8">
        <v>0.29499999999999998</v>
      </c>
      <c r="C97" s="8">
        <f>B97-B20</f>
        <v>0.23299999999999998</v>
      </c>
      <c r="D97" s="8">
        <f t="shared" si="1"/>
        <v>7.4280438869999994</v>
      </c>
    </row>
    <row r="98" spans="1:4" x14ac:dyDescent="0.25">
      <c r="A98" s="7" t="s">
        <v>72</v>
      </c>
      <c r="B98" s="8">
        <v>0.126</v>
      </c>
      <c r="C98" s="8">
        <f>B98-B20</f>
        <v>6.4000000000000001E-2</v>
      </c>
      <c r="D98" s="8">
        <f t="shared" si="1"/>
        <v>2.6799295679999999</v>
      </c>
    </row>
    <row r="99" spans="1:4" x14ac:dyDescent="0.25">
      <c r="A99" s="7" t="s">
        <v>73</v>
      </c>
      <c r="B99" s="8">
        <v>0.14799999999999999</v>
      </c>
      <c r="C99" s="8">
        <f>B99-B20</f>
        <v>8.5999999999999993E-2</v>
      </c>
      <c r="D99" s="8">
        <f t="shared" ref="D99:D124" si="2">(37.183*C99*C99)+(17.052*C99)+(1.4363)</f>
        <v>3.1777774679999995</v>
      </c>
    </row>
    <row r="100" spans="1:4" x14ac:dyDescent="0.25">
      <c r="A100" s="7" t="s">
        <v>74</v>
      </c>
      <c r="B100" s="8">
        <v>0.105</v>
      </c>
      <c r="C100" s="8">
        <f>B100-B20</f>
        <v>4.2999999999999997E-2</v>
      </c>
      <c r="D100" s="8">
        <f t="shared" si="2"/>
        <v>2.2382873669999999</v>
      </c>
    </row>
    <row r="101" spans="1:4" x14ac:dyDescent="0.25">
      <c r="A101" s="7" t="s">
        <v>75</v>
      </c>
      <c r="B101" s="8">
        <v>0.14100000000000001</v>
      </c>
      <c r="C101" s="8">
        <f>B101-B20</f>
        <v>7.9000000000000015E-2</v>
      </c>
      <c r="D101" s="8">
        <f t="shared" si="2"/>
        <v>3.0154671030000002</v>
      </c>
    </row>
    <row r="102" spans="1:4" x14ac:dyDescent="0.25">
      <c r="A102" s="7" t="s">
        <v>76</v>
      </c>
      <c r="B102" s="8">
        <v>0.14000000000000001</v>
      </c>
      <c r="C102" s="8">
        <f>B102-B20</f>
        <v>7.8000000000000014E-2</v>
      </c>
      <c r="D102" s="8">
        <f t="shared" si="2"/>
        <v>2.9925773720000004</v>
      </c>
    </row>
    <row r="103" spans="1:4" x14ac:dyDescent="0.25">
      <c r="A103" s="7" t="s">
        <v>77</v>
      </c>
      <c r="B103" s="8">
        <v>0.192</v>
      </c>
      <c r="C103" s="8">
        <f>B103-B20</f>
        <v>0.13</v>
      </c>
      <c r="D103" s="8">
        <f t="shared" si="2"/>
        <v>4.2814527</v>
      </c>
    </row>
    <row r="104" spans="1:4" x14ac:dyDescent="0.25">
      <c r="A104" s="7" t="s">
        <v>78</v>
      </c>
      <c r="B104" s="8">
        <v>0.109</v>
      </c>
      <c r="C104" s="8">
        <f>B104-B20</f>
        <v>4.7E-2</v>
      </c>
      <c r="D104" s="8">
        <f t="shared" si="2"/>
        <v>2.3198812469999996</v>
      </c>
    </row>
    <row r="105" spans="1:4" x14ac:dyDescent="0.25">
      <c r="A105" s="7">
        <v>1</v>
      </c>
      <c r="B105" s="8">
        <v>0.28899999999999998</v>
      </c>
      <c r="C105" s="8">
        <f>B105-B20</f>
        <v>0.22699999999999998</v>
      </c>
      <c r="D105" s="8">
        <f t="shared" si="2"/>
        <v>7.2231068069999997</v>
      </c>
    </row>
    <row r="106" spans="1:4" x14ac:dyDescent="0.25">
      <c r="A106" s="7">
        <v>2</v>
      </c>
      <c r="B106" s="8">
        <v>0.82800000000000007</v>
      </c>
      <c r="C106" s="8">
        <f>B106-B20</f>
        <v>0.76600000000000001</v>
      </c>
      <c r="D106" s="8">
        <f t="shared" si="2"/>
        <v>36.315480348000008</v>
      </c>
    </row>
    <row r="107" spans="1:4" x14ac:dyDescent="0.25">
      <c r="A107" s="7">
        <v>3</v>
      </c>
      <c r="B107" s="8">
        <v>9.0999999999999998E-2</v>
      </c>
      <c r="C107" s="8">
        <f>B107-B20</f>
        <v>2.8999999999999998E-2</v>
      </c>
      <c r="D107" s="8">
        <f t="shared" si="2"/>
        <v>1.9620789029999999</v>
      </c>
    </row>
    <row r="108" spans="1:4" x14ac:dyDescent="0.25">
      <c r="A108" s="7">
        <v>9</v>
      </c>
      <c r="B108" s="8">
        <v>0.61199999999999999</v>
      </c>
      <c r="C108" s="8">
        <f>B108-B20</f>
        <v>0.55000000000000004</v>
      </c>
      <c r="D108" s="8">
        <f t="shared" si="2"/>
        <v>22.0627575</v>
      </c>
    </row>
    <row r="109" spans="1:4" x14ac:dyDescent="0.25">
      <c r="A109" s="7">
        <v>10</v>
      </c>
      <c r="B109" s="8">
        <v>0.10400000000000001</v>
      </c>
      <c r="C109" s="8">
        <f>B109-B20</f>
        <v>4.200000000000001E-2</v>
      </c>
      <c r="D109" s="8">
        <f t="shared" si="2"/>
        <v>2.2180748120000002</v>
      </c>
    </row>
    <row r="110" spans="1:4" x14ac:dyDescent="0.25">
      <c r="A110" s="7">
        <v>11</v>
      </c>
      <c r="B110" s="8">
        <v>0.33800000000000002</v>
      </c>
      <c r="C110" s="8">
        <f>B110-B20</f>
        <v>0.27600000000000002</v>
      </c>
      <c r="D110" s="8">
        <f t="shared" si="2"/>
        <v>8.9751042079999994</v>
      </c>
    </row>
    <row r="111" spans="1:4" x14ac:dyDescent="0.25">
      <c r="A111" s="7">
        <v>17</v>
      </c>
      <c r="B111" s="8">
        <v>0.188</v>
      </c>
      <c r="C111" s="8">
        <f>B111-B20</f>
        <v>0.126</v>
      </c>
      <c r="D111" s="8">
        <f t="shared" si="2"/>
        <v>4.1751693080000001</v>
      </c>
    </row>
    <row r="112" spans="1:4" x14ac:dyDescent="0.25">
      <c r="A112" s="7">
        <v>18</v>
      </c>
      <c r="B112" s="8">
        <v>0.98199999999999998</v>
      </c>
      <c r="C112" s="8">
        <f>B112-B20</f>
        <v>0.91999999999999993</v>
      </c>
      <c r="D112" s="8">
        <f t="shared" si="2"/>
        <v>48.595831199999992</v>
      </c>
    </row>
    <row r="113" spans="1:4" x14ac:dyDescent="0.25">
      <c r="A113" s="7">
        <v>19</v>
      </c>
      <c r="B113" s="8">
        <v>0.23300000000000001</v>
      </c>
      <c r="C113" s="8">
        <f>B113-B20</f>
        <v>0.17100000000000001</v>
      </c>
      <c r="D113" s="8">
        <f t="shared" si="2"/>
        <v>5.4394601030000009</v>
      </c>
    </row>
    <row r="114" spans="1:4" x14ac:dyDescent="0.25">
      <c r="A114" s="7">
        <v>25</v>
      </c>
      <c r="B114" s="8">
        <v>0.35299999999999998</v>
      </c>
      <c r="C114" s="8">
        <f>B114-B20</f>
        <v>0.29099999999999998</v>
      </c>
      <c r="D114" s="8">
        <f t="shared" si="2"/>
        <v>9.5471256229999995</v>
      </c>
    </row>
    <row r="115" spans="1:4" x14ac:dyDescent="0.25">
      <c r="A115" s="7">
        <v>26</v>
      </c>
      <c r="B115" s="8">
        <v>0.23200000000000001</v>
      </c>
      <c r="C115" s="8">
        <f>B115-B20</f>
        <v>0.17</v>
      </c>
      <c r="D115" s="8">
        <f t="shared" si="2"/>
        <v>5.4097287000000005</v>
      </c>
    </row>
    <row r="116" spans="1:4" x14ac:dyDescent="0.25">
      <c r="A116" s="7">
        <v>27</v>
      </c>
      <c r="B116" s="8">
        <v>0.11800000000000001</v>
      </c>
      <c r="C116" s="8">
        <f>B116-B20</f>
        <v>5.6000000000000008E-2</v>
      </c>
      <c r="D116" s="8">
        <f t="shared" si="2"/>
        <v>2.5078178879999999</v>
      </c>
    </row>
    <row r="117" spans="1:4" x14ac:dyDescent="0.25">
      <c r="A117" s="7">
        <v>33</v>
      </c>
      <c r="B117" s="8">
        <v>0.112</v>
      </c>
      <c r="C117" s="8">
        <f>B117-B20</f>
        <v>0.05</v>
      </c>
      <c r="D117" s="8">
        <f t="shared" si="2"/>
        <v>2.3818574999999997</v>
      </c>
    </row>
    <row r="118" spans="1:4" x14ac:dyDescent="0.25">
      <c r="A118" s="7">
        <v>34</v>
      </c>
      <c r="B118" s="8">
        <v>0.25900000000000001</v>
      </c>
      <c r="C118" s="8">
        <f>B118-B20</f>
        <v>0.19700000000000001</v>
      </c>
      <c r="D118" s="8">
        <f t="shared" si="2"/>
        <v>6.238579047</v>
      </c>
    </row>
    <row r="119" spans="1:4" x14ac:dyDescent="0.25">
      <c r="A119" s="7">
        <v>35</v>
      </c>
      <c r="B119" s="8">
        <v>1.028</v>
      </c>
      <c r="C119" s="8">
        <f>B119-B20</f>
        <v>0.96599999999999997</v>
      </c>
      <c r="D119" s="8">
        <f t="shared" si="2"/>
        <v>52.606071547999996</v>
      </c>
    </row>
    <row r="120" spans="1:4" x14ac:dyDescent="0.25">
      <c r="A120" s="7">
        <v>36</v>
      </c>
      <c r="B120" s="8">
        <v>0.19600000000000001</v>
      </c>
      <c r="C120" s="8">
        <f>B120-B20</f>
        <v>0.13400000000000001</v>
      </c>
      <c r="D120" s="8">
        <f t="shared" si="2"/>
        <v>4.3889259479999998</v>
      </c>
    </row>
    <row r="121" spans="1:4" x14ac:dyDescent="0.25">
      <c r="A121" s="7">
        <v>41</v>
      </c>
      <c r="B121" s="8">
        <v>0.36</v>
      </c>
      <c r="C121" s="8">
        <f>B121-B20</f>
        <v>0.29799999999999999</v>
      </c>
      <c r="D121" s="8">
        <f t="shared" si="2"/>
        <v>9.8197951319999994</v>
      </c>
    </row>
    <row r="122" spans="1:4" x14ac:dyDescent="0.25">
      <c r="A122" s="7">
        <v>42</v>
      </c>
      <c r="B122" s="8">
        <v>0.73399999999999999</v>
      </c>
      <c r="C122" s="8">
        <f>B122-B20</f>
        <v>0.67199999999999993</v>
      </c>
      <c r="D122" s="8">
        <f t="shared" si="2"/>
        <v>29.686491871999994</v>
      </c>
    </row>
    <row r="123" spans="1:4" x14ac:dyDescent="0.25">
      <c r="A123" s="7">
        <v>43</v>
      </c>
      <c r="B123" s="8">
        <v>0.752</v>
      </c>
      <c r="C123" s="8">
        <f>B123-B20</f>
        <v>0.69</v>
      </c>
      <c r="D123" s="8">
        <f t="shared" si="2"/>
        <v>30.905006299999997</v>
      </c>
    </row>
    <row r="124" spans="1:4" x14ac:dyDescent="0.25">
      <c r="A124" s="7">
        <v>44</v>
      </c>
      <c r="B124" s="8">
        <v>0.109</v>
      </c>
      <c r="C124" s="8">
        <f>B124-B20</f>
        <v>4.7E-2</v>
      </c>
      <c r="D124" s="8">
        <f t="shared" si="2"/>
        <v>2.3198812469999996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 Serum-1</vt:lpstr>
      <vt:lpstr>Serum-2</vt:lpstr>
      <vt:lpstr>fT3</vt:lpstr>
      <vt:lpstr>fT4</vt:lpstr>
      <vt:lpstr>IgG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2021-02-06T12:02:32Z</dcterms:modified>
</cp:coreProperties>
</file>