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28.12.2021\"/>
    </mc:Choice>
  </mc:AlternateContent>
  <xr:revisionPtr revIDLastSave="0" documentId="13_ncr:1_{A0683ED5-AFCF-4270-BBCE-7C434294C85E}" xr6:coauthVersionLast="47" xr6:coauthVersionMax="47" xr10:uidLastSave="{00000000-0000-0000-0000-000000000000}"/>
  <bookViews>
    <workbookView xWindow="-110" yWindow="-110" windowWidth="21820" windowHeight="14020" firstSheet="1" activeTab="4" xr2:uid="{00000000-000D-0000-FFFF-FFFF00000000}"/>
  </bookViews>
  <sheets>
    <sheet name="Ketencik Broyler serum-fT3" sheetId="1" r:id="rId1"/>
    <sheet name="Ketencik Broyler serum-fT4" sheetId="2" r:id="rId2"/>
    <sheet name="Ketencik Broyler serum-IgG" sheetId="3" r:id="rId3"/>
    <sheet name="Ketencik Broyler serum-Klrmtrik" sheetId="4" r:id="rId4"/>
    <sheet name="Materyal-meto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2" i="4" l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35" i="3"/>
  <c r="E35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35" i="2" l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D16" i="2"/>
  <c r="D17" i="2"/>
  <c r="D18" i="2"/>
  <c r="D19" i="2"/>
  <c r="D20" i="2"/>
  <c r="D21" i="2"/>
  <c r="D15" i="2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<sst xmlns="http://schemas.openxmlformats.org/spreadsheetml/2006/main" count="232" uniqueCount="165">
  <si>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</si>
  <si>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</si>
  <si>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</si>
  <si>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</si>
  <si>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</si>
  <si>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</si>
  <si>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</si>
  <si>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</si>
  <si>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</si>
  <si>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</si>
  <si>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</si>
  <si>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(pg/ml)</t>
  </si>
  <si>
    <t>Numune</t>
  </si>
  <si>
    <t>absorbans</t>
  </si>
  <si>
    <t>Sonuç(pg/ml)</t>
  </si>
  <si>
    <t>abs-blank</t>
  </si>
  <si>
    <t>concentratıon (ug/ml)</t>
  </si>
  <si>
    <t>Sonuç(ug/ml)</t>
  </si>
  <si>
    <t>Numune Adı</t>
  </si>
  <si>
    <t>TAS(mmol/L)</t>
  </si>
  <si>
    <t>TOS (µmol/L)</t>
  </si>
  <si>
    <t>OSI</t>
  </si>
  <si>
    <t>CHOL (mg/dl)</t>
  </si>
  <si>
    <t>TG (mg/dl)</t>
  </si>
  <si>
    <t>TP (g/dl)</t>
  </si>
  <si>
    <t>ALB (g/dl)</t>
  </si>
  <si>
    <t>HDL (mg/dl)</t>
  </si>
  <si>
    <t>IgA mg/dl)</t>
  </si>
  <si>
    <t>IgM (mg/dl)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</si>
  <si>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</si>
  <si>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</si>
  <si>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</si>
  <si>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</si>
  <si>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</si>
  <si>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</si>
  <si>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</si>
  <si>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</si>
  <si>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</si>
  <si>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</si>
  <si>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</si>
  <si>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</si>
  <si>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</si>
  <si>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</si>
  <si>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TP: Total protein</t>
  </si>
  <si>
    <t>CHOL: Total Cholesterol</t>
  </si>
  <si>
    <t>MINDRAY BS-400</t>
  </si>
  <si>
    <t>TG: Triglycerides</t>
  </si>
  <si>
    <t>Immunoglobulin G</t>
  </si>
  <si>
    <t>Chicken</t>
  </si>
  <si>
    <t>BT</t>
  </si>
  <si>
    <t>E0019Ch</t>
  </si>
  <si>
    <t>ELİSA</t>
  </si>
  <si>
    <t>Mıcroplate reader: BIO-TEK EL X 800-Aotu strıp washer:BIO TEK EL X 50</t>
  </si>
  <si>
    <t>ALB: Albumin</t>
  </si>
  <si>
    <t>HDL: HDL Cholesterol</t>
  </si>
  <si>
    <t>Immunoglobulin A</t>
  </si>
  <si>
    <t>Immunoglobulin M</t>
  </si>
  <si>
    <t>MINDRAY BS-401</t>
  </si>
  <si>
    <t>MINDRAY BS-402</t>
  </si>
  <si>
    <t>Free Triiodothyronine</t>
  </si>
  <si>
    <t>Elabscience</t>
  </si>
  <si>
    <t>E-EL-0079</t>
  </si>
  <si>
    <t>Free Thyroxine</t>
  </si>
  <si>
    <t>E-EL-0122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</si>
  <si>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</si>
  <si>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</si>
  <si>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</si>
  <si>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</si>
  <si>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</si>
  <si>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</si>
  <si>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</si>
  <si>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</si>
  <si>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</si>
  <si>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</si>
  <si>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</si>
  <si>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</si>
  <si>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</si>
  <si>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</si>
  <si>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</si>
  <si>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</si>
  <si>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</si>
  <si>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</si>
  <si>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</si>
  <si>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</si>
  <si>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</si>
  <si>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</si>
  <si>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</si>
  <si>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</si>
  <si>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</si>
  <si>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</si>
  <si>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</si>
  <si>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</si>
  <si>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</si>
  <si>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</si>
  <si>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</si>
  <si>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</si>
  <si>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</si>
  <si>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</si>
  <si>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</si>
  <si>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</si>
  <si>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</si>
  <si>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fT3 Test Principle</t>
  </si>
  <si>
    <t>This ELISA kit uses the Competitive-ELISA principle. The micro ELISA plate provided in this kit has been pre-coated with fT3.</t>
  </si>
  <si>
    <t xml:space="preserve"> During the reaction, fT3 in samples or Standard competes with a fixed amount of fT3 on the solid phase supporter for sites on the Biotinylated Detection Ab specific to fT3.</t>
  </si>
  <si>
    <t xml:space="preserve"> Excess conjugate and unbound sample or standard are washed from the plate, and Avidin conjugated to Horseradish Peroxidase (HRP) are added to each microplate well and incubated.</t>
  </si>
  <si>
    <t xml:space="preserve"> 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</si>
  <si>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fT3 in the samples is then determined by comparing the OD of the samples to the standard curve.</t>
  </si>
  <si>
    <t>fT4 Test Principle</t>
  </si>
  <si>
    <t>This ELISA kit uses the Competitive-ELISA principle. The micro ELISA plate provided in this kit has been pre-coated with fT4.</t>
  </si>
  <si>
    <t>During the reaction, fT4 in samples or Standard competes with a fixed amount of fT4 on the solid phase supporter for sites on the Biotinylated Detection Ab specific to fT4.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</si>
  <si>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</si>
  <si>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</si>
  <si>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fT4 in the samples is then determined by comparing the OD of the samples to the standard curve.</t>
  </si>
  <si>
    <t>Chicken IgG Assay Principle</t>
  </si>
  <si>
    <t xml:space="preserve">This kit is an Enzyme-Linked Immunosorbent Assay (ELISA). The plate has been pre-coated with Ch IgG antibody. Ch IgG present in the sample is added and binds to antibodies coated on the wells. </t>
  </si>
  <si>
    <t>And then biotinylated Ch IgG Antibody is added and binds to Ch IgG in the sample. Then Streptavidin-HRP is added and binds to the Biotinylated Ch IgG antibody.</t>
  </si>
  <si>
    <t>After incubation unbound Streptavidin-HRP is washed away during a washing step. Substrate solution is then added and color develops in proportion to the amount of Ch IgG.</t>
  </si>
  <si>
    <t xml:space="preserve">The reaction is terminated by addition of acidic stop solution and absorbance is measured at 450 nm.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</si>
  <si>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</si>
  <si>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</si>
  <si>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</si>
  <si>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</si>
  <si>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</si>
  <si>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</si>
  <si>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</si>
  <si>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</si>
  <si>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</si>
  <si>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</si>
  <si>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</si>
  <si>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</si>
  <si>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</si>
  <si>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</si>
  <si>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</si>
  <si>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</si>
  <si>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</si>
  <si>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</si>
  <si>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</si>
  <si>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</si>
  <si>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</si>
  <si>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</si>
  <si>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</si>
  <si>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</si>
  <si>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</si>
  <si>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</si>
  <si>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</si>
  <si>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</si>
  <si>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</si>
  <si>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</si>
  <si>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</si>
  <si>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</si>
  <si>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lgA</t>
    </r>
    <r>
      <rPr>
        <sz val="12"/>
        <color theme="1"/>
        <rFont val="Times New Roman"/>
        <family val="1"/>
        <charset val="162"/>
      </rPr>
      <t xml:space="preserve">       mg/dL</t>
    </r>
  </si>
  <si>
    <t xml:space="preserve">Immunoglobulins A (IgA) selectively react with an anti-IgA antibody and form an immunocomplex. </t>
  </si>
  <si>
    <t>The produced turbidity is proportional to the concentration of IgA in the sample, and can be measured at the wavelenght of 600 nm</t>
  </si>
  <si>
    <r>
      <rPr>
        <b/>
        <sz val="12"/>
        <color theme="1"/>
        <rFont val="Times New Roman"/>
        <family val="1"/>
        <charset val="162"/>
      </rPr>
      <t>lgM</t>
    </r>
    <r>
      <rPr>
        <sz val="12"/>
        <color theme="1"/>
        <rFont val="Times New Roman"/>
        <family val="1"/>
        <charset val="162"/>
      </rPr>
      <t xml:space="preserve">      mg/dL</t>
    </r>
  </si>
  <si>
    <t xml:space="preserve">Immunoglobulins M (IgM) selectively react with an antiIgM antibody and form an immunocomplex. </t>
  </si>
  <si>
    <t>The produced turbidity is proportional to the concentration of IgM in the sample, and can be measured at the wavelenght of 340 nm.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</si>
  <si>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</si>
  <si>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OttoBC154</t>
  </si>
  <si>
    <t>Otto Scientific</t>
  </si>
  <si>
    <t>OttoBC135</t>
  </si>
  <si>
    <t>OttoBC155</t>
  </si>
  <si>
    <t>OttoBC123</t>
  </si>
  <si>
    <t>OttoBC144</t>
  </si>
  <si>
    <t>OttoBC146</t>
  </si>
  <si>
    <t>OttoBC149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</si>
</sst>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</a:t>
            </a:r>
            <a:r>
              <a:rPr lang="tr-TR" b="1"/>
              <a:t>T</a:t>
            </a:r>
            <a:r>
              <a:rPr lang="en-US" b="1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1604986876640417E-2"/>
                  <c:y val="-0.526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'Ketencik Broyler serum-fT3'!$B$17:$B$23</c:f>
              <c:numCache>
                <c:formatCode>General</c:formatCode>
                <c:ptCount val="7"/>
                <c:pt idx="0">
                  <c:v>6.4000000000000001E-2</c:v>
                </c:pt>
                <c:pt idx="1">
                  <c:v>0.51300000000000001</c:v>
                </c:pt>
                <c:pt idx="2">
                  <c:v>0.88600000000000001</c:v>
                </c:pt>
                <c:pt idx="3">
                  <c:v>1.127</c:v>
                </c:pt>
                <c:pt idx="4">
                  <c:v>1.3540000000000001</c:v>
                </c:pt>
                <c:pt idx="5">
                  <c:v>1.4750000000000001</c:v>
                </c:pt>
                <c:pt idx="6">
                  <c:v>1.865</c:v>
                </c:pt>
              </c:numCache>
            </c:numRef>
          </c:xVal>
          <c:yVal>
            <c:numRef>
              <c:f>'Ketencik Broyler serum-fT3'!$C$17:$C$23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1-4634-89DE-B00B28F6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70112"/>
        <c:axId val="400471096"/>
      </c:scatterChart>
      <c:valAx>
        <c:axId val="4004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471096"/>
        <c:crosses val="autoZero"/>
        <c:crossBetween val="midCat"/>
      </c:valAx>
      <c:valAx>
        <c:axId val="4004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04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476968503937008"/>
                  <c:y val="-0.38810987168270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'Ketencik Broyler serum-fT4'!$B$15:$B$21</c:f>
              <c:numCache>
                <c:formatCode>General</c:formatCode>
                <c:ptCount val="7"/>
                <c:pt idx="0">
                  <c:v>6.8000000000000005E-2</c:v>
                </c:pt>
                <c:pt idx="1">
                  <c:v>0.54500000000000004</c:v>
                </c:pt>
                <c:pt idx="2">
                  <c:v>0.94</c:v>
                </c:pt>
                <c:pt idx="3">
                  <c:v>1.1319999999999999</c:v>
                </c:pt>
                <c:pt idx="4">
                  <c:v>1.361</c:v>
                </c:pt>
                <c:pt idx="5">
                  <c:v>1.488</c:v>
                </c:pt>
                <c:pt idx="6">
                  <c:v>1.8540000000000001</c:v>
                </c:pt>
              </c:numCache>
            </c:numRef>
          </c:xVal>
          <c:yVal>
            <c:numRef>
              <c:f>'Ketencik Broyler serum-fT4'!$C$15:$C$21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5-4679-9676-2008110F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65632"/>
        <c:axId val="553165960"/>
      </c:scatterChart>
      <c:valAx>
        <c:axId val="553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65960"/>
        <c:crosses val="autoZero"/>
        <c:crossBetween val="midCat"/>
      </c:valAx>
      <c:valAx>
        <c:axId val="5531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31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0997156605424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'Ketencik Broyler serum-IgG'!$C$16:$C$21</c:f>
              <c:numCache>
                <c:formatCode>General</c:formatCode>
                <c:ptCount val="6"/>
                <c:pt idx="0">
                  <c:v>2.4889999999999999</c:v>
                </c:pt>
                <c:pt idx="1">
                  <c:v>1.454</c:v>
                </c:pt>
                <c:pt idx="2">
                  <c:v>0.94199999999999995</c:v>
                </c:pt>
                <c:pt idx="3">
                  <c:v>0.51100000000000001</c:v>
                </c:pt>
                <c:pt idx="4">
                  <c:v>0.30500000000000005</c:v>
                </c:pt>
                <c:pt idx="5">
                  <c:v>0</c:v>
                </c:pt>
              </c:numCache>
            </c:numRef>
          </c:xVal>
          <c:yVal>
            <c:numRef>
              <c:f>'Ketencik Broyler serum-IgG'!$D$16:$D$21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D-43F4-8CFD-07CE3809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7992"/>
        <c:axId val="551419960"/>
      </c:scatterChart>
      <c:valAx>
        <c:axId val="5514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419960"/>
        <c:crosses val="autoZero"/>
        <c:crossBetween val="midCat"/>
      </c:valAx>
      <c:valAx>
        <c:axId val="5514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41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13</xdr:row>
      <xdr:rowOff>7620</xdr:rowOff>
    </xdr:from>
    <xdr:to>
      <xdr:col>14</xdr:col>
      <xdr:colOff>38100</xdr:colOff>
      <xdr:row>28</xdr:row>
      <xdr:rowOff>7620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12</xdr:row>
      <xdr:rowOff>175260</xdr:rowOff>
    </xdr:from>
    <xdr:to>
      <xdr:col>14</xdr:col>
      <xdr:colOff>83820</xdr:colOff>
      <xdr:row>27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13</xdr:row>
      <xdr:rowOff>15240</xdr:rowOff>
    </xdr:from>
    <xdr:to>
      <xdr:col>14</xdr:col>
      <xdr:colOff>137160</xdr:colOff>
      <xdr:row>28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15</xdr:row>
      <xdr:rowOff>7620</xdr:rowOff>
    </xdr:from>
    <xdr:to>
      <xdr:col>5</xdr:col>
      <xdr:colOff>4804</xdr:colOff>
      <xdr:row>49</xdr:row>
      <xdr:rowOff>152400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2956560"/>
          <a:ext cx="6512284" cy="63627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52070</xdr:colOff>
      <xdr:row>14</xdr:row>
      <xdr:rowOff>135428</xdr:rowOff>
    </xdr:from>
    <xdr:to>
      <xdr:col>10</xdr:col>
      <xdr:colOff>369949</xdr:colOff>
      <xdr:row>54</xdr:row>
      <xdr:rowOff>43180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0520" y="2884978"/>
          <a:ext cx="7544179" cy="7273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7"/>
  <sheetViews>
    <sheetView workbookViewId="0">
      <selection activeCell="C26" sqref="C26"/>
    </sheetView>
  </sheetViews>
  <sheetFormatPr defaultRowHeight="14.5" x14ac:dyDescent="0.35"/>
  <cols>
    <col min="1" max="1" width="11.90625" customWidth="1"/>
    <col min="2" max="2" width="11.08984375" customWidth="1"/>
    <col min="3" max="3" width="13.453125" customWidth="1"/>
  </cols>
  <sheetData>
    <row r="2" spans="1:10" x14ac:dyDescent="0.35">
      <c r="A2" s="4">
        <v>6.4000000000000001E-2</v>
      </c>
      <c r="B2" s="2">
        <v>0.86299999999999999</v>
      </c>
      <c r="C2" s="2">
        <v>0.42</v>
      </c>
      <c r="D2" s="2">
        <v>0.85399999999999998</v>
      </c>
      <c r="E2" s="2">
        <v>0.48899999999999999</v>
      </c>
      <c r="F2" s="2">
        <v>0.76100000000000001</v>
      </c>
      <c r="G2" s="2">
        <v>0.78100000000000003</v>
      </c>
      <c r="H2" s="2">
        <v>0.65800000000000003</v>
      </c>
      <c r="I2" s="2">
        <v>0.54300000000000004</v>
      </c>
      <c r="J2" s="2">
        <v>0.433</v>
      </c>
    </row>
    <row r="3" spans="1:10" x14ac:dyDescent="0.35">
      <c r="A3" s="4">
        <v>0.51300000000000001</v>
      </c>
      <c r="B3" s="2">
        <v>0.42499999999999999</v>
      </c>
      <c r="C3" s="2">
        <v>0.89600000000000002</v>
      </c>
      <c r="D3" s="2">
        <v>0.78500000000000003</v>
      </c>
      <c r="E3" s="2">
        <v>0.65500000000000003</v>
      </c>
      <c r="F3" s="2">
        <v>0.83200000000000007</v>
      </c>
      <c r="G3" s="2">
        <v>0.61599999999999999</v>
      </c>
      <c r="H3" s="2">
        <v>0.91700000000000004</v>
      </c>
      <c r="I3" s="2">
        <v>0.68700000000000006</v>
      </c>
      <c r="J3" s="2">
        <v>0.60199999999999998</v>
      </c>
    </row>
    <row r="4" spans="1:10" x14ac:dyDescent="0.35">
      <c r="A4" s="4">
        <v>0.88600000000000001</v>
      </c>
      <c r="B4" s="2">
        <v>0.439</v>
      </c>
      <c r="C4" s="2">
        <v>1.0609999999999999</v>
      </c>
      <c r="D4" s="2">
        <v>0.505</v>
      </c>
      <c r="E4" s="2">
        <v>0.41400000000000003</v>
      </c>
      <c r="F4" s="2">
        <v>0.66600000000000004</v>
      </c>
      <c r="G4" s="2">
        <v>0.89700000000000002</v>
      </c>
      <c r="H4" s="2">
        <v>0.65500000000000003</v>
      </c>
      <c r="I4" s="2">
        <v>0.68</v>
      </c>
      <c r="J4" s="2">
        <v>0.316</v>
      </c>
    </row>
    <row r="5" spans="1:10" x14ac:dyDescent="0.35">
      <c r="A5" s="4">
        <v>1.127</v>
      </c>
      <c r="B5" s="2">
        <v>0.248</v>
      </c>
      <c r="C5" s="2">
        <v>1.01</v>
      </c>
      <c r="D5" s="2">
        <v>0.80600000000000005</v>
      </c>
      <c r="E5" s="2">
        <v>0.71399999999999997</v>
      </c>
      <c r="F5" s="2">
        <v>0.80100000000000005</v>
      </c>
      <c r="G5" s="2">
        <v>0.76300000000000001</v>
      </c>
      <c r="H5" s="2">
        <v>0.64600000000000002</v>
      </c>
      <c r="I5" s="2">
        <v>0.41000000000000003</v>
      </c>
      <c r="J5" s="2">
        <v>0.23700000000000002</v>
      </c>
    </row>
    <row r="6" spans="1:10" x14ac:dyDescent="0.35">
      <c r="A6" s="4">
        <v>1.3540000000000001</v>
      </c>
      <c r="B6" s="2">
        <v>0.65100000000000002</v>
      </c>
      <c r="C6" s="2">
        <v>0.38800000000000001</v>
      </c>
      <c r="D6" s="2">
        <v>0.74299999999999999</v>
      </c>
      <c r="E6" s="2">
        <v>0.81100000000000005</v>
      </c>
      <c r="F6" s="2">
        <v>0.72599999999999998</v>
      </c>
      <c r="G6" s="2">
        <v>0.878</v>
      </c>
      <c r="H6" s="2">
        <v>0.249</v>
      </c>
      <c r="I6" s="2">
        <v>0.5</v>
      </c>
      <c r="J6" s="2">
        <v>5.3999999999999999E-2</v>
      </c>
    </row>
    <row r="7" spans="1:10" x14ac:dyDescent="0.35">
      <c r="A7" s="4">
        <v>1.4750000000000001</v>
      </c>
      <c r="B7" s="2">
        <v>0.74299999999999999</v>
      </c>
      <c r="C7" s="2">
        <v>0.71499999999999997</v>
      </c>
      <c r="D7" s="2">
        <v>0.06</v>
      </c>
      <c r="E7" s="2">
        <v>0.95600000000000007</v>
      </c>
      <c r="F7" s="2">
        <v>0.45</v>
      </c>
      <c r="G7" s="2">
        <v>0.4</v>
      </c>
      <c r="H7" s="2">
        <v>0.89700000000000002</v>
      </c>
      <c r="I7" s="2">
        <v>0.55300000000000005</v>
      </c>
      <c r="J7" s="2">
        <v>0.57100000000000006</v>
      </c>
    </row>
    <row r="8" spans="1:10" x14ac:dyDescent="0.35">
      <c r="A8" s="5">
        <v>1.865</v>
      </c>
      <c r="B8" s="2">
        <v>0.78500000000000003</v>
      </c>
      <c r="C8" s="2">
        <v>0.874</v>
      </c>
      <c r="D8" s="2">
        <v>0.85</v>
      </c>
      <c r="E8" s="2">
        <v>0.70200000000000007</v>
      </c>
      <c r="F8" s="2">
        <v>0.81500000000000006</v>
      </c>
      <c r="G8" s="2">
        <v>0.53300000000000003</v>
      </c>
      <c r="H8" s="2">
        <v>0.60299999999999998</v>
      </c>
      <c r="I8" s="2">
        <v>0.56400000000000006</v>
      </c>
      <c r="J8" s="2">
        <v>0.71699999999999997</v>
      </c>
    </row>
    <row r="9" spans="1:10" x14ac:dyDescent="0.35">
      <c r="B9" s="2">
        <v>0.54500000000000004</v>
      </c>
      <c r="C9" s="2">
        <v>0.96099999999999997</v>
      </c>
      <c r="D9" s="2">
        <v>0.79500000000000004</v>
      </c>
      <c r="E9" s="2">
        <v>0.79200000000000004</v>
      </c>
      <c r="F9" s="2">
        <v>0.748</v>
      </c>
      <c r="G9" s="2">
        <v>0.59</v>
      </c>
      <c r="H9" s="2">
        <v>0.94200000000000006</v>
      </c>
      <c r="I9" s="2">
        <v>0.59</v>
      </c>
      <c r="J9" s="2">
        <v>0.57600000000000007</v>
      </c>
    </row>
    <row r="11" spans="1:10" x14ac:dyDescent="0.35">
      <c r="A11" t="s">
        <v>0</v>
      </c>
    </row>
    <row r="15" spans="1:10" x14ac:dyDescent="0.35">
      <c r="A15" s="6"/>
    </row>
    <row r="16" spans="1:10" x14ac:dyDescent="0.35">
      <c r="A16" s="6" t="s">
        <v>4</v>
      </c>
      <c r="B16" s="7" t="s">
        <v>1</v>
      </c>
      <c r="C16" s="7" t="s">
        <v>2</v>
      </c>
      <c r="D16" s="7" t="s">
        <v>3</v>
      </c>
    </row>
    <row r="17" spans="1:12" x14ac:dyDescent="0.35">
      <c r="A17" s="6" t="s">
        <v>5</v>
      </c>
      <c r="B17" s="4">
        <v>6.4000000000000001E-2</v>
      </c>
      <c r="C17" s="1">
        <v>100</v>
      </c>
      <c r="D17" s="8">
        <f>(37.559*B17*B17)-(126.1*B17)+(106.93)</f>
        <v>99.013441664000013</v>
      </c>
    </row>
    <row r="18" spans="1:12" x14ac:dyDescent="0.35">
      <c r="A18" s="6" t="s">
        <v>6</v>
      </c>
      <c r="B18" s="4">
        <v>0.51300000000000001</v>
      </c>
      <c r="C18" s="1">
        <v>50</v>
      </c>
      <c r="D18" s="8">
        <f t="shared" ref="D18:D23" si="0">(37.559*B18*B18)-(126.1*B18)+(106.93)</f>
        <v>52.125064471000002</v>
      </c>
    </row>
    <row r="19" spans="1:12" x14ac:dyDescent="0.35">
      <c r="A19" s="6" t="s">
        <v>7</v>
      </c>
      <c r="B19" s="4">
        <v>0.88600000000000001</v>
      </c>
      <c r="C19" s="1">
        <v>25</v>
      </c>
      <c r="D19" s="8">
        <f t="shared" si="0"/>
        <v>24.689064764000008</v>
      </c>
    </row>
    <row r="20" spans="1:12" x14ac:dyDescent="0.35">
      <c r="A20" s="6" t="s">
        <v>8</v>
      </c>
      <c r="B20" s="4">
        <v>1.127</v>
      </c>
      <c r="C20" s="1">
        <v>12.5</v>
      </c>
      <c r="D20" s="8">
        <f t="shared" si="0"/>
        <v>12.520075111000011</v>
      </c>
    </row>
    <row r="21" spans="1:12" x14ac:dyDescent="0.35">
      <c r="A21" s="6" t="s">
        <v>9</v>
      </c>
      <c r="B21" s="4">
        <v>1.3540000000000001</v>
      </c>
      <c r="C21" s="1">
        <v>6.25</v>
      </c>
      <c r="D21" s="8">
        <f t="shared" si="0"/>
        <v>5.0481156439999921</v>
      </c>
    </row>
    <row r="22" spans="1:12" x14ac:dyDescent="0.35">
      <c r="A22" s="9" t="s">
        <v>10</v>
      </c>
      <c r="B22" s="4">
        <v>1.4750000000000001</v>
      </c>
      <c r="C22" s="1">
        <v>3.13</v>
      </c>
      <c r="D22" s="8">
        <f t="shared" si="0"/>
        <v>2.6467993750000005</v>
      </c>
    </row>
    <row r="23" spans="1:12" x14ac:dyDescent="0.35">
      <c r="B23" s="5">
        <v>1.865</v>
      </c>
      <c r="C23" s="1">
        <v>1.56</v>
      </c>
      <c r="D23" s="8">
        <f t="shared" si="0"/>
        <v>2.392152775000028</v>
      </c>
    </row>
    <row r="29" spans="1:12" x14ac:dyDescent="0.35">
      <c r="H29" s="10"/>
      <c r="J29" s="10" t="s">
        <v>11</v>
      </c>
      <c r="K29" s="10"/>
      <c r="L29" s="10"/>
    </row>
    <row r="35" spans="1:3" x14ac:dyDescent="0.35">
      <c r="A35" s="11" t="s">
        <v>12</v>
      </c>
      <c r="B35" s="2" t="s">
        <v>13</v>
      </c>
      <c r="C35" s="12" t="s">
        <v>14</v>
      </c>
    </row>
    <row r="36" spans="1:3" x14ac:dyDescent="0.35">
      <c r="A36" s="13">
        <v>1</v>
      </c>
      <c r="B36" s="2">
        <v>0.86299999999999999</v>
      </c>
      <c r="C36" s="8">
        <f t="shared" ref="C36:C67" si="1">(37.559*B36*B36)-(126.1*B36)+(106.93)</f>
        <v>26.078478871000016</v>
      </c>
    </row>
    <row r="37" spans="1:3" x14ac:dyDescent="0.35">
      <c r="A37" s="13">
        <v>2</v>
      </c>
      <c r="B37" s="2">
        <v>0.42499999999999999</v>
      </c>
      <c r="C37" s="8">
        <f t="shared" si="1"/>
        <v>60.121594375000015</v>
      </c>
    </row>
    <row r="38" spans="1:3" x14ac:dyDescent="0.35">
      <c r="A38" s="13">
        <v>3</v>
      </c>
      <c r="B38" s="2">
        <v>0.439</v>
      </c>
      <c r="C38" s="8">
        <f t="shared" si="1"/>
        <v>58.810508039000005</v>
      </c>
    </row>
    <row r="39" spans="1:3" x14ac:dyDescent="0.35">
      <c r="A39" s="13">
        <v>4</v>
      </c>
      <c r="B39" s="2">
        <v>0.248</v>
      </c>
      <c r="C39" s="8">
        <f t="shared" si="1"/>
        <v>77.96722873600001</v>
      </c>
    </row>
    <row r="40" spans="1:3" x14ac:dyDescent="0.35">
      <c r="A40" s="13">
        <v>5</v>
      </c>
      <c r="B40" s="2">
        <v>0.65100000000000002</v>
      </c>
      <c r="C40" s="8">
        <f t="shared" si="1"/>
        <v>40.756441759000012</v>
      </c>
    </row>
    <row r="41" spans="1:3" x14ac:dyDescent="0.35">
      <c r="A41" s="13">
        <v>6</v>
      </c>
      <c r="B41" s="2">
        <v>0.74299999999999999</v>
      </c>
      <c r="C41" s="8">
        <f t="shared" si="1"/>
        <v>33.97210839100002</v>
      </c>
    </row>
    <row r="42" spans="1:3" x14ac:dyDescent="0.35">
      <c r="A42" s="13">
        <v>7</v>
      </c>
      <c r="B42" s="2">
        <v>0.78500000000000003</v>
      </c>
      <c r="C42" s="8">
        <f t="shared" si="1"/>
        <v>31.086294774999999</v>
      </c>
    </row>
    <row r="43" spans="1:3" x14ac:dyDescent="0.35">
      <c r="A43" s="13">
        <v>8</v>
      </c>
      <c r="B43" s="2">
        <v>0.54500000000000004</v>
      </c>
      <c r="C43" s="8">
        <f t="shared" si="1"/>
        <v>49.361461974999997</v>
      </c>
    </row>
    <row r="44" spans="1:3" x14ac:dyDescent="0.35">
      <c r="A44" s="13">
        <v>9</v>
      </c>
      <c r="B44" s="2">
        <v>0.42</v>
      </c>
      <c r="C44" s="8">
        <f t="shared" si="1"/>
        <v>60.593407600000006</v>
      </c>
    </row>
    <row r="45" spans="1:3" x14ac:dyDescent="0.35">
      <c r="A45" s="13">
        <v>10</v>
      </c>
      <c r="B45" s="2">
        <v>0.89600000000000002</v>
      </c>
      <c r="C45" s="8">
        <f t="shared" si="1"/>
        <v>24.09736614400002</v>
      </c>
    </row>
    <row r="46" spans="1:3" x14ac:dyDescent="0.35">
      <c r="A46" s="13">
        <v>11</v>
      </c>
      <c r="B46" s="2">
        <v>1.0609999999999999</v>
      </c>
      <c r="C46" s="8">
        <f t="shared" si="1"/>
        <v>15.418855039000022</v>
      </c>
    </row>
    <row r="47" spans="1:3" x14ac:dyDescent="0.35">
      <c r="A47" s="13">
        <v>12</v>
      </c>
      <c r="B47" s="2">
        <v>1.01</v>
      </c>
      <c r="C47" s="8">
        <f t="shared" si="1"/>
        <v>17.882935900000007</v>
      </c>
    </row>
    <row r="48" spans="1:3" x14ac:dyDescent="0.35">
      <c r="A48" s="13">
        <v>13</v>
      </c>
      <c r="B48" s="2">
        <v>0.38800000000000001</v>
      </c>
      <c r="C48" s="8">
        <f t="shared" si="1"/>
        <v>63.65748209600001</v>
      </c>
    </row>
    <row r="49" spans="1:3" x14ac:dyDescent="0.35">
      <c r="A49" s="13">
        <v>14</v>
      </c>
      <c r="B49" s="2">
        <v>0.71499999999999997</v>
      </c>
      <c r="C49" s="8">
        <f t="shared" si="1"/>
        <v>35.969599775000006</v>
      </c>
    </row>
    <row r="50" spans="1:3" x14ac:dyDescent="0.35">
      <c r="A50" s="13">
        <v>15</v>
      </c>
      <c r="B50" s="2">
        <v>0.874</v>
      </c>
      <c r="C50" s="8">
        <f t="shared" si="1"/>
        <v>25.409018684000017</v>
      </c>
    </row>
    <row r="51" spans="1:3" x14ac:dyDescent="0.35">
      <c r="A51" s="13">
        <v>16</v>
      </c>
      <c r="B51" s="2">
        <v>0.96099999999999997</v>
      </c>
      <c r="C51" s="8">
        <f t="shared" si="1"/>
        <v>20.434425239000007</v>
      </c>
    </row>
    <row r="52" spans="1:3" x14ac:dyDescent="0.35">
      <c r="A52" s="13">
        <v>17</v>
      </c>
      <c r="B52" s="2">
        <v>0.85399999999999998</v>
      </c>
      <c r="C52" s="8">
        <f t="shared" si="1"/>
        <v>26.632979644000017</v>
      </c>
    </row>
    <row r="53" spans="1:3" x14ac:dyDescent="0.35">
      <c r="A53" s="13">
        <v>18</v>
      </c>
      <c r="B53" s="2">
        <v>0.78500000000000003</v>
      </c>
      <c r="C53" s="8">
        <f t="shared" si="1"/>
        <v>31.086294774999999</v>
      </c>
    </row>
    <row r="54" spans="1:3" x14ac:dyDescent="0.35">
      <c r="A54" s="13">
        <v>19</v>
      </c>
      <c r="B54" s="2">
        <v>0.505</v>
      </c>
      <c r="C54" s="8">
        <f t="shared" si="1"/>
        <v>52.827983975000009</v>
      </c>
    </row>
    <row r="55" spans="1:3" x14ac:dyDescent="0.35">
      <c r="A55" s="13">
        <v>20</v>
      </c>
      <c r="B55" s="2">
        <v>0.80600000000000005</v>
      </c>
      <c r="C55" s="8">
        <f t="shared" si="1"/>
        <v>29.693078524000015</v>
      </c>
    </row>
    <row r="56" spans="1:3" x14ac:dyDescent="0.35">
      <c r="A56" s="13">
        <v>21</v>
      </c>
      <c r="B56" s="2">
        <v>0.74299999999999999</v>
      </c>
      <c r="C56" s="8">
        <f t="shared" si="1"/>
        <v>33.97210839100002</v>
      </c>
    </row>
    <row r="57" spans="1:3" x14ac:dyDescent="0.35">
      <c r="A57" s="13">
        <v>22</v>
      </c>
      <c r="B57" s="2">
        <v>0.06</v>
      </c>
      <c r="C57" s="8">
        <f t="shared" si="1"/>
        <v>99.499212400000005</v>
      </c>
    </row>
    <row r="58" spans="1:3" x14ac:dyDescent="0.35">
      <c r="A58" s="13">
        <v>23</v>
      </c>
      <c r="B58" s="2">
        <v>0.85</v>
      </c>
      <c r="C58" s="8">
        <f t="shared" si="1"/>
        <v>26.881377500000013</v>
      </c>
    </row>
    <row r="59" spans="1:3" x14ac:dyDescent="0.35">
      <c r="A59" s="13">
        <v>24</v>
      </c>
      <c r="B59" s="2">
        <v>0.79500000000000004</v>
      </c>
      <c r="C59" s="8">
        <f t="shared" si="1"/>
        <v>30.418726975000013</v>
      </c>
    </row>
    <row r="60" spans="1:3" x14ac:dyDescent="0.35">
      <c r="A60" s="13">
        <v>25</v>
      </c>
      <c r="B60" s="2">
        <v>0.48899999999999999</v>
      </c>
      <c r="C60" s="8">
        <f t="shared" si="1"/>
        <v>54.248245639000011</v>
      </c>
    </row>
    <row r="61" spans="1:3" x14ac:dyDescent="0.35">
      <c r="A61" s="13">
        <v>26</v>
      </c>
      <c r="B61" s="2">
        <v>0.65500000000000003</v>
      </c>
      <c r="C61" s="8">
        <f t="shared" si="1"/>
        <v>40.44824997500001</v>
      </c>
    </row>
    <row r="62" spans="1:3" x14ac:dyDescent="0.35">
      <c r="A62" s="13">
        <v>27</v>
      </c>
      <c r="B62" s="2">
        <v>0.41400000000000003</v>
      </c>
      <c r="C62" s="8">
        <f t="shared" si="1"/>
        <v>61.162062364000001</v>
      </c>
    </row>
    <row r="63" spans="1:3" x14ac:dyDescent="0.35">
      <c r="A63" s="13">
        <v>28</v>
      </c>
      <c r="B63" s="2">
        <v>0.71399999999999997</v>
      </c>
      <c r="C63" s="8">
        <f t="shared" si="1"/>
        <v>36.042027964000013</v>
      </c>
    </row>
    <row r="64" spans="1:3" x14ac:dyDescent="0.35">
      <c r="A64" s="13">
        <v>29</v>
      </c>
      <c r="B64" s="2">
        <v>0.81100000000000005</v>
      </c>
      <c r="C64" s="8">
        <f t="shared" si="1"/>
        <v>29.366243039000011</v>
      </c>
    </row>
    <row r="65" spans="1:3" x14ac:dyDescent="0.35">
      <c r="A65" s="13">
        <v>30</v>
      </c>
      <c r="B65" s="2">
        <v>0.95600000000000007</v>
      </c>
      <c r="C65" s="8">
        <f t="shared" si="1"/>
        <v>20.704922224000001</v>
      </c>
    </row>
    <row r="66" spans="1:3" x14ac:dyDescent="0.35">
      <c r="A66" s="13">
        <v>31</v>
      </c>
      <c r="B66" s="2">
        <v>0.70200000000000007</v>
      </c>
      <c r="C66" s="8">
        <f t="shared" si="1"/>
        <v>36.917025436000017</v>
      </c>
    </row>
    <row r="67" spans="1:3" x14ac:dyDescent="0.35">
      <c r="A67" s="13">
        <v>32</v>
      </c>
      <c r="B67" s="2">
        <v>0.79200000000000004</v>
      </c>
      <c r="C67" s="8">
        <f t="shared" si="1"/>
        <v>30.618208576000001</v>
      </c>
    </row>
    <row r="68" spans="1:3" x14ac:dyDescent="0.35">
      <c r="A68" s="13">
        <v>33</v>
      </c>
      <c r="B68" s="2">
        <v>0.76100000000000001</v>
      </c>
      <c r="C68" s="8">
        <f t="shared" ref="C68:C99" si="2">(37.559*B68*B68)-(126.1*B68)+(106.93)</f>
        <v>32.71910563900002</v>
      </c>
    </row>
    <row r="69" spans="1:3" x14ac:dyDescent="0.35">
      <c r="A69" s="13">
        <v>34</v>
      </c>
      <c r="B69" s="2">
        <v>0.83200000000000007</v>
      </c>
      <c r="C69" s="8">
        <f t="shared" si="2"/>
        <v>28.01404121600001</v>
      </c>
    </row>
    <row r="70" spans="1:3" x14ac:dyDescent="0.35">
      <c r="A70" s="13">
        <v>35</v>
      </c>
      <c r="B70" s="2">
        <v>0.66600000000000004</v>
      </c>
      <c r="C70" s="8">
        <f t="shared" si="2"/>
        <v>39.606919804</v>
      </c>
    </row>
    <row r="71" spans="1:3" x14ac:dyDescent="0.35">
      <c r="A71" s="13">
        <v>36</v>
      </c>
      <c r="B71" s="2">
        <v>0.80100000000000005</v>
      </c>
      <c r="C71" s="8">
        <f t="shared" si="2"/>
        <v>30.021791958999998</v>
      </c>
    </row>
    <row r="72" spans="1:3" x14ac:dyDescent="0.35">
      <c r="A72" s="13">
        <v>37</v>
      </c>
      <c r="B72" s="2">
        <v>0.72599999999999998</v>
      </c>
      <c r="C72" s="8">
        <f t="shared" si="2"/>
        <v>35.177847484000011</v>
      </c>
    </row>
    <row r="73" spans="1:3" x14ac:dyDescent="0.35">
      <c r="A73" s="13">
        <v>38</v>
      </c>
      <c r="B73" s="2">
        <v>0.45</v>
      </c>
      <c r="C73" s="8">
        <f t="shared" si="2"/>
        <v>57.790697500000007</v>
      </c>
    </row>
    <row r="74" spans="1:3" x14ac:dyDescent="0.35">
      <c r="A74" s="13">
        <v>39</v>
      </c>
      <c r="B74" s="2">
        <v>0.81500000000000006</v>
      </c>
      <c r="C74" s="8">
        <f t="shared" si="2"/>
        <v>29.106126775000007</v>
      </c>
    </row>
    <row r="75" spans="1:3" x14ac:dyDescent="0.35">
      <c r="A75" s="13">
        <v>40</v>
      </c>
      <c r="B75" s="2">
        <v>0.748</v>
      </c>
      <c r="C75" s="8">
        <f t="shared" si="2"/>
        <v>33.621610736000008</v>
      </c>
    </row>
    <row r="76" spans="1:3" x14ac:dyDescent="0.35">
      <c r="A76" s="13">
        <v>41</v>
      </c>
      <c r="B76" s="2">
        <v>0.78100000000000003</v>
      </c>
      <c r="C76" s="8">
        <f t="shared" si="2"/>
        <v>31.35542519900001</v>
      </c>
    </row>
    <row r="77" spans="1:3" x14ac:dyDescent="0.35">
      <c r="A77" s="13">
        <v>42</v>
      </c>
      <c r="B77" s="2">
        <v>0.61599999999999999</v>
      </c>
      <c r="C77" s="8">
        <f t="shared" si="2"/>
        <v>43.504387904000005</v>
      </c>
    </row>
    <row r="78" spans="1:3" x14ac:dyDescent="0.35">
      <c r="A78" s="13">
        <v>43</v>
      </c>
      <c r="B78" s="2">
        <v>0.89700000000000002</v>
      </c>
      <c r="C78" s="8">
        <f t="shared" si="2"/>
        <v>24.038609430999998</v>
      </c>
    </row>
    <row r="79" spans="1:3" x14ac:dyDescent="0.35">
      <c r="A79" s="13">
        <v>44</v>
      </c>
      <c r="B79" s="2">
        <v>0.76300000000000001</v>
      </c>
      <c r="C79" s="8">
        <f t="shared" si="2"/>
        <v>32.581385471000004</v>
      </c>
    </row>
    <row r="80" spans="1:3" x14ac:dyDescent="0.35">
      <c r="A80" s="13">
        <v>45</v>
      </c>
      <c r="B80" s="2">
        <v>0.878</v>
      </c>
      <c r="C80" s="8">
        <f t="shared" si="2"/>
        <v>25.167832156000003</v>
      </c>
    </row>
    <row r="81" spans="1:3" x14ac:dyDescent="0.35">
      <c r="A81" s="13">
        <v>46</v>
      </c>
      <c r="B81" s="2">
        <v>0.4</v>
      </c>
      <c r="C81" s="8">
        <f t="shared" si="2"/>
        <v>62.499440000000007</v>
      </c>
    </row>
    <row r="82" spans="1:3" x14ac:dyDescent="0.35">
      <c r="A82" s="13">
        <v>47</v>
      </c>
      <c r="B82" s="2">
        <v>0.53300000000000003</v>
      </c>
      <c r="C82" s="8">
        <f t="shared" si="2"/>
        <v>50.38879875100001</v>
      </c>
    </row>
    <row r="83" spans="1:3" x14ac:dyDescent="0.35">
      <c r="A83" s="13">
        <v>48</v>
      </c>
      <c r="B83" s="2">
        <v>0.59</v>
      </c>
      <c r="C83" s="8">
        <f t="shared" si="2"/>
        <v>45.605287900000022</v>
      </c>
    </row>
    <row r="84" spans="1:3" x14ac:dyDescent="0.35">
      <c r="A84" s="13">
        <v>49</v>
      </c>
      <c r="B84" s="2">
        <v>0.65800000000000003</v>
      </c>
      <c r="C84" s="8">
        <f t="shared" si="2"/>
        <v>40.217894876000003</v>
      </c>
    </row>
    <row r="85" spans="1:3" x14ac:dyDescent="0.35">
      <c r="A85" s="13">
        <v>50</v>
      </c>
      <c r="B85" s="2">
        <v>0.91700000000000004</v>
      </c>
      <c r="C85" s="8">
        <f t="shared" si="2"/>
        <v>22.879249951000006</v>
      </c>
    </row>
    <row r="86" spans="1:3" x14ac:dyDescent="0.35">
      <c r="A86" s="13">
        <v>51</v>
      </c>
      <c r="B86" s="2">
        <v>0.65500000000000003</v>
      </c>
      <c r="C86" s="8">
        <f t="shared" si="2"/>
        <v>40.44824997500001</v>
      </c>
    </row>
    <row r="87" spans="1:3" x14ac:dyDescent="0.35">
      <c r="A87" s="13">
        <v>52</v>
      </c>
      <c r="B87" s="2">
        <v>0.64600000000000002</v>
      </c>
      <c r="C87" s="8">
        <f t="shared" si="2"/>
        <v>41.143371644000013</v>
      </c>
    </row>
    <row r="88" spans="1:3" x14ac:dyDescent="0.35">
      <c r="A88" s="13">
        <v>53</v>
      </c>
      <c r="B88" s="2">
        <v>0.249</v>
      </c>
      <c r="C88" s="8">
        <f t="shared" si="2"/>
        <v>77.859795559000005</v>
      </c>
    </row>
    <row r="89" spans="1:3" x14ac:dyDescent="0.35">
      <c r="A89" s="13">
        <v>54</v>
      </c>
      <c r="B89" s="2">
        <v>0.89700000000000002</v>
      </c>
      <c r="C89" s="8">
        <f t="shared" si="2"/>
        <v>24.038609430999998</v>
      </c>
    </row>
    <row r="90" spans="1:3" x14ac:dyDescent="0.35">
      <c r="A90" s="13">
        <v>55</v>
      </c>
      <c r="B90" s="2">
        <v>0.60299999999999998</v>
      </c>
      <c r="C90" s="8">
        <f t="shared" si="2"/>
        <v>44.548490431000012</v>
      </c>
    </row>
    <row r="91" spans="1:3" x14ac:dyDescent="0.35">
      <c r="A91" s="13">
        <v>56</v>
      </c>
      <c r="B91" s="2">
        <v>0.94200000000000006</v>
      </c>
      <c r="C91" s="8">
        <f t="shared" si="2"/>
        <v>21.472304476000005</v>
      </c>
    </row>
    <row r="92" spans="1:3" x14ac:dyDescent="0.35">
      <c r="A92" s="13">
        <v>57</v>
      </c>
      <c r="B92" s="2">
        <v>0.54300000000000004</v>
      </c>
      <c r="C92" s="8">
        <f t="shared" si="2"/>
        <v>49.531933591000005</v>
      </c>
    </row>
    <row r="93" spans="1:3" x14ac:dyDescent="0.35">
      <c r="A93" s="13">
        <v>58</v>
      </c>
      <c r="B93" s="2">
        <v>0.68700000000000006</v>
      </c>
      <c r="C93" s="8">
        <f t="shared" si="2"/>
        <v>38.025983671000006</v>
      </c>
    </row>
    <row r="94" spans="1:3" x14ac:dyDescent="0.35">
      <c r="A94" s="13">
        <v>59</v>
      </c>
      <c r="B94" s="2">
        <v>0.68</v>
      </c>
      <c r="C94" s="8">
        <f t="shared" si="2"/>
        <v>38.5492816</v>
      </c>
    </row>
    <row r="95" spans="1:3" x14ac:dyDescent="0.35">
      <c r="A95" s="13">
        <v>60</v>
      </c>
      <c r="B95" s="2">
        <v>0.41000000000000003</v>
      </c>
      <c r="C95" s="8">
        <f t="shared" si="2"/>
        <v>61.542667900000005</v>
      </c>
    </row>
    <row r="96" spans="1:3" x14ac:dyDescent="0.35">
      <c r="A96" s="13">
        <v>61</v>
      </c>
      <c r="B96" s="2">
        <v>0.5</v>
      </c>
      <c r="C96" s="8">
        <f t="shared" si="2"/>
        <v>53.269750000000009</v>
      </c>
    </row>
    <row r="97" spans="1:3" x14ac:dyDescent="0.35">
      <c r="A97" s="13">
        <v>62</v>
      </c>
      <c r="B97" s="2">
        <v>0.55300000000000005</v>
      </c>
      <c r="C97" s="8">
        <f t="shared" si="2"/>
        <v>48.682580231000003</v>
      </c>
    </row>
    <row r="98" spans="1:3" x14ac:dyDescent="0.35">
      <c r="A98" s="13">
        <v>63</v>
      </c>
      <c r="B98" s="2">
        <v>0.56400000000000006</v>
      </c>
      <c r="C98" s="8">
        <f t="shared" si="2"/>
        <v>47.756967664000001</v>
      </c>
    </row>
    <row r="99" spans="1:3" x14ac:dyDescent="0.35">
      <c r="A99" s="13">
        <v>64</v>
      </c>
      <c r="B99" s="2">
        <v>0.59</v>
      </c>
      <c r="C99" s="8">
        <f t="shared" si="2"/>
        <v>45.605287900000022</v>
      </c>
    </row>
    <row r="100" spans="1:3" x14ac:dyDescent="0.35">
      <c r="A100" s="13">
        <v>65</v>
      </c>
      <c r="B100" s="2">
        <v>0.433</v>
      </c>
      <c r="C100" s="8">
        <f t="shared" ref="C100:C131" si="3">(37.559*B100*B100)-(126.1*B100)+(106.93)</f>
        <v>59.37059935100001</v>
      </c>
    </row>
    <row r="101" spans="1:3" x14ac:dyDescent="0.35">
      <c r="A101" s="13">
        <v>66</v>
      </c>
      <c r="B101" s="2">
        <v>0.60199999999999998</v>
      </c>
      <c r="C101" s="8">
        <f t="shared" si="3"/>
        <v>44.629331836000006</v>
      </c>
    </row>
    <row r="102" spans="1:3" x14ac:dyDescent="0.35">
      <c r="A102" s="13">
        <v>67</v>
      </c>
      <c r="B102" s="2">
        <v>0.316</v>
      </c>
      <c r="C102" s="8">
        <f t="shared" si="3"/>
        <v>70.832891504000003</v>
      </c>
    </row>
    <row r="103" spans="1:3" x14ac:dyDescent="0.35">
      <c r="A103" s="13">
        <v>68</v>
      </c>
      <c r="B103" s="2">
        <v>0.23700000000000002</v>
      </c>
      <c r="C103" s="8">
        <f t="shared" si="3"/>
        <v>79.153951470999999</v>
      </c>
    </row>
    <row r="104" spans="1:3" x14ac:dyDescent="0.35">
      <c r="A104" s="13">
        <v>69</v>
      </c>
      <c r="B104" s="2">
        <v>5.3999999999999999E-2</v>
      </c>
      <c r="C104" s="8">
        <f t="shared" si="3"/>
        <v>100.23012204400001</v>
      </c>
    </row>
    <row r="105" spans="1:3" x14ac:dyDescent="0.35">
      <c r="A105" s="13">
        <v>70</v>
      </c>
      <c r="B105" s="2">
        <v>0.57100000000000006</v>
      </c>
      <c r="C105" s="8">
        <f t="shared" si="3"/>
        <v>47.172673919000005</v>
      </c>
    </row>
    <row r="106" spans="1:3" x14ac:dyDescent="0.35">
      <c r="A106" s="13">
        <v>71</v>
      </c>
      <c r="B106" s="2">
        <v>0.71699999999999997</v>
      </c>
      <c r="C106" s="8">
        <f t="shared" si="3"/>
        <v>35.824968751000014</v>
      </c>
    </row>
    <row r="107" spans="1:3" x14ac:dyDescent="0.35">
      <c r="A107" s="13">
        <v>72</v>
      </c>
      <c r="B107" s="2">
        <v>0.57600000000000007</v>
      </c>
      <c r="C107" s="8">
        <f t="shared" si="3"/>
        <v>46.757574784000006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6"/>
  <sheetViews>
    <sheetView workbookViewId="0">
      <selection activeCell="G70" sqref="G70"/>
    </sheetView>
  </sheetViews>
  <sheetFormatPr defaultRowHeight="14.5" x14ac:dyDescent="0.35"/>
  <cols>
    <col min="1" max="1" width="14.36328125" customWidth="1"/>
    <col min="2" max="2" width="13.1796875" customWidth="1"/>
    <col min="3" max="3" width="14.453125" customWidth="1"/>
  </cols>
  <sheetData>
    <row r="2" spans="1:10" x14ac:dyDescent="0.35">
      <c r="A2" s="4">
        <v>6.8000000000000005E-2</v>
      </c>
      <c r="B2" s="2">
        <v>0.73199999999999998</v>
      </c>
      <c r="C2" s="2">
        <v>0.25800000000000001</v>
      </c>
      <c r="D2" s="2">
        <v>0.34300000000000003</v>
      </c>
      <c r="E2" s="2">
        <v>0.36499999999999999</v>
      </c>
      <c r="F2" s="2">
        <v>0.39600000000000002</v>
      </c>
      <c r="G2" s="2">
        <v>0.32400000000000001</v>
      </c>
      <c r="H2" s="2">
        <v>0.27600000000000002</v>
      </c>
      <c r="I2" s="2">
        <v>0.33300000000000002</v>
      </c>
      <c r="J2" s="2">
        <v>0.20500000000000002</v>
      </c>
    </row>
    <row r="3" spans="1:10" x14ac:dyDescent="0.35">
      <c r="A3" s="4">
        <v>0.54500000000000004</v>
      </c>
      <c r="B3" s="2">
        <v>0.24399999999999999</v>
      </c>
      <c r="C3" s="2">
        <v>0.30299999999999999</v>
      </c>
      <c r="D3" s="2">
        <v>0.39800000000000002</v>
      </c>
      <c r="E3" s="2">
        <v>0.40400000000000003</v>
      </c>
      <c r="F3" s="2">
        <v>0.49299999999999999</v>
      </c>
      <c r="G3" s="2">
        <v>0.32900000000000001</v>
      </c>
      <c r="H3" s="2">
        <v>0.39800000000000002</v>
      </c>
      <c r="I3" s="2">
        <v>0.35199999999999998</v>
      </c>
      <c r="J3" s="2">
        <v>0.28700000000000003</v>
      </c>
    </row>
    <row r="4" spans="1:10" x14ac:dyDescent="0.35">
      <c r="A4" s="4">
        <v>0.94</v>
      </c>
      <c r="B4" s="2">
        <v>0.14100000000000001</v>
      </c>
      <c r="C4" s="2">
        <v>0.39900000000000002</v>
      </c>
      <c r="D4" s="2">
        <v>0.373</v>
      </c>
      <c r="E4" s="2">
        <v>0.317</v>
      </c>
      <c r="F4" s="2">
        <v>0.187</v>
      </c>
      <c r="G4" s="2">
        <v>0.48699999999999999</v>
      </c>
      <c r="H4" s="2">
        <v>0.17799999999999999</v>
      </c>
      <c r="I4" s="2">
        <v>0.34100000000000003</v>
      </c>
      <c r="J4" s="2">
        <v>0.253</v>
      </c>
    </row>
    <row r="5" spans="1:10" x14ac:dyDescent="0.35">
      <c r="A5" s="4">
        <v>1.1319999999999999</v>
      </c>
      <c r="B5" s="2">
        <v>0.20700000000000002</v>
      </c>
      <c r="C5" s="2">
        <v>0.70799999999999996</v>
      </c>
      <c r="D5" s="2">
        <v>0.29699999999999999</v>
      </c>
      <c r="E5" s="2">
        <v>0.251</v>
      </c>
      <c r="F5" s="2">
        <v>0.27600000000000002</v>
      </c>
      <c r="G5" s="2">
        <v>0.4</v>
      </c>
      <c r="H5" s="2">
        <v>0.22700000000000001</v>
      </c>
      <c r="I5" s="2">
        <v>0.17200000000000001</v>
      </c>
      <c r="J5" s="2">
        <v>0.34200000000000003</v>
      </c>
    </row>
    <row r="6" spans="1:10" x14ac:dyDescent="0.35">
      <c r="A6" s="4">
        <v>1.361</v>
      </c>
      <c r="B6" s="2">
        <v>0.58399999999999996</v>
      </c>
      <c r="C6" s="2">
        <v>0.182</v>
      </c>
      <c r="D6" s="2">
        <v>0.38300000000000001</v>
      </c>
      <c r="E6" s="2">
        <v>0.51200000000000001</v>
      </c>
      <c r="F6" s="2">
        <v>0.311</v>
      </c>
      <c r="G6" s="2">
        <v>0.38300000000000001</v>
      </c>
      <c r="H6" s="2">
        <v>0.27100000000000002</v>
      </c>
      <c r="I6" s="2">
        <v>0.45700000000000002</v>
      </c>
      <c r="J6" s="2">
        <v>6.0999999999999999E-2</v>
      </c>
    </row>
    <row r="7" spans="1:10" x14ac:dyDescent="0.35">
      <c r="A7" s="4">
        <v>1.488</v>
      </c>
      <c r="B7" s="2">
        <v>0.27</v>
      </c>
      <c r="C7" s="2">
        <v>0.44900000000000001</v>
      </c>
      <c r="D7" s="2">
        <v>9.1999999999999998E-2</v>
      </c>
      <c r="E7" s="2">
        <v>0.34600000000000003</v>
      </c>
      <c r="F7" s="2">
        <v>0.17599999999999999</v>
      </c>
      <c r="G7" s="2">
        <v>0.152</v>
      </c>
      <c r="H7" s="2">
        <v>0.438</v>
      </c>
      <c r="I7" s="2">
        <v>0.255</v>
      </c>
      <c r="J7" s="2">
        <v>0.32900000000000001</v>
      </c>
    </row>
    <row r="8" spans="1:10" x14ac:dyDescent="0.35">
      <c r="A8" s="5">
        <v>1.8540000000000001</v>
      </c>
      <c r="B8" s="2">
        <v>0.33500000000000002</v>
      </c>
      <c r="C8" s="2">
        <v>0.34800000000000003</v>
      </c>
      <c r="D8" s="2">
        <v>0.30199999999999999</v>
      </c>
      <c r="E8" s="2">
        <v>0.40100000000000002</v>
      </c>
      <c r="F8" s="2">
        <v>0.35199999999999998</v>
      </c>
      <c r="G8" s="2">
        <v>0.26900000000000002</v>
      </c>
      <c r="H8" s="2">
        <v>0.22900000000000001</v>
      </c>
      <c r="I8" s="2">
        <v>0.372</v>
      </c>
      <c r="J8" s="2">
        <v>0.27500000000000002</v>
      </c>
    </row>
    <row r="9" spans="1:10" x14ac:dyDescent="0.35">
      <c r="A9" s="14" t="s">
        <v>0</v>
      </c>
      <c r="B9" s="2">
        <v>0.30399999999999999</v>
      </c>
      <c r="C9" s="2">
        <v>0.33</v>
      </c>
      <c r="D9" s="2">
        <v>0.56400000000000006</v>
      </c>
      <c r="E9" s="2">
        <v>0.42399999999999999</v>
      </c>
      <c r="F9" s="2">
        <v>0.33500000000000002</v>
      </c>
      <c r="G9" s="2">
        <v>0.28200000000000003</v>
      </c>
      <c r="H9" s="2">
        <v>0.35100000000000003</v>
      </c>
      <c r="I9" s="2">
        <v>0.55600000000000005</v>
      </c>
      <c r="J9" s="2">
        <v>0.25800000000000001</v>
      </c>
    </row>
    <row r="10" spans="1:10" x14ac:dyDescent="0.35">
      <c r="B10" s="14"/>
      <c r="C10" s="14"/>
      <c r="D10" s="14"/>
      <c r="E10" s="14"/>
      <c r="F10" s="14"/>
      <c r="G10" s="14"/>
      <c r="H10" s="14"/>
      <c r="I10" s="14"/>
      <c r="J10" s="14"/>
    </row>
    <row r="13" spans="1:10" x14ac:dyDescent="0.35">
      <c r="A13" s="6" t="s">
        <v>4</v>
      </c>
    </row>
    <row r="14" spans="1:10" x14ac:dyDescent="0.35">
      <c r="A14" s="6" t="s">
        <v>5</v>
      </c>
      <c r="B14" s="7" t="s">
        <v>1</v>
      </c>
      <c r="C14" s="7" t="s">
        <v>2</v>
      </c>
      <c r="D14" s="7" t="s">
        <v>3</v>
      </c>
    </row>
    <row r="15" spans="1:10" x14ac:dyDescent="0.35">
      <c r="A15" s="6" t="s">
        <v>6</v>
      </c>
      <c r="B15" s="4">
        <v>6.8000000000000005E-2</v>
      </c>
      <c r="C15" s="1">
        <v>100</v>
      </c>
      <c r="D15" s="8">
        <f>(34.726*B15*B15)-(122.23*B15)+(107.67)</f>
        <v>99.518933024000006</v>
      </c>
    </row>
    <row r="16" spans="1:10" x14ac:dyDescent="0.35">
      <c r="A16" s="6" t="s">
        <v>7</v>
      </c>
      <c r="B16" s="4">
        <v>0.54500000000000004</v>
      </c>
      <c r="C16" s="1">
        <v>50</v>
      </c>
      <c r="D16" s="8">
        <f t="shared" ref="D16:D21" si="0">(34.726*B16*B16)-(122.23*B16)+(107.67)</f>
        <v>51.369140149999993</v>
      </c>
    </row>
    <row r="17" spans="1:12" x14ac:dyDescent="0.35">
      <c r="A17" s="6" t="s">
        <v>8</v>
      </c>
      <c r="B17" s="4">
        <v>0.94</v>
      </c>
      <c r="C17" s="1">
        <v>25</v>
      </c>
      <c r="D17" s="8">
        <f t="shared" si="0"/>
        <v>23.457693600000013</v>
      </c>
    </row>
    <row r="18" spans="1:12" x14ac:dyDescent="0.35">
      <c r="A18" s="6" t="s">
        <v>9</v>
      </c>
      <c r="B18" s="4">
        <v>1.1319999999999999</v>
      </c>
      <c r="C18" s="1">
        <v>12.5</v>
      </c>
      <c r="D18" s="8">
        <f t="shared" si="0"/>
        <v>13.804369823999977</v>
      </c>
    </row>
    <row r="19" spans="1:12" x14ac:dyDescent="0.35">
      <c r="A19" s="6" t="s">
        <v>10</v>
      </c>
      <c r="B19" s="4">
        <v>1.361</v>
      </c>
      <c r="C19" s="1">
        <v>6.25</v>
      </c>
      <c r="D19" s="8">
        <f t="shared" si="0"/>
        <v>5.638669046000004</v>
      </c>
    </row>
    <row r="20" spans="1:12" x14ac:dyDescent="0.35">
      <c r="A20" s="14"/>
      <c r="B20" s="4">
        <v>1.488</v>
      </c>
      <c r="C20" s="1">
        <v>3.13</v>
      </c>
      <c r="D20" s="8">
        <f t="shared" si="0"/>
        <v>2.6801245439999946</v>
      </c>
    </row>
    <row r="21" spans="1:12" x14ac:dyDescent="0.35">
      <c r="B21" s="5">
        <v>1.8540000000000001</v>
      </c>
      <c r="C21" s="1">
        <v>0</v>
      </c>
      <c r="D21" s="8">
        <f t="shared" si="0"/>
        <v>0.4198154159999774</v>
      </c>
    </row>
    <row r="29" spans="1:12" x14ac:dyDescent="0.35">
      <c r="H29" s="14"/>
      <c r="J29" s="10" t="s">
        <v>11</v>
      </c>
      <c r="K29" s="10"/>
      <c r="L29" s="10"/>
    </row>
    <row r="34" spans="1:3" x14ac:dyDescent="0.35">
      <c r="A34" s="11" t="s">
        <v>12</v>
      </c>
      <c r="B34" s="2" t="s">
        <v>13</v>
      </c>
      <c r="C34" s="12" t="s">
        <v>14</v>
      </c>
    </row>
    <row r="35" spans="1:3" x14ac:dyDescent="0.35">
      <c r="A35" s="13">
        <v>1</v>
      </c>
      <c r="B35" s="2">
        <v>0.73199999999999998</v>
      </c>
      <c r="C35" s="8">
        <f t="shared" ref="C35:C66" si="1">(34.726*B35*B35)-(122.23*B35)+(107.67)</f>
        <v>36.804664224000007</v>
      </c>
    </row>
    <row r="36" spans="1:3" x14ac:dyDescent="0.35">
      <c r="A36" s="13">
        <v>2</v>
      </c>
      <c r="B36" s="2">
        <v>0.24399999999999999</v>
      </c>
      <c r="C36" s="8">
        <f t="shared" si="1"/>
        <v>79.913327135999992</v>
      </c>
    </row>
    <row r="37" spans="1:3" x14ac:dyDescent="0.35">
      <c r="A37" s="13">
        <v>3</v>
      </c>
      <c r="B37" s="2">
        <v>0.14100000000000001</v>
      </c>
      <c r="C37" s="8">
        <f t="shared" si="1"/>
        <v>91.125957606</v>
      </c>
    </row>
    <row r="38" spans="1:3" x14ac:dyDescent="0.35">
      <c r="A38" s="13">
        <v>4</v>
      </c>
      <c r="B38" s="2">
        <v>0.20700000000000002</v>
      </c>
      <c r="C38" s="8">
        <f t="shared" si="1"/>
        <v>83.856364373999995</v>
      </c>
    </row>
    <row r="39" spans="1:3" x14ac:dyDescent="0.35">
      <c r="A39" s="13">
        <v>5</v>
      </c>
      <c r="B39" s="2">
        <v>0.58399999999999996</v>
      </c>
      <c r="C39" s="8">
        <f t="shared" si="1"/>
        <v>48.131190656000008</v>
      </c>
    </row>
    <row r="40" spans="1:3" x14ac:dyDescent="0.35">
      <c r="A40" s="13">
        <v>6</v>
      </c>
      <c r="B40" s="2">
        <v>0.27</v>
      </c>
      <c r="C40" s="8">
        <f t="shared" si="1"/>
        <v>77.199425399999996</v>
      </c>
    </row>
    <row r="41" spans="1:3" x14ac:dyDescent="0.35">
      <c r="A41" s="13">
        <v>7</v>
      </c>
      <c r="B41" s="2">
        <v>0.33500000000000002</v>
      </c>
      <c r="C41" s="8">
        <f t="shared" si="1"/>
        <v>70.620075350000008</v>
      </c>
    </row>
    <row r="42" spans="1:3" x14ac:dyDescent="0.35">
      <c r="A42" s="13">
        <v>8</v>
      </c>
      <c r="B42" s="2">
        <v>0.30399999999999999</v>
      </c>
      <c r="C42" s="8">
        <f t="shared" si="1"/>
        <v>73.721318015999998</v>
      </c>
    </row>
    <row r="43" spans="1:3" x14ac:dyDescent="0.35">
      <c r="A43" s="13">
        <v>9</v>
      </c>
      <c r="B43" s="2">
        <v>0.25800000000000001</v>
      </c>
      <c r="C43" s="8">
        <f t="shared" si="1"/>
        <v>78.446161463999999</v>
      </c>
    </row>
    <row r="44" spans="1:3" x14ac:dyDescent="0.35">
      <c r="A44" s="13">
        <v>10</v>
      </c>
      <c r="B44" s="2">
        <v>0.30299999999999999</v>
      </c>
      <c r="C44" s="8">
        <f t="shared" si="1"/>
        <v>73.822469334000004</v>
      </c>
    </row>
    <row r="45" spans="1:3" x14ac:dyDescent="0.35">
      <c r="A45" s="13">
        <v>11</v>
      </c>
      <c r="B45" s="2">
        <v>0.39900000000000002</v>
      </c>
      <c r="C45" s="8">
        <f t="shared" si="1"/>
        <v>64.428643926000007</v>
      </c>
    </row>
    <row r="46" spans="1:3" x14ac:dyDescent="0.35">
      <c r="A46" s="13">
        <v>12</v>
      </c>
      <c r="B46" s="2">
        <v>0.70799999999999996</v>
      </c>
      <c r="C46" s="8">
        <f t="shared" si="1"/>
        <v>38.538053664000003</v>
      </c>
    </row>
    <row r="47" spans="1:3" x14ac:dyDescent="0.35">
      <c r="A47" s="13">
        <v>13</v>
      </c>
      <c r="B47" s="2">
        <v>0.182</v>
      </c>
      <c r="C47" s="8">
        <f t="shared" si="1"/>
        <v>86.574404024000003</v>
      </c>
    </row>
    <row r="48" spans="1:3" x14ac:dyDescent="0.35">
      <c r="A48" s="13">
        <v>14</v>
      </c>
      <c r="B48" s="2">
        <v>0.44900000000000001</v>
      </c>
      <c r="C48" s="8">
        <f t="shared" si="1"/>
        <v>59.789526326000001</v>
      </c>
    </row>
    <row r="49" spans="1:3" x14ac:dyDescent="0.35">
      <c r="A49" s="13">
        <v>15</v>
      </c>
      <c r="B49" s="2">
        <v>0.34800000000000003</v>
      </c>
      <c r="C49" s="8">
        <f t="shared" si="1"/>
        <v>69.339417503999996</v>
      </c>
    </row>
    <row r="50" spans="1:3" x14ac:dyDescent="0.35">
      <c r="A50" s="13">
        <v>16</v>
      </c>
      <c r="B50" s="2">
        <v>0.33</v>
      </c>
      <c r="C50" s="8">
        <f t="shared" si="1"/>
        <v>71.115761399999997</v>
      </c>
    </row>
    <row r="51" spans="1:3" x14ac:dyDescent="0.35">
      <c r="A51" s="13">
        <v>17</v>
      </c>
      <c r="B51" s="2">
        <v>0.34300000000000003</v>
      </c>
      <c r="C51" s="8">
        <f t="shared" si="1"/>
        <v>69.830589173999996</v>
      </c>
    </row>
    <row r="52" spans="1:3" x14ac:dyDescent="0.35">
      <c r="A52" s="13">
        <v>18</v>
      </c>
      <c r="B52" s="2">
        <v>0.39800000000000002</v>
      </c>
      <c r="C52" s="8">
        <f t="shared" si="1"/>
        <v>64.523197303999993</v>
      </c>
    </row>
    <row r="53" spans="1:3" x14ac:dyDescent="0.35">
      <c r="A53" s="13">
        <v>19</v>
      </c>
      <c r="B53" s="2">
        <v>0.373</v>
      </c>
      <c r="C53" s="8">
        <f t="shared" si="1"/>
        <v>66.909603653999994</v>
      </c>
    </row>
    <row r="54" spans="1:3" x14ac:dyDescent="0.35">
      <c r="A54" s="13">
        <v>20</v>
      </c>
      <c r="B54" s="2">
        <v>0.29699999999999999</v>
      </c>
      <c r="C54" s="8">
        <f t="shared" si="1"/>
        <v>74.430835733999999</v>
      </c>
    </row>
    <row r="55" spans="1:3" x14ac:dyDescent="0.35">
      <c r="A55" s="13">
        <v>21</v>
      </c>
      <c r="B55" s="2">
        <v>0.38300000000000001</v>
      </c>
      <c r="C55" s="8">
        <f t="shared" si="1"/>
        <v>65.949832213999997</v>
      </c>
    </row>
    <row r="56" spans="1:3" x14ac:dyDescent="0.35">
      <c r="A56" s="13">
        <v>22</v>
      </c>
      <c r="B56" s="2">
        <v>9.1999999999999998E-2</v>
      </c>
      <c r="C56" s="8">
        <f t="shared" si="1"/>
        <v>96.718760864000004</v>
      </c>
    </row>
    <row r="57" spans="1:3" x14ac:dyDescent="0.35">
      <c r="A57" s="13">
        <v>23</v>
      </c>
      <c r="B57" s="2">
        <v>0.30199999999999999</v>
      </c>
      <c r="C57" s="8">
        <f t="shared" si="1"/>
        <v>73.923690104000002</v>
      </c>
    </row>
    <row r="58" spans="1:3" x14ac:dyDescent="0.35">
      <c r="A58" s="13">
        <v>24</v>
      </c>
      <c r="B58" s="2">
        <v>0.56400000000000006</v>
      </c>
      <c r="C58" s="8">
        <f t="shared" si="1"/>
        <v>49.778481695999993</v>
      </c>
    </row>
    <row r="59" spans="1:3" x14ac:dyDescent="0.35">
      <c r="A59" s="13">
        <v>25</v>
      </c>
      <c r="B59" s="2">
        <v>0.36499999999999999</v>
      </c>
      <c r="C59" s="8">
        <f t="shared" si="1"/>
        <v>67.682421349999998</v>
      </c>
    </row>
    <row r="60" spans="1:3" x14ac:dyDescent="0.35">
      <c r="A60" s="13">
        <v>26</v>
      </c>
      <c r="B60" s="2">
        <v>0.40400000000000003</v>
      </c>
      <c r="C60" s="8">
        <f t="shared" si="1"/>
        <v>63.956918815999998</v>
      </c>
    </row>
    <row r="61" spans="1:3" x14ac:dyDescent="0.35">
      <c r="A61" s="13">
        <v>27</v>
      </c>
      <c r="B61" s="2">
        <v>0.317</v>
      </c>
      <c r="C61" s="8">
        <f t="shared" si="1"/>
        <v>72.412671014000011</v>
      </c>
    </row>
    <row r="62" spans="1:3" x14ac:dyDescent="0.35">
      <c r="A62" s="13">
        <v>28</v>
      </c>
      <c r="B62" s="2">
        <v>0.251</v>
      </c>
      <c r="C62" s="8">
        <f t="shared" si="1"/>
        <v>79.178042726000001</v>
      </c>
    </row>
    <row r="63" spans="1:3" x14ac:dyDescent="0.35">
      <c r="A63" s="13">
        <v>29</v>
      </c>
      <c r="B63" s="2">
        <v>0.51200000000000001</v>
      </c>
      <c r="C63" s="8">
        <f t="shared" si="1"/>
        <v>54.191452544000001</v>
      </c>
    </row>
    <row r="64" spans="1:3" x14ac:dyDescent="0.35">
      <c r="A64" s="13">
        <v>30</v>
      </c>
      <c r="B64" s="2">
        <v>0.34600000000000003</v>
      </c>
      <c r="C64" s="8">
        <f t="shared" si="1"/>
        <v>69.535677816000003</v>
      </c>
    </row>
    <row r="65" spans="1:3" x14ac:dyDescent="0.35">
      <c r="A65" s="13">
        <v>31</v>
      </c>
      <c r="B65" s="2">
        <v>0.40100000000000002</v>
      </c>
      <c r="C65" s="8">
        <f t="shared" si="1"/>
        <v>64.239745526000007</v>
      </c>
    </row>
    <row r="66" spans="1:3" x14ac:dyDescent="0.35">
      <c r="A66" s="13">
        <v>32</v>
      </c>
      <c r="B66" s="2">
        <v>0.42399999999999999</v>
      </c>
      <c r="C66" s="8">
        <f t="shared" si="1"/>
        <v>62.087381376000003</v>
      </c>
    </row>
    <row r="67" spans="1:3" x14ac:dyDescent="0.35">
      <c r="A67" s="13">
        <v>33</v>
      </c>
      <c r="B67" s="2">
        <v>0.39600000000000002</v>
      </c>
      <c r="C67" s="8">
        <f t="shared" ref="C67:C98" si="2">(34.726*B67*B67)-(122.23*B67)+(107.67)</f>
        <v>64.712512415999996</v>
      </c>
    </row>
    <row r="68" spans="1:3" x14ac:dyDescent="0.35">
      <c r="A68" s="13">
        <v>34</v>
      </c>
      <c r="B68" s="2">
        <v>0.49299999999999999</v>
      </c>
      <c r="C68" s="8">
        <f t="shared" si="2"/>
        <v>55.850729573999999</v>
      </c>
    </row>
    <row r="69" spans="1:3" x14ac:dyDescent="0.35">
      <c r="A69" s="13">
        <v>35</v>
      </c>
      <c r="B69" s="2">
        <v>0.187</v>
      </c>
      <c r="C69" s="8">
        <f t="shared" si="2"/>
        <v>86.027323494000001</v>
      </c>
    </row>
    <row r="70" spans="1:3" x14ac:dyDescent="0.35">
      <c r="A70" s="13">
        <v>36</v>
      </c>
      <c r="B70" s="2">
        <v>0.27600000000000002</v>
      </c>
      <c r="C70" s="8">
        <f t="shared" si="2"/>
        <v>76.579807775999996</v>
      </c>
    </row>
    <row r="71" spans="1:3" x14ac:dyDescent="0.35">
      <c r="A71" s="13">
        <v>37</v>
      </c>
      <c r="B71" s="2">
        <v>0.311</v>
      </c>
      <c r="C71" s="8">
        <f t="shared" si="2"/>
        <v>73.015203446000001</v>
      </c>
    </row>
    <row r="72" spans="1:3" x14ac:dyDescent="0.35">
      <c r="A72" s="13">
        <v>38</v>
      </c>
      <c r="B72" s="2">
        <v>0.17599999999999999</v>
      </c>
      <c r="C72" s="8">
        <f t="shared" si="2"/>
        <v>87.233192575999993</v>
      </c>
    </row>
    <row r="73" spans="1:3" x14ac:dyDescent="0.35">
      <c r="A73" s="13">
        <v>39</v>
      </c>
      <c r="B73" s="2">
        <v>0.35199999999999998</v>
      </c>
      <c r="C73" s="8">
        <f t="shared" si="2"/>
        <v>68.947730304000004</v>
      </c>
    </row>
    <row r="74" spans="1:3" x14ac:dyDescent="0.35">
      <c r="A74" s="13">
        <v>40</v>
      </c>
      <c r="B74" s="2">
        <v>0.33500000000000002</v>
      </c>
      <c r="C74" s="8">
        <f t="shared" si="2"/>
        <v>70.620075350000008</v>
      </c>
    </row>
    <row r="75" spans="1:3" x14ac:dyDescent="0.35">
      <c r="A75" s="13">
        <v>41</v>
      </c>
      <c r="B75" s="2">
        <v>0.32400000000000001</v>
      </c>
      <c r="C75" s="8">
        <f t="shared" si="2"/>
        <v>71.712876575999999</v>
      </c>
    </row>
    <row r="76" spans="1:3" x14ac:dyDescent="0.35">
      <c r="A76" s="13">
        <v>42</v>
      </c>
      <c r="B76" s="2">
        <v>0.32900000000000001</v>
      </c>
      <c r="C76" s="8">
        <f t="shared" si="2"/>
        <v>71.215106966000008</v>
      </c>
    </row>
    <row r="77" spans="1:3" x14ac:dyDescent="0.35">
      <c r="A77" s="13">
        <v>43</v>
      </c>
      <c r="B77" s="2">
        <v>0.48699999999999999</v>
      </c>
      <c r="C77" s="8">
        <f t="shared" si="2"/>
        <v>56.379920694000006</v>
      </c>
    </row>
    <row r="78" spans="1:3" x14ac:dyDescent="0.35">
      <c r="A78" s="13">
        <v>44</v>
      </c>
      <c r="B78" s="2">
        <v>0.4</v>
      </c>
      <c r="C78" s="8">
        <f t="shared" si="2"/>
        <v>64.334159999999997</v>
      </c>
    </row>
    <row r="79" spans="1:3" x14ac:dyDescent="0.35">
      <c r="A79" s="13">
        <v>45</v>
      </c>
      <c r="B79" s="2">
        <v>0.38300000000000001</v>
      </c>
      <c r="C79" s="8">
        <f t="shared" si="2"/>
        <v>65.949832213999997</v>
      </c>
    </row>
    <row r="80" spans="1:3" x14ac:dyDescent="0.35">
      <c r="A80" s="13">
        <v>46</v>
      </c>
      <c r="B80" s="2">
        <v>0.152</v>
      </c>
      <c r="C80" s="8">
        <f t="shared" si="2"/>
        <v>89.893349504</v>
      </c>
    </row>
    <row r="81" spans="1:3" x14ac:dyDescent="0.35">
      <c r="A81" s="13">
        <v>47</v>
      </c>
      <c r="B81" s="2">
        <v>0.26900000000000002</v>
      </c>
      <c r="C81" s="8">
        <f t="shared" si="2"/>
        <v>77.302938085999997</v>
      </c>
    </row>
    <row r="82" spans="1:3" x14ac:dyDescent="0.35">
      <c r="A82" s="13">
        <v>48</v>
      </c>
      <c r="B82" s="2">
        <v>0.28200000000000003</v>
      </c>
      <c r="C82" s="8">
        <f t="shared" si="2"/>
        <v>75.962690423999987</v>
      </c>
    </row>
    <row r="83" spans="1:3" x14ac:dyDescent="0.35">
      <c r="A83" s="13">
        <v>49</v>
      </c>
      <c r="B83" s="2">
        <v>0.27600000000000002</v>
      </c>
      <c r="C83" s="8">
        <f t="shared" si="2"/>
        <v>76.579807775999996</v>
      </c>
    </row>
    <row r="84" spans="1:3" x14ac:dyDescent="0.35">
      <c r="A84" s="13">
        <v>50</v>
      </c>
      <c r="B84" s="2">
        <v>0.39800000000000002</v>
      </c>
      <c r="C84" s="8">
        <f t="shared" si="2"/>
        <v>64.523197303999993</v>
      </c>
    </row>
    <row r="85" spans="1:3" x14ac:dyDescent="0.35">
      <c r="A85" s="13">
        <v>51</v>
      </c>
      <c r="B85" s="2">
        <v>0.17799999999999999</v>
      </c>
      <c r="C85" s="8">
        <f t="shared" si="2"/>
        <v>87.013318584000004</v>
      </c>
    </row>
    <row r="86" spans="1:3" x14ac:dyDescent="0.35">
      <c r="A86" s="13">
        <v>52</v>
      </c>
      <c r="B86" s="2">
        <v>0.22700000000000001</v>
      </c>
      <c r="C86" s="8">
        <f t="shared" si="2"/>
        <v>81.713186054000005</v>
      </c>
    </row>
    <row r="87" spans="1:3" x14ac:dyDescent="0.35">
      <c r="A87" s="13">
        <v>53</v>
      </c>
      <c r="B87" s="2">
        <v>0.27100000000000002</v>
      </c>
      <c r="C87" s="8">
        <f t="shared" si="2"/>
        <v>77.095982165999999</v>
      </c>
    </row>
    <row r="88" spans="1:3" x14ac:dyDescent="0.35">
      <c r="A88" s="13">
        <v>54</v>
      </c>
      <c r="B88" s="2">
        <v>0.438</v>
      </c>
      <c r="C88" s="8">
        <f t="shared" si="2"/>
        <v>60.795234743999998</v>
      </c>
    </row>
    <row r="89" spans="1:3" x14ac:dyDescent="0.35">
      <c r="A89" s="13">
        <v>55</v>
      </c>
      <c r="B89" s="2">
        <v>0.22900000000000001</v>
      </c>
      <c r="C89" s="8">
        <f t="shared" si="2"/>
        <v>81.500396166000002</v>
      </c>
    </row>
    <row r="90" spans="1:3" x14ac:dyDescent="0.35">
      <c r="A90" s="13">
        <v>56</v>
      </c>
      <c r="B90" s="2">
        <v>0.35100000000000003</v>
      </c>
      <c r="C90" s="8">
        <f t="shared" si="2"/>
        <v>69.045547925999998</v>
      </c>
    </row>
    <row r="91" spans="1:3" x14ac:dyDescent="0.35">
      <c r="A91" s="13">
        <v>57</v>
      </c>
      <c r="B91" s="2">
        <v>0.33300000000000002</v>
      </c>
      <c r="C91" s="8">
        <f t="shared" si="2"/>
        <v>70.818141413999996</v>
      </c>
    </row>
    <row r="92" spans="1:3" x14ac:dyDescent="0.35">
      <c r="A92" s="13">
        <v>58</v>
      </c>
      <c r="B92" s="2">
        <v>0.35199999999999998</v>
      </c>
      <c r="C92" s="8">
        <f t="shared" si="2"/>
        <v>68.947730304000004</v>
      </c>
    </row>
    <row r="93" spans="1:3" x14ac:dyDescent="0.35">
      <c r="A93" s="13">
        <v>59</v>
      </c>
      <c r="B93" s="2">
        <v>0.34100000000000003</v>
      </c>
      <c r="C93" s="8">
        <f t="shared" si="2"/>
        <v>70.027544005999999</v>
      </c>
    </row>
    <row r="94" spans="1:3" x14ac:dyDescent="0.35">
      <c r="A94" s="13">
        <v>60</v>
      </c>
      <c r="B94" s="2">
        <v>0.17200000000000001</v>
      </c>
      <c r="C94" s="8">
        <f t="shared" si="2"/>
        <v>87.673773984000007</v>
      </c>
    </row>
    <row r="95" spans="1:3" x14ac:dyDescent="0.35">
      <c r="A95" s="13">
        <v>61</v>
      </c>
      <c r="B95" s="2">
        <v>0.45700000000000002</v>
      </c>
      <c r="C95" s="8">
        <f t="shared" si="2"/>
        <v>59.063380374000005</v>
      </c>
    </row>
    <row r="96" spans="1:3" x14ac:dyDescent="0.35">
      <c r="A96" s="13">
        <v>62</v>
      </c>
      <c r="B96" s="2">
        <v>0.255</v>
      </c>
      <c r="C96" s="8">
        <f t="shared" si="2"/>
        <v>78.759408149999999</v>
      </c>
    </row>
    <row r="97" spans="1:3" x14ac:dyDescent="0.35">
      <c r="A97" s="13">
        <v>63</v>
      </c>
      <c r="B97" s="2">
        <v>0.372</v>
      </c>
      <c r="C97" s="8">
        <f t="shared" si="2"/>
        <v>67.005962783999991</v>
      </c>
    </row>
    <row r="98" spans="1:3" x14ac:dyDescent="0.35">
      <c r="A98" s="13">
        <v>64</v>
      </c>
      <c r="B98" s="2">
        <v>0.55600000000000005</v>
      </c>
      <c r="C98" s="8">
        <f t="shared" si="2"/>
        <v>50.445176735999993</v>
      </c>
    </row>
    <row r="99" spans="1:3" x14ac:dyDescent="0.35">
      <c r="A99" s="13">
        <v>65</v>
      </c>
      <c r="B99" s="2">
        <v>0.20500000000000002</v>
      </c>
      <c r="C99" s="8">
        <f t="shared" ref="C99:C130" si="3">(34.726*B99*B99)-(122.23*B99)+(107.67)</f>
        <v>84.072210149999989</v>
      </c>
    </row>
    <row r="100" spans="1:3" x14ac:dyDescent="0.35">
      <c r="A100" s="13">
        <v>66</v>
      </c>
      <c r="B100" s="2">
        <v>0.28700000000000003</v>
      </c>
      <c r="C100" s="8">
        <f t="shared" si="3"/>
        <v>75.450335893999991</v>
      </c>
    </row>
    <row r="101" spans="1:3" x14ac:dyDescent="0.35">
      <c r="A101" s="13">
        <v>67</v>
      </c>
      <c r="B101" s="2">
        <v>0.253</v>
      </c>
      <c r="C101" s="8">
        <f t="shared" si="3"/>
        <v>78.968586533999996</v>
      </c>
    </row>
    <row r="102" spans="1:3" x14ac:dyDescent="0.35">
      <c r="A102" s="13">
        <v>68</v>
      </c>
      <c r="B102" s="2">
        <v>0.34200000000000003</v>
      </c>
      <c r="C102" s="8">
        <f t="shared" si="3"/>
        <v>69.929031863999995</v>
      </c>
    </row>
    <row r="103" spans="1:3" x14ac:dyDescent="0.35">
      <c r="A103" s="13">
        <v>69</v>
      </c>
      <c r="B103" s="2">
        <v>6.0999999999999999E-2</v>
      </c>
      <c r="C103" s="8">
        <f t="shared" si="3"/>
        <v>100.34318544600001</v>
      </c>
    </row>
    <row r="104" spans="1:3" x14ac:dyDescent="0.35">
      <c r="A104" s="13">
        <v>70</v>
      </c>
      <c r="B104" s="2">
        <v>0.32900000000000001</v>
      </c>
      <c r="C104" s="8">
        <f t="shared" si="3"/>
        <v>71.215106966000008</v>
      </c>
    </row>
    <row r="105" spans="1:3" x14ac:dyDescent="0.35">
      <c r="A105" s="13">
        <v>71</v>
      </c>
      <c r="B105" s="2">
        <v>0.27500000000000002</v>
      </c>
      <c r="C105" s="8">
        <f t="shared" si="3"/>
        <v>76.682903750000008</v>
      </c>
    </row>
    <row r="106" spans="1:3" x14ac:dyDescent="0.35">
      <c r="A106" s="13">
        <v>72</v>
      </c>
      <c r="B106" s="2">
        <v>0.25800000000000001</v>
      </c>
      <c r="C106" s="8">
        <f t="shared" si="3"/>
        <v>78.446161463999999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6"/>
  <sheetViews>
    <sheetView workbookViewId="0">
      <selection activeCell="R17" sqref="R17"/>
    </sheetView>
  </sheetViews>
  <sheetFormatPr defaultRowHeight="14.5" x14ac:dyDescent="0.35"/>
  <cols>
    <col min="1" max="1" width="12.453125" customWidth="1"/>
    <col min="2" max="3" width="11" customWidth="1"/>
    <col min="4" max="4" width="11.36328125" customWidth="1"/>
    <col min="5" max="5" width="15.08984375" customWidth="1"/>
  </cols>
  <sheetData>
    <row r="2" spans="1:10" x14ac:dyDescent="0.35">
      <c r="A2" s="4">
        <v>2.5779999999999998</v>
      </c>
      <c r="B2" s="2">
        <v>0.64300000000000002</v>
      </c>
      <c r="C2" s="2">
        <v>1.581</v>
      </c>
      <c r="D2" s="2">
        <v>0.69000000000000006</v>
      </c>
      <c r="E2" s="2">
        <v>0.71</v>
      </c>
      <c r="F2" s="2">
        <v>0.71899999999999997</v>
      </c>
      <c r="G2" s="2">
        <v>0.78900000000000003</v>
      </c>
      <c r="H2" s="2">
        <v>0.70300000000000007</v>
      </c>
      <c r="I2" s="2">
        <v>0.46</v>
      </c>
      <c r="J2" s="2">
        <v>0.70300000000000007</v>
      </c>
    </row>
    <row r="3" spans="1:10" x14ac:dyDescent="0.35">
      <c r="A3" s="4">
        <v>1.5429999999999999</v>
      </c>
      <c r="B3" s="2">
        <v>0.48799999999999999</v>
      </c>
      <c r="C3" s="2">
        <v>0.40800000000000003</v>
      </c>
      <c r="D3" s="2">
        <v>0.73599999999999999</v>
      </c>
      <c r="E3" s="2">
        <v>0.81500000000000006</v>
      </c>
      <c r="F3" s="2">
        <v>0.72299999999999998</v>
      </c>
      <c r="G3" s="2">
        <v>1.266</v>
      </c>
      <c r="H3" s="2">
        <v>0.64600000000000002</v>
      </c>
      <c r="I3" s="2">
        <v>0.70100000000000007</v>
      </c>
      <c r="J3" s="2">
        <v>0.80600000000000005</v>
      </c>
    </row>
    <row r="4" spans="1:10" x14ac:dyDescent="0.35">
      <c r="A4" s="4">
        <v>1.0309999999999999</v>
      </c>
      <c r="B4" s="2">
        <v>0.498</v>
      </c>
      <c r="C4" s="2">
        <v>0.69000000000000006</v>
      </c>
      <c r="D4" s="2">
        <v>0.67400000000000004</v>
      </c>
      <c r="E4" s="2">
        <v>0.61</v>
      </c>
      <c r="F4" s="2">
        <v>0.66100000000000003</v>
      </c>
      <c r="G4" s="2">
        <v>0.57699999999999996</v>
      </c>
      <c r="H4" s="2">
        <v>0.66800000000000004</v>
      </c>
      <c r="I4" s="2">
        <v>0.88300000000000001</v>
      </c>
      <c r="J4" s="2">
        <v>1.02</v>
      </c>
    </row>
    <row r="5" spans="1:10" x14ac:dyDescent="0.35">
      <c r="A5" s="4">
        <v>0.6</v>
      </c>
      <c r="B5" s="2">
        <v>0.621</v>
      </c>
      <c r="C5" s="2">
        <v>0.94200000000000006</v>
      </c>
      <c r="D5" s="2">
        <v>0.78800000000000003</v>
      </c>
      <c r="E5" s="2">
        <v>0.73099999999999998</v>
      </c>
      <c r="F5" s="2">
        <v>0.63100000000000001</v>
      </c>
      <c r="G5" s="2">
        <v>0.65300000000000002</v>
      </c>
      <c r="H5" s="2">
        <v>0.61099999999999999</v>
      </c>
      <c r="I5" s="2">
        <v>0.59799999999999998</v>
      </c>
      <c r="J5" s="2">
        <v>0.89600000000000002</v>
      </c>
    </row>
    <row r="6" spans="1:10" x14ac:dyDescent="0.35">
      <c r="A6" s="4">
        <v>0.39400000000000002</v>
      </c>
      <c r="B6" s="2">
        <v>0.86799999999999999</v>
      </c>
      <c r="C6" s="2">
        <v>0.54200000000000004</v>
      </c>
      <c r="D6" s="2">
        <v>0.64400000000000002</v>
      </c>
      <c r="E6" s="2">
        <v>0.77500000000000002</v>
      </c>
      <c r="F6" s="2">
        <v>0.71199999999999997</v>
      </c>
      <c r="G6" s="2">
        <v>0.72299999999999998</v>
      </c>
      <c r="H6" s="2">
        <v>0.76500000000000001</v>
      </c>
      <c r="I6" s="2">
        <v>0.72199999999999998</v>
      </c>
      <c r="J6" s="2">
        <v>1.2070000000000001</v>
      </c>
    </row>
    <row r="7" spans="1:10" x14ac:dyDescent="0.35">
      <c r="A7" s="5">
        <v>8.8999999999999996E-2</v>
      </c>
      <c r="B7" s="2">
        <v>0.80200000000000005</v>
      </c>
      <c r="C7" s="2">
        <v>0.72199999999999998</v>
      </c>
      <c r="D7" s="2">
        <v>0.56400000000000006</v>
      </c>
      <c r="E7" s="2">
        <v>0.72899999999999998</v>
      </c>
      <c r="F7" s="2">
        <v>0.56600000000000006</v>
      </c>
      <c r="G7" s="2">
        <v>0.441</v>
      </c>
      <c r="H7" s="2">
        <v>0.88800000000000001</v>
      </c>
      <c r="I7" s="2">
        <v>0.67200000000000004</v>
      </c>
      <c r="J7" s="2">
        <v>0.99199999999999999</v>
      </c>
    </row>
    <row r="8" spans="1:10" x14ac:dyDescent="0.35">
      <c r="B8" s="2">
        <v>0.61</v>
      </c>
      <c r="C8" s="2">
        <v>0.68800000000000006</v>
      </c>
      <c r="D8" s="2">
        <v>0.76600000000000001</v>
      </c>
      <c r="E8" s="2">
        <v>0.92900000000000005</v>
      </c>
      <c r="F8" s="2">
        <v>0.67</v>
      </c>
      <c r="G8" s="2">
        <v>0.93</v>
      </c>
      <c r="H8" s="2">
        <v>0.77700000000000002</v>
      </c>
      <c r="I8" s="2">
        <v>0.48399999999999999</v>
      </c>
      <c r="J8" s="2">
        <v>0.98899999999999999</v>
      </c>
    </row>
    <row r="9" spans="1:10" x14ac:dyDescent="0.35">
      <c r="B9" s="2">
        <v>0.80200000000000005</v>
      </c>
      <c r="C9" s="2">
        <v>0.88300000000000001</v>
      </c>
      <c r="D9" s="2">
        <v>0.85899999999999999</v>
      </c>
      <c r="E9" s="2">
        <v>1.167</v>
      </c>
      <c r="F9" s="2">
        <v>0.64300000000000002</v>
      </c>
      <c r="G9" s="2">
        <v>0.93200000000000005</v>
      </c>
      <c r="H9" s="2">
        <v>0.79</v>
      </c>
      <c r="I9" s="2">
        <v>0.67900000000000005</v>
      </c>
      <c r="J9" s="2">
        <v>0.86699999999999999</v>
      </c>
    </row>
    <row r="15" spans="1:10" x14ac:dyDescent="0.35">
      <c r="A15" s="16" t="s">
        <v>0</v>
      </c>
      <c r="B15" s="7" t="s">
        <v>1</v>
      </c>
      <c r="C15" s="7" t="s">
        <v>15</v>
      </c>
      <c r="D15" s="7" t="s">
        <v>2</v>
      </c>
      <c r="E15" s="7" t="s">
        <v>3</v>
      </c>
    </row>
    <row r="16" spans="1:10" x14ac:dyDescent="0.35">
      <c r="A16" s="16" t="s">
        <v>4</v>
      </c>
      <c r="B16" s="4">
        <v>2.5779999999999998</v>
      </c>
      <c r="C16" s="1">
        <f>B16-B21</f>
        <v>2.4889999999999999</v>
      </c>
      <c r="D16" s="1">
        <v>64</v>
      </c>
      <c r="E16" s="8">
        <f>(4.5566*C16*C16)+(14.737*C16)-(0.5889)</f>
        <v>64.320181348600002</v>
      </c>
    </row>
    <row r="17" spans="1:12" x14ac:dyDescent="0.35">
      <c r="A17" s="16" t="s">
        <v>5</v>
      </c>
      <c r="B17" s="4">
        <v>1.5429999999999999</v>
      </c>
      <c r="C17" s="1">
        <f>B17-B21</f>
        <v>1.454</v>
      </c>
      <c r="D17" s="1">
        <v>32</v>
      </c>
      <c r="E17" s="8">
        <f t="shared" ref="E17:E21" si="0">(4.5566*C17*C17)+(14.737*C17)-(0.5889)</f>
        <v>30.471878965600002</v>
      </c>
    </row>
    <row r="18" spans="1:12" x14ac:dyDescent="0.35">
      <c r="A18" s="16" t="s">
        <v>6</v>
      </c>
      <c r="B18" s="4">
        <v>1.0309999999999999</v>
      </c>
      <c r="C18" s="1">
        <f>B18-B21</f>
        <v>0.94199999999999995</v>
      </c>
      <c r="D18" s="1">
        <v>16</v>
      </c>
      <c r="E18" s="8">
        <f t="shared" si="0"/>
        <v>17.336716802400002</v>
      </c>
    </row>
    <row r="19" spans="1:12" x14ac:dyDescent="0.35">
      <c r="A19" s="16" t="s">
        <v>7</v>
      </c>
      <c r="B19" s="4">
        <v>0.6</v>
      </c>
      <c r="C19" s="1">
        <f>B19-B21</f>
        <v>0.51100000000000001</v>
      </c>
      <c r="D19" s="1">
        <v>8</v>
      </c>
      <c r="E19" s="8">
        <f t="shared" si="0"/>
        <v>8.1315309486</v>
      </c>
    </row>
    <row r="20" spans="1:12" x14ac:dyDescent="0.35">
      <c r="A20" s="16" t="s">
        <v>8</v>
      </c>
      <c r="B20" s="4">
        <v>0.39400000000000002</v>
      </c>
      <c r="C20" s="1">
        <f>B20-B21</f>
        <v>0.30500000000000005</v>
      </c>
      <c r="D20" s="1">
        <v>4</v>
      </c>
      <c r="E20" s="8">
        <f t="shared" si="0"/>
        <v>4.329762715000002</v>
      </c>
    </row>
    <row r="21" spans="1:12" x14ac:dyDescent="0.35">
      <c r="A21" s="16" t="s">
        <v>10</v>
      </c>
      <c r="B21" s="5">
        <v>8.8999999999999996E-2</v>
      </c>
      <c r="C21" s="1">
        <f>B21-B21</f>
        <v>0</v>
      </c>
      <c r="D21" s="1">
        <v>0</v>
      </c>
      <c r="E21" s="8">
        <f t="shared" si="0"/>
        <v>-0.58889999999999998</v>
      </c>
    </row>
    <row r="29" spans="1:12" x14ac:dyDescent="0.35">
      <c r="J29" s="10" t="s">
        <v>16</v>
      </c>
      <c r="K29" s="10"/>
      <c r="L29" s="10"/>
    </row>
    <row r="34" spans="1:5" x14ac:dyDescent="0.35">
      <c r="A34" s="13" t="s">
        <v>12</v>
      </c>
      <c r="B34" s="2" t="s">
        <v>13</v>
      </c>
      <c r="C34" s="3" t="s">
        <v>10</v>
      </c>
      <c r="D34" s="1" t="s">
        <v>15</v>
      </c>
      <c r="E34" s="12" t="s">
        <v>17</v>
      </c>
    </row>
    <row r="35" spans="1:5" x14ac:dyDescent="0.35">
      <c r="A35" s="13">
        <v>1</v>
      </c>
      <c r="B35" s="2">
        <v>0.64300000000000002</v>
      </c>
      <c r="C35" s="5">
        <v>8.8999999999999996E-2</v>
      </c>
      <c r="D35" s="1">
        <f t="shared" ref="D35:D66" si="1">(B35-C35)</f>
        <v>0.55400000000000005</v>
      </c>
      <c r="E35" s="8">
        <f t="shared" ref="E35:E66" si="2">(4.5566*D35*D35)+(14.737*D35)-(0.5889)</f>
        <v>8.9738914455999996</v>
      </c>
    </row>
    <row r="36" spans="1:5" x14ac:dyDescent="0.35">
      <c r="A36" s="13">
        <v>2</v>
      </c>
      <c r="B36" s="2">
        <v>0.48799999999999999</v>
      </c>
      <c r="C36" s="5">
        <v>8.8999999999999996E-2</v>
      </c>
      <c r="D36" s="1">
        <f t="shared" si="1"/>
        <v>0.39900000000000002</v>
      </c>
      <c r="E36" s="8">
        <f t="shared" si="2"/>
        <v>6.0165782766000016</v>
      </c>
    </row>
    <row r="37" spans="1:5" x14ac:dyDescent="0.35">
      <c r="A37" s="13">
        <v>3</v>
      </c>
      <c r="B37" s="2">
        <v>0.498</v>
      </c>
      <c r="C37" s="5">
        <v>8.8999999999999996E-2</v>
      </c>
      <c r="D37" s="1">
        <f t="shared" si="1"/>
        <v>0.40900000000000003</v>
      </c>
      <c r="E37" s="8">
        <f t="shared" si="2"/>
        <v>6.2007656046000008</v>
      </c>
    </row>
    <row r="38" spans="1:5" x14ac:dyDescent="0.35">
      <c r="A38" s="13">
        <v>4</v>
      </c>
      <c r="B38" s="2">
        <v>0.621</v>
      </c>
      <c r="C38" s="5">
        <v>8.8999999999999996E-2</v>
      </c>
      <c r="D38" s="1">
        <f t="shared" si="1"/>
        <v>0.53200000000000003</v>
      </c>
      <c r="E38" s="8">
        <f t="shared" si="2"/>
        <v>8.5408111584000004</v>
      </c>
    </row>
    <row r="39" spans="1:5" x14ac:dyDescent="0.35">
      <c r="A39" s="13">
        <v>5</v>
      </c>
      <c r="B39" s="2">
        <v>0.86799999999999999</v>
      </c>
      <c r="C39" s="5">
        <v>8.8999999999999996E-2</v>
      </c>
      <c r="D39" s="1">
        <f t="shared" si="1"/>
        <v>0.77900000000000003</v>
      </c>
      <c r="E39" s="8">
        <f t="shared" si="2"/>
        <v>13.6563547006</v>
      </c>
    </row>
    <row r="40" spans="1:5" x14ac:dyDescent="0.35">
      <c r="A40" s="13">
        <v>6</v>
      </c>
      <c r="B40" s="2">
        <v>0.80200000000000005</v>
      </c>
      <c r="C40" s="5">
        <v>8.8999999999999996E-2</v>
      </c>
      <c r="D40" s="1">
        <f t="shared" si="1"/>
        <v>0.71300000000000008</v>
      </c>
      <c r="E40" s="8">
        <f t="shared" si="2"/>
        <v>12.235015185400002</v>
      </c>
    </row>
    <row r="41" spans="1:5" x14ac:dyDescent="0.35">
      <c r="A41" s="13">
        <v>7</v>
      </c>
      <c r="B41" s="2">
        <v>0.61</v>
      </c>
      <c r="C41" s="5">
        <v>8.8999999999999996E-2</v>
      </c>
      <c r="D41" s="1">
        <f t="shared" si="1"/>
        <v>0.52100000000000002</v>
      </c>
      <c r="E41" s="8">
        <f t="shared" si="2"/>
        <v>8.3259250605999995</v>
      </c>
    </row>
    <row r="42" spans="1:5" x14ac:dyDescent="0.35">
      <c r="A42" s="13">
        <v>8</v>
      </c>
      <c r="B42" s="2">
        <v>0.80200000000000005</v>
      </c>
      <c r="C42" s="5">
        <v>8.8999999999999996E-2</v>
      </c>
      <c r="D42" s="1">
        <f t="shared" si="1"/>
        <v>0.71300000000000008</v>
      </c>
      <c r="E42" s="8">
        <f t="shared" si="2"/>
        <v>12.235015185400002</v>
      </c>
    </row>
    <row r="43" spans="1:5" x14ac:dyDescent="0.35">
      <c r="A43" s="13">
        <v>9</v>
      </c>
      <c r="B43" s="2">
        <v>1.581</v>
      </c>
      <c r="C43" s="5">
        <v>8.8999999999999996E-2</v>
      </c>
      <c r="D43" s="1">
        <f t="shared" si="1"/>
        <v>1.492</v>
      </c>
      <c r="E43" s="8">
        <f t="shared" si="2"/>
        <v>31.541987222400007</v>
      </c>
    </row>
    <row r="44" spans="1:5" x14ac:dyDescent="0.35">
      <c r="A44" s="13">
        <v>10</v>
      </c>
      <c r="B44" s="2">
        <v>0.40800000000000003</v>
      </c>
      <c r="C44" s="5">
        <v>8.8999999999999996E-2</v>
      </c>
      <c r="D44" s="1">
        <f t="shared" si="1"/>
        <v>0.31900000000000006</v>
      </c>
      <c r="E44" s="8">
        <f t="shared" si="2"/>
        <v>4.5758871726000008</v>
      </c>
    </row>
    <row r="45" spans="1:5" x14ac:dyDescent="0.35">
      <c r="A45" s="13">
        <v>11</v>
      </c>
      <c r="B45" s="2">
        <v>0.69000000000000006</v>
      </c>
      <c r="C45" s="5">
        <v>8.8999999999999996E-2</v>
      </c>
      <c r="D45" s="1">
        <f t="shared" si="1"/>
        <v>0.60100000000000009</v>
      </c>
      <c r="E45" s="8">
        <f t="shared" si="2"/>
        <v>9.9138854766000026</v>
      </c>
    </row>
    <row r="46" spans="1:5" x14ac:dyDescent="0.35">
      <c r="A46" s="13">
        <v>12</v>
      </c>
      <c r="B46" s="2">
        <v>0.94200000000000006</v>
      </c>
      <c r="C46" s="5">
        <v>8.8999999999999996E-2</v>
      </c>
      <c r="D46" s="1">
        <f t="shared" si="1"/>
        <v>0.85300000000000009</v>
      </c>
      <c r="E46" s="8">
        <f t="shared" si="2"/>
        <v>15.297184169400001</v>
      </c>
    </row>
    <row r="47" spans="1:5" x14ac:dyDescent="0.35">
      <c r="A47" s="13">
        <v>13</v>
      </c>
      <c r="B47" s="2">
        <v>0.54200000000000004</v>
      </c>
      <c r="C47" s="5">
        <v>8.8999999999999996E-2</v>
      </c>
      <c r="D47" s="1">
        <f t="shared" si="1"/>
        <v>0.45300000000000007</v>
      </c>
      <c r="E47" s="8">
        <f t="shared" si="2"/>
        <v>7.0220163294000022</v>
      </c>
    </row>
    <row r="48" spans="1:5" x14ac:dyDescent="0.35">
      <c r="A48" s="13">
        <v>14</v>
      </c>
      <c r="B48" s="2">
        <v>0.72199999999999998</v>
      </c>
      <c r="C48" s="5">
        <v>8.8999999999999996E-2</v>
      </c>
      <c r="D48" s="1">
        <f t="shared" si="1"/>
        <v>0.63300000000000001</v>
      </c>
      <c r="E48" s="8">
        <f t="shared" si="2"/>
        <v>10.565400497400001</v>
      </c>
    </row>
    <row r="49" spans="1:5" x14ac:dyDescent="0.35">
      <c r="A49" s="13">
        <v>15</v>
      </c>
      <c r="B49" s="2">
        <v>0.68800000000000006</v>
      </c>
      <c r="C49" s="5">
        <v>8.8999999999999996E-2</v>
      </c>
      <c r="D49" s="1">
        <f t="shared" si="1"/>
        <v>0.59900000000000009</v>
      </c>
      <c r="E49" s="8">
        <f t="shared" si="2"/>
        <v>9.873475636600002</v>
      </c>
    </row>
    <row r="50" spans="1:5" x14ac:dyDescent="0.35">
      <c r="A50" s="13">
        <v>16</v>
      </c>
      <c r="B50" s="2">
        <v>0.88300000000000001</v>
      </c>
      <c r="C50" s="5">
        <v>8.8999999999999996E-2</v>
      </c>
      <c r="D50" s="1">
        <f t="shared" si="1"/>
        <v>0.79400000000000004</v>
      </c>
      <c r="E50" s="8">
        <f t="shared" si="2"/>
        <v>13.9849226776</v>
      </c>
    </row>
    <row r="51" spans="1:5" x14ac:dyDescent="0.35">
      <c r="A51" s="13">
        <v>17</v>
      </c>
      <c r="B51" s="2">
        <v>0.69000000000000006</v>
      </c>
      <c r="C51" s="5">
        <v>8.8999999999999996E-2</v>
      </c>
      <c r="D51" s="1">
        <f t="shared" si="1"/>
        <v>0.60100000000000009</v>
      </c>
      <c r="E51" s="8">
        <f t="shared" si="2"/>
        <v>9.9138854766000026</v>
      </c>
    </row>
    <row r="52" spans="1:5" x14ac:dyDescent="0.35">
      <c r="A52" s="13">
        <v>18</v>
      </c>
      <c r="B52" s="2">
        <v>0.73599999999999999</v>
      </c>
      <c r="C52" s="5">
        <v>8.8999999999999996E-2</v>
      </c>
      <c r="D52" s="1">
        <f t="shared" si="1"/>
        <v>0.64700000000000002</v>
      </c>
      <c r="E52" s="8">
        <f t="shared" si="2"/>
        <v>10.8533727694</v>
      </c>
    </row>
    <row r="53" spans="1:5" x14ac:dyDescent="0.35">
      <c r="A53" s="13">
        <v>19</v>
      </c>
      <c r="B53" s="2">
        <v>0.67400000000000004</v>
      </c>
      <c r="C53" s="5">
        <v>8.8999999999999996E-2</v>
      </c>
      <c r="D53" s="1">
        <f t="shared" si="1"/>
        <v>0.58500000000000008</v>
      </c>
      <c r="E53" s="8">
        <f t="shared" si="2"/>
        <v>9.5916274350000013</v>
      </c>
    </row>
    <row r="54" spans="1:5" x14ac:dyDescent="0.35">
      <c r="A54" s="13">
        <v>20</v>
      </c>
      <c r="B54" s="2">
        <v>0.78800000000000003</v>
      </c>
      <c r="C54" s="5">
        <v>8.8999999999999996E-2</v>
      </c>
      <c r="D54" s="1">
        <f t="shared" si="1"/>
        <v>0.69900000000000007</v>
      </c>
      <c r="E54" s="8">
        <f t="shared" si="2"/>
        <v>11.938622316600002</v>
      </c>
    </row>
    <row r="55" spans="1:5" x14ac:dyDescent="0.35">
      <c r="A55" s="13">
        <v>21</v>
      </c>
      <c r="B55" s="2">
        <v>0.64400000000000002</v>
      </c>
      <c r="C55" s="5">
        <v>8.8999999999999996E-2</v>
      </c>
      <c r="D55" s="1">
        <f t="shared" si="1"/>
        <v>0.55500000000000005</v>
      </c>
      <c r="E55" s="8">
        <f t="shared" si="2"/>
        <v>8.993681715000001</v>
      </c>
    </row>
    <row r="56" spans="1:5" x14ac:dyDescent="0.35">
      <c r="A56" s="13">
        <v>22</v>
      </c>
      <c r="B56" s="2">
        <v>0.56400000000000006</v>
      </c>
      <c r="C56" s="5">
        <v>8.8999999999999996E-2</v>
      </c>
      <c r="D56" s="1">
        <f t="shared" si="1"/>
        <v>0.47500000000000009</v>
      </c>
      <c r="E56" s="8">
        <f t="shared" si="2"/>
        <v>7.4392578750000018</v>
      </c>
    </row>
    <row r="57" spans="1:5" x14ac:dyDescent="0.35">
      <c r="A57" s="13">
        <v>23</v>
      </c>
      <c r="B57" s="2">
        <v>0.76600000000000001</v>
      </c>
      <c r="C57" s="5">
        <v>8.8999999999999996E-2</v>
      </c>
      <c r="D57" s="1">
        <f t="shared" si="1"/>
        <v>0.67700000000000005</v>
      </c>
      <c r="E57" s="8">
        <f t="shared" si="2"/>
        <v>11.476470921400001</v>
      </c>
    </row>
    <row r="58" spans="1:5" x14ac:dyDescent="0.35">
      <c r="A58" s="13">
        <v>24</v>
      </c>
      <c r="B58" s="2">
        <v>0.85899999999999999</v>
      </c>
      <c r="C58" s="5">
        <v>8.8999999999999996E-2</v>
      </c>
      <c r="D58" s="1">
        <f t="shared" si="1"/>
        <v>0.77</v>
      </c>
      <c r="E58" s="8">
        <f t="shared" si="2"/>
        <v>13.460198140000001</v>
      </c>
    </row>
    <row r="59" spans="1:5" x14ac:dyDescent="0.35">
      <c r="A59" s="13">
        <v>25</v>
      </c>
      <c r="B59" s="2">
        <v>0.71</v>
      </c>
      <c r="C59" s="5">
        <v>8.8999999999999996E-2</v>
      </c>
      <c r="D59" s="1">
        <f t="shared" si="1"/>
        <v>0.621</v>
      </c>
      <c r="E59" s="8">
        <f t="shared" si="2"/>
        <v>10.319988780599999</v>
      </c>
    </row>
    <row r="60" spans="1:5" x14ac:dyDescent="0.35">
      <c r="A60" s="13">
        <v>26</v>
      </c>
      <c r="B60" s="2">
        <v>0.81500000000000006</v>
      </c>
      <c r="C60" s="5">
        <v>8.8999999999999996E-2</v>
      </c>
      <c r="D60" s="1">
        <f t="shared" si="1"/>
        <v>0.72600000000000009</v>
      </c>
      <c r="E60" s="8">
        <f t="shared" si="2"/>
        <v>12.511836501600001</v>
      </c>
    </row>
    <row r="61" spans="1:5" x14ac:dyDescent="0.35">
      <c r="A61" s="13">
        <v>27</v>
      </c>
      <c r="B61" s="2">
        <v>0.61</v>
      </c>
      <c r="C61" s="5">
        <v>8.8999999999999996E-2</v>
      </c>
      <c r="D61" s="1">
        <f t="shared" si="1"/>
        <v>0.52100000000000002</v>
      </c>
      <c r="E61" s="8">
        <f t="shared" si="2"/>
        <v>8.3259250605999995</v>
      </c>
    </row>
    <row r="62" spans="1:5" x14ac:dyDescent="0.35">
      <c r="A62" s="13">
        <v>28</v>
      </c>
      <c r="B62" s="2">
        <v>0.73099999999999998</v>
      </c>
      <c r="C62" s="5">
        <v>8.8999999999999996E-2</v>
      </c>
      <c r="D62" s="1">
        <f t="shared" si="1"/>
        <v>0.64200000000000002</v>
      </c>
      <c r="E62" s="8">
        <f t="shared" si="2"/>
        <v>10.750320482400001</v>
      </c>
    </row>
    <row r="63" spans="1:5" x14ac:dyDescent="0.35">
      <c r="A63" s="13">
        <v>29</v>
      </c>
      <c r="B63" s="2">
        <v>0.77500000000000002</v>
      </c>
      <c r="C63" s="5">
        <v>8.8999999999999996E-2</v>
      </c>
      <c r="D63" s="1">
        <f t="shared" si="1"/>
        <v>0.68600000000000005</v>
      </c>
      <c r="E63" s="8">
        <f t="shared" si="2"/>
        <v>11.6649997336</v>
      </c>
    </row>
    <row r="64" spans="1:5" x14ac:dyDescent="0.35">
      <c r="A64" s="13">
        <v>30</v>
      </c>
      <c r="B64" s="2">
        <v>0.72899999999999998</v>
      </c>
      <c r="C64" s="5">
        <v>8.8999999999999996E-2</v>
      </c>
      <c r="D64" s="1">
        <f t="shared" si="1"/>
        <v>0.64</v>
      </c>
      <c r="E64" s="8">
        <f t="shared" si="2"/>
        <v>10.70916336</v>
      </c>
    </row>
    <row r="65" spans="1:5" x14ac:dyDescent="0.35">
      <c r="A65" s="13">
        <v>31</v>
      </c>
      <c r="B65" s="2">
        <v>0.92900000000000005</v>
      </c>
      <c r="C65" s="5">
        <v>8.8999999999999996E-2</v>
      </c>
      <c r="D65" s="1">
        <f t="shared" si="1"/>
        <v>0.84000000000000008</v>
      </c>
      <c r="E65" s="8">
        <f t="shared" si="2"/>
        <v>15.005316960000002</v>
      </c>
    </row>
    <row r="66" spans="1:5" x14ac:dyDescent="0.35">
      <c r="A66" s="13">
        <v>32</v>
      </c>
      <c r="B66" s="2">
        <v>1.167</v>
      </c>
      <c r="C66" s="5">
        <v>8.8999999999999996E-2</v>
      </c>
      <c r="D66" s="1">
        <f t="shared" si="1"/>
        <v>1.0780000000000001</v>
      </c>
      <c r="E66" s="8">
        <f t="shared" si="2"/>
        <v>20.592737954400004</v>
      </c>
    </row>
    <row r="67" spans="1:5" x14ac:dyDescent="0.35">
      <c r="A67" s="13">
        <v>33</v>
      </c>
      <c r="B67" s="2">
        <v>0.71899999999999997</v>
      </c>
      <c r="C67" s="5">
        <v>8.8999999999999996E-2</v>
      </c>
      <c r="D67" s="1">
        <f t="shared" ref="D67:D98" si="3">(B67-C67)</f>
        <v>0.63</v>
      </c>
      <c r="E67" s="8">
        <f t="shared" ref="E67:E98" si="4">(4.5566*D67*D67)+(14.737*D67)-(0.5889)</f>
        <v>10.503924539999998</v>
      </c>
    </row>
    <row r="68" spans="1:5" x14ac:dyDescent="0.35">
      <c r="A68" s="13">
        <v>34</v>
      </c>
      <c r="B68" s="2">
        <v>0.72299999999999998</v>
      </c>
      <c r="C68" s="5">
        <v>8.8999999999999996E-2</v>
      </c>
      <c r="D68" s="1">
        <f t="shared" si="3"/>
        <v>0.63400000000000001</v>
      </c>
      <c r="E68" s="8">
        <f t="shared" si="4"/>
        <v>10.5859107096</v>
      </c>
    </row>
    <row r="69" spans="1:5" x14ac:dyDescent="0.35">
      <c r="A69" s="13">
        <v>35</v>
      </c>
      <c r="B69" s="2">
        <v>0.66100000000000003</v>
      </c>
      <c r="C69" s="5">
        <v>8.8999999999999996E-2</v>
      </c>
      <c r="D69" s="1">
        <f t="shared" si="3"/>
        <v>0.57200000000000006</v>
      </c>
      <c r="E69" s="8">
        <f t="shared" si="4"/>
        <v>9.3315106144000008</v>
      </c>
    </row>
    <row r="70" spans="1:5" x14ac:dyDescent="0.35">
      <c r="A70" s="13">
        <v>36</v>
      </c>
      <c r="B70" s="2">
        <v>0.63100000000000001</v>
      </c>
      <c r="C70" s="5">
        <v>8.8999999999999996E-2</v>
      </c>
      <c r="D70" s="1">
        <f t="shared" si="3"/>
        <v>0.54200000000000004</v>
      </c>
      <c r="E70" s="8">
        <f t="shared" si="4"/>
        <v>8.7371190423999998</v>
      </c>
    </row>
    <row r="71" spans="1:5" x14ac:dyDescent="0.35">
      <c r="A71" s="13">
        <v>37</v>
      </c>
      <c r="B71" s="2">
        <v>0.71199999999999997</v>
      </c>
      <c r="C71" s="5">
        <v>8.8999999999999996E-2</v>
      </c>
      <c r="D71" s="1">
        <f t="shared" si="3"/>
        <v>0.623</v>
      </c>
      <c r="E71" s="8">
        <f t="shared" si="4"/>
        <v>10.3607996014</v>
      </c>
    </row>
    <row r="72" spans="1:5" x14ac:dyDescent="0.35">
      <c r="A72" s="13">
        <v>38</v>
      </c>
      <c r="B72" s="2">
        <v>0.56600000000000006</v>
      </c>
      <c r="C72" s="5">
        <v>8.8999999999999996E-2</v>
      </c>
      <c r="D72" s="1">
        <f t="shared" si="3"/>
        <v>0.47700000000000009</v>
      </c>
      <c r="E72" s="8">
        <f t="shared" si="4"/>
        <v>7.4774076414000019</v>
      </c>
    </row>
    <row r="73" spans="1:5" x14ac:dyDescent="0.35">
      <c r="A73" s="13">
        <v>39</v>
      </c>
      <c r="B73" s="2">
        <v>0.67</v>
      </c>
      <c r="C73" s="5">
        <v>8.8999999999999996E-2</v>
      </c>
      <c r="D73" s="1">
        <f t="shared" si="3"/>
        <v>0.58100000000000007</v>
      </c>
      <c r="E73" s="8">
        <f t="shared" si="4"/>
        <v>9.5114274526000013</v>
      </c>
    </row>
    <row r="74" spans="1:5" x14ac:dyDescent="0.35">
      <c r="A74" s="13">
        <v>40</v>
      </c>
      <c r="B74" s="2">
        <v>0.64300000000000002</v>
      </c>
      <c r="C74" s="5">
        <v>8.8999999999999996E-2</v>
      </c>
      <c r="D74" s="1">
        <f t="shared" si="3"/>
        <v>0.55400000000000005</v>
      </c>
      <c r="E74" s="8">
        <f t="shared" si="4"/>
        <v>8.9738914455999996</v>
      </c>
    </row>
    <row r="75" spans="1:5" x14ac:dyDescent="0.35">
      <c r="A75" s="13">
        <v>41</v>
      </c>
      <c r="B75" s="2">
        <v>0.78900000000000003</v>
      </c>
      <c r="C75" s="5">
        <v>8.8999999999999996E-2</v>
      </c>
      <c r="D75" s="1">
        <f t="shared" si="3"/>
        <v>0.70000000000000007</v>
      </c>
      <c r="E75" s="8">
        <f t="shared" si="4"/>
        <v>11.959734000000001</v>
      </c>
    </row>
    <row r="76" spans="1:5" x14ac:dyDescent="0.35">
      <c r="A76" s="13">
        <v>42</v>
      </c>
      <c r="B76" s="2">
        <v>1.266</v>
      </c>
      <c r="C76" s="5">
        <v>8.8999999999999996E-2</v>
      </c>
      <c r="D76" s="1">
        <f t="shared" si="3"/>
        <v>1.177</v>
      </c>
      <c r="E76" s="8">
        <f t="shared" si="4"/>
        <v>23.068939121400003</v>
      </c>
    </row>
    <row r="77" spans="1:5" x14ac:dyDescent="0.35">
      <c r="A77" s="13">
        <v>43</v>
      </c>
      <c r="B77" s="2">
        <v>0.57699999999999996</v>
      </c>
      <c r="C77" s="5">
        <v>8.8999999999999996E-2</v>
      </c>
      <c r="D77" s="1">
        <f t="shared" si="3"/>
        <v>0.48799999999999999</v>
      </c>
      <c r="E77" s="8">
        <f t="shared" si="4"/>
        <v>7.6878829503999997</v>
      </c>
    </row>
    <row r="78" spans="1:5" x14ac:dyDescent="0.35">
      <c r="A78" s="13">
        <v>44</v>
      </c>
      <c r="B78" s="2">
        <v>0.65300000000000002</v>
      </c>
      <c r="C78" s="5">
        <v>8.8999999999999996E-2</v>
      </c>
      <c r="D78" s="1">
        <f t="shared" si="3"/>
        <v>0.56400000000000006</v>
      </c>
      <c r="E78" s="8">
        <f t="shared" si="4"/>
        <v>9.1722042336000005</v>
      </c>
    </row>
    <row r="79" spans="1:5" x14ac:dyDescent="0.35">
      <c r="A79" s="13">
        <v>45</v>
      </c>
      <c r="B79" s="2">
        <v>0.72299999999999998</v>
      </c>
      <c r="C79" s="5">
        <v>8.8999999999999996E-2</v>
      </c>
      <c r="D79" s="1">
        <f t="shared" si="3"/>
        <v>0.63400000000000001</v>
      </c>
      <c r="E79" s="8">
        <f t="shared" si="4"/>
        <v>10.5859107096</v>
      </c>
    </row>
    <row r="80" spans="1:5" x14ac:dyDescent="0.35">
      <c r="A80" s="13">
        <v>46</v>
      </c>
      <c r="B80" s="2">
        <v>0.441</v>
      </c>
      <c r="C80" s="5">
        <v>8.8999999999999996E-2</v>
      </c>
      <c r="D80" s="1">
        <f t="shared" si="3"/>
        <v>0.35199999999999998</v>
      </c>
      <c r="E80" s="8">
        <f t="shared" si="4"/>
        <v>5.1631049664000006</v>
      </c>
    </row>
    <row r="81" spans="1:5" x14ac:dyDescent="0.35">
      <c r="A81" s="13">
        <v>47</v>
      </c>
      <c r="B81" s="2">
        <v>0.93</v>
      </c>
      <c r="C81" s="5">
        <v>8.8999999999999996E-2</v>
      </c>
      <c r="D81" s="1">
        <f t="shared" si="3"/>
        <v>0.84100000000000008</v>
      </c>
      <c r="E81" s="8">
        <f t="shared" si="4"/>
        <v>15.027713604600002</v>
      </c>
    </row>
    <row r="82" spans="1:5" x14ac:dyDescent="0.35">
      <c r="A82" s="13">
        <v>48</v>
      </c>
      <c r="B82" s="2">
        <v>0.93200000000000005</v>
      </c>
      <c r="C82" s="5">
        <v>8.8999999999999996E-2</v>
      </c>
      <c r="D82" s="1">
        <f t="shared" si="3"/>
        <v>0.84300000000000008</v>
      </c>
      <c r="E82" s="8">
        <f t="shared" si="4"/>
        <v>15.072534233400001</v>
      </c>
    </row>
    <row r="83" spans="1:5" x14ac:dyDescent="0.35">
      <c r="A83" s="13">
        <v>49</v>
      </c>
      <c r="B83" s="2">
        <v>0.70300000000000007</v>
      </c>
      <c r="C83" s="5">
        <v>8.8999999999999996E-2</v>
      </c>
      <c r="D83" s="1">
        <f t="shared" si="3"/>
        <v>0.6140000000000001</v>
      </c>
      <c r="E83" s="8">
        <f t="shared" si="4"/>
        <v>10.177437973600002</v>
      </c>
    </row>
    <row r="84" spans="1:5" x14ac:dyDescent="0.35">
      <c r="A84" s="13">
        <v>50</v>
      </c>
      <c r="B84" s="2">
        <v>0.64600000000000002</v>
      </c>
      <c r="C84" s="5">
        <v>8.8999999999999996E-2</v>
      </c>
      <c r="D84" s="1">
        <f t="shared" si="3"/>
        <v>0.55700000000000005</v>
      </c>
      <c r="E84" s="8">
        <f t="shared" si="4"/>
        <v>9.033289593400001</v>
      </c>
    </row>
    <row r="85" spans="1:5" x14ac:dyDescent="0.35">
      <c r="A85" s="13">
        <v>51</v>
      </c>
      <c r="B85" s="2">
        <v>0.66800000000000004</v>
      </c>
      <c r="C85" s="5">
        <v>8.8999999999999996E-2</v>
      </c>
      <c r="D85" s="1">
        <f t="shared" si="3"/>
        <v>0.57900000000000007</v>
      </c>
      <c r="E85" s="8">
        <f t="shared" si="4"/>
        <v>9.4713821406000012</v>
      </c>
    </row>
    <row r="86" spans="1:5" x14ac:dyDescent="0.35">
      <c r="A86" s="13">
        <v>52</v>
      </c>
      <c r="B86" s="2">
        <v>0.61099999999999999</v>
      </c>
      <c r="C86" s="5">
        <v>8.8999999999999996E-2</v>
      </c>
      <c r="D86" s="1">
        <f t="shared" si="3"/>
        <v>0.52200000000000002</v>
      </c>
      <c r="E86" s="8">
        <f t="shared" si="4"/>
        <v>8.3454145943999993</v>
      </c>
    </row>
    <row r="87" spans="1:5" x14ac:dyDescent="0.35">
      <c r="A87" s="13">
        <v>53</v>
      </c>
      <c r="B87" s="2">
        <v>0.76500000000000001</v>
      </c>
      <c r="C87" s="5">
        <v>8.8999999999999996E-2</v>
      </c>
      <c r="D87" s="1">
        <f t="shared" si="3"/>
        <v>0.67600000000000005</v>
      </c>
      <c r="E87" s="8">
        <f t="shared" si="4"/>
        <v>11.4555688416</v>
      </c>
    </row>
    <row r="88" spans="1:5" x14ac:dyDescent="0.35">
      <c r="A88" s="13">
        <v>54</v>
      </c>
      <c r="B88" s="2">
        <v>0.88800000000000001</v>
      </c>
      <c r="C88" s="5">
        <v>8.8999999999999996E-2</v>
      </c>
      <c r="D88" s="1">
        <f t="shared" si="3"/>
        <v>0.79900000000000004</v>
      </c>
      <c r="E88" s="8">
        <f t="shared" si="4"/>
        <v>14.0949009966</v>
      </c>
    </row>
    <row r="89" spans="1:5" x14ac:dyDescent="0.35">
      <c r="A89" s="13">
        <v>55</v>
      </c>
      <c r="B89" s="2">
        <v>0.77700000000000002</v>
      </c>
      <c r="C89" s="5">
        <v>8.8999999999999996E-2</v>
      </c>
      <c r="D89" s="1">
        <f t="shared" si="3"/>
        <v>0.68800000000000006</v>
      </c>
      <c r="E89" s="8">
        <f t="shared" si="4"/>
        <v>11.7069952704</v>
      </c>
    </row>
    <row r="90" spans="1:5" x14ac:dyDescent="0.35">
      <c r="A90" s="13">
        <v>56</v>
      </c>
      <c r="B90" s="2">
        <v>0.79</v>
      </c>
      <c r="C90" s="5">
        <v>8.8999999999999996E-2</v>
      </c>
      <c r="D90" s="1">
        <f t="shared" si="3"/>
        <v>0.70100000000000007</v>
      </c>
      <c r="E90" s="8">
        <f t="shared" si="4"/>
        <v>11.980854796600001</v>
      </c>
    </row>
    <row r="91" spans="1:5" x14ac:dyDescent="0.35">
      <c r="A91" s="13">
        <v>57</v>
      </c>
      <c r="B91" s="2">
        <v>0.46</v>
      </c>
      <c r="C91" s="5">
        <v>8.8999999999999996E-2</v>
      </c>
      <c r="D91" s="1">
        <f t="shared" si="3"/>
        <v>0.371</v>
      </c>
      <c r="E91" s="8">
        <f t="shared" si="4"/>
        <v>5.5057019806000005</v>
      </c>
    </row>
    <row r="92" spans="1:5" x14ac:dyDescent="0.35">
      <c r="A92" s="13">
        <v>58</v>
      </c>
      <c r="B92" s="2">
        <v>0.70100000000000007</v>
      </c>
      <c r="C92" s="5">
        <v>8.8999999999999996E-2</v>
      </c>
      <c r="D92" s="1">
        <f t="shared" si="3"/>
        <v>0.6120000000000001</v>
      </c>
      <c r="E92" s="8">
        <f t="shared" si="4"/>
        <v>10.136791190400002</v>
      </c>
    </row>
    <row r="93" spans="1:5" x14ac:dyDescent="0.35">
      <c r="A93" s="13">
        <v>59</v>
      </c>
      <c r="B93" s="2">
        <v>0.88300000000000001</v>
      </c>
      <c r="C93" s="5">
        <v>8.8999999999999996E-2</v>
      </c>
      <c r="D93" s="1">
        <f t="shared" si="3"/>
        <v>0.79400000000000004</v>
      </c>
      <c r="E93" s="8">
        <f t="shared" si="4"/>
        <v>13.9849226776</v>
      </c>
    </row>
    <row r="94" spans="1:5" x14ac:dyDescent="0.35">
      <c r="A94" s="13">
        <v>60</v>
      </c>
      <c r="B94" s="2">
        <v>0.59799999999999998</v>
      </c>
      <c r="C94" s="5">
        <v>8.8999999999999996E-2</v>
      </c>
      <c r="D94" s="1">
        <f t="shared" si="3"/>
        <v>0.50900000000000001</v>
      </c>
      <c r="E94" s="8">
        <f t="shared" si="4"/>
        <v>8.0927614846000004</v>
      </c>
    </row>
    <row r="95" spans="1:5" x14ac:dyDescent="0.35">
      <c r="A95" s="13">
        <v>61</v>
      </c>
      <c r="B95" s="2">
        <v>0.72199999999999998</v>
      </c>
      <c r="C95" s="5">
        <v>8.8999999999999996E-2</v>
      </c>
      <c r="D95" s="1">
        <f t="shared" si="3"/>
        <v>0.63300000000000001</v>
      </c>
      <c r="E95" s="8">
        <f t="shared" si="4"/>
        <v>10.565400497400001</v>
      </c>
    </row>
    <row r="96" spans="1:5" x14ac:dyDescent="0.35">
      <c r="A96" s="13">
        <v>62</v>
      </c>
      <c r="B96" s="2">
        <v>0.67200000000000004</v>
      </c>
      <c r="C96" s="5">
        <v>8.8999999999999996E-2</v>
      </c>
      <c r="D96" s="1">
        <f t="shared" si="3"/>
        <v>0.58300000000000007</v>
      </c>
      <c r="E96" s="8">
        <f t="shared" si="4"/>
        <v>9.5515092174000014</v>
      </c>
    </row>
    <row r="97" spans="1:5" x14ac:dyDescent="0.35">
      <c r="A97" s="13">
        <v>63</v>
      </c>
      <c r="B97" s="2">
        <v>0.48399999999999999</v>
      </c>
      <c r="C97" s="5">
        <v>8.8999999999999996E-2</v>
      </c>
      <c r="D97" s="1">
        <f t="shared" si="3"/>
        <v>0.39500000000000002</v>
      </c>
      <c r="E97" s="8">
        <f t="shared" si="4"/>
        <v>5.9431585150000013</v>
      </c>
    </row>
    <row r="98" spans="1:5" x14ac:dyDescent="0.35">
      <c r="A98" s="13">
        <v>64</v>
      </c>
      <c r="B98" s="2">
        <v>0.67900000000000005</v>
      </c>
      <c r="C98" s="5">
        <v>8.8999999999999996E-2</v>
      </c>
      <c r="D98" s="1">
        <f t="shared" si="3"/>
        <v>0.59000000000000008</v>
      </c>
      <c r="E98" s="8">
        <f t="shared" si="4"/>
        <v>9.6920824600000017</v>
      </c>
    </row>
    <row r="99" spans="1:5" x14ac:dyDescent="0.35">
      <c r="A99" s="13">
        <v>65</v>
      </c>
      <c r="B99" s="2">
        <v>0.70300000000000007</v>
      </c>
      <c r="C99" s="5">
        <v>8.8999999999999996E-2</v>
      </c>
      <c r="D99" s="1">
        <f t="shared" ref="D99:D130" si="5">(B99-C99)</f>
        <v>0.6140000000000001</v>
      </c>
      <c r="E99" s="8">
        <f t="shared" ref="E99:E130" si="6">(4.5566*D99*D99)+(14.737*D99)-(0.5889)</f>
        <v>10.177437973600002</v>
      </c>
    </row>
    <row r="100" spans="1:5" x14ac:dyDescent="0.35">
      <c r="A100" s="13">
        <v>66</v>
      </c>
      <c r="B100" s="2">
        <v>0.80600000000000005</v>
      </c>
      <c r="C100" s="5">
        <v>8.8999999999999996E-2</v>
      </c>
      <c r="D100" s="1">
        <f t="shared" si="5"/>
        <v>0.71700000000000008</v>
      </c>
      <c r="E100" s="8">
        <f t="shared" si="6"/>
        <v>12.320026937400002</v>
      </c>
    </row>
    <row r="101" spans="1:5" x14ac:dyDescent="0.35">
      <c r="A101" s="13">
        <v>67</v>
      </c>
      <c r="B101" s="2">
        <v>1.02</v>
      </c>
      <c r="C101" s="5">
        <v>8.8999999999999996E-2</v>
      </c>
      <c r="D101" s="1">
        <f t="shared" si="5"/>
        <v>0.93100000000000005</v>
      </c>
      <c r="E101" s="8">
        <f t="shared" si="6"/>
        <v>17.080730172600003</v>
      </c>
    </row>
    <row r="102" spans="1:5" x14ac:dyDescent="0.35">
      <c r="A102" s="13">
        <v>68</v>
      </c>
      <c r="B102" s="2">
        <v>0.89600000000000002</v>
      </c>
      <c r="C102" s="5">
        <v>8.8999999999999996E-2</v>
      </c>
      <c r="D102" s="1">
        <f t="shared" si="5"/>
        <v>0.80700000000000005</v>
      </c>
      <c r="E102" s="8">
        <f t="shared" si="6"/>
        <v>14.271340193400002</v>
      </c>
    </row>
    <row r="103" spans="1:5" x14ac:dyDescent="0.35">
      <c r="A103" s="13">
        <v>69</v>
      </c>
      <c r="B103" s="2">
        <v>1.2070000000000001</v>
      </c>
      <c r="C103" s="5">
        <v>8.8999999999999996E-2</v>
      </c>
      <c r="D103" s="1">
        <f t="shared" si="5"/>
        <v>1.1180000000000001</v>
      </c>
      <c r="E103" s="8">
        <f t="shared" si="6"/>
        <v>21.582469698400004</v>
      </c>
    </row>
    <row r="104" spans="1:5" x14ac:dyDescent="0.35">
      <c r="A104" s="13">
        <v>70</v>
      </c>
      <c r="B104" s="2">
        <v>0.99199999999999999</v>
      </c>
      <c r="C104" s="5">
        <v>8.8999999999999996E-2</v>
      </c>
      <c r="D104" s="1">
        <f t="shared" si="5"/>
        <v>0.90300000000000002</v>
      </c>
      <c r="E104" s="8">
        <f t="shared" si="6"/>
        <v>16.434103649400001</v>
      </c>
    </row>
    <row r="105" spans="1:5" x14ac:dyDescent="0.35">
      <c r="A105" s="13">
        <v>71</v>
      </c>
      <c r="B105" s="2">
        <v>0.98899999999999999</v>
      </c>
      <c r="C105" s="5">
        <v>8.8999999999999996E-2</v>
      </c>
      <c r="D105" s="1">
        <f t="shared" si="5"/>
        <v>0.9</v>
      </c>
      <c r="E105" s="8">
        <f t="shared" si="6"/>
        <v>16.365246000000003</v>
      </c>
    </row>
    <row r="106" spans="1:5" x14ac:dyDescent="0.35">
      <c r="A106" s="13">
        <v>72</v>
      </c>
      <c r="B106" s="2">
        <v>0.86699999999999999</v>
      </c>
      <c r="C106" s="5">
        <v>8.8999999999999996E-2</v>
      </c>
      <c r="D106" s="1">
        <f t="shared" si="5"/>
        <v>0.77800000000000002</v>
      </c>
      <c r="E106" s="8">
        <f t="shared" si="6"/>
        <v>13.634523074400001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workbookViewId="0">
      <selection activeCell="H24" sqref="H24"/>
    </sheetView>
  </sheetViews>
  <sheetFormatPr defaultRowHeight="14.5" x14ac:dyDescent="0.35"/>
  <cols>
    <col min="1" max="1" width="16.90625" customWidth="1"/>
    <col min="2" max="2" width="14.453125" customWidth="1"/>
    <col min="3" max="3" width="14.54296875" customWidth="1"/>
    <col min="4" max="4" width="11.1796875" customWidth="1"/>
    <col min="5" max="5" width="13.36328125" customWidth="1"/>
    <col min="6" max="6" width="13.08984375" customWidth="1"/>
    <col min="7" max="7" width="14.54296875" customWidth="1"/>
    <col min="8" max="8" width="14.36328125" customWidth="1"/>
    <col min="9" max="9" width="15.36328125" customWidth="1"/>
    <col min="10" max="10" width="15.453125" customWidth="1"/>
    <col min="11" max="11" width="15.179687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</row>
    <row r="2" spans="1:11" x14ac:dyDescent="0.35">
      <c r="A2" s="17">
        <v>1</v>
      </c>
      <c r="B2" s="15">
        <v>0.95</v>
      </c>
      <c r="C2" s="15">
        <v>4.4000000000000004</v>
      </c>
      <c r="D2" s="18">
        <f t="shared" ref="D2:D65" si="0">(C2/(B2*1000))*100</f>
        <v>0.46315789473684216</v>
      </c>
      <c r="E2" s="15">
        <v>92</v>
      </c>
      <c r="F2" s="15">
        <v>47</v>
      </c>
      <c r="G2" s="15">
        <v>2.48</v>
      </c>
      <c r="H2" s="15">
        <v>1.08</v>
      </c>
      <c r="I2" s="15">
        <v>85.2</v>
      </c>
      <c r="J2" s="15">
        <v>9.5500000000000007</v>
      </c>
      <c r="K2" s="15">
        <v>496</v>
      </c>
    </row>
    <row r="3" spans="1:11" x14ac:dyDescent="0.35">
      <c r="A3" s="17">
        <v>2</v>
      </c>
      <c r="B3" s="15">
        <v>1.05</v>
      </c>
      <c r="C3" s="15">
        <v>6.17</v>
      </c>
      <c r="D3" s="18">
        <f t="shared" si="0"/>
        <v>0.5876190476190476</v>
      </c>
      <c r="E3" s="15">
        <v>101</v>
      </c>
      <c r="F3" s="15">
        <v>45</v>
      </c>
      <c r="G3" s="15">
        <v>3.16</v>
      </c>
      <c r="H3" s="15">
        <v>1.01</v>
      </c>
      <c r="I3" s="15">
        <v>96.2</v>
      </c>
      <c r="J3" s="15">
        <v>6.81</v>
      </c>
      <c r="K3" s="15">
        <v>769</v>
      </c>
    </row>
    <row r="4" spans="1:11" x14ac:dyDescent="0.35">
      <c r="A4" s="17">
        <v>3</v>
      </c>
      <c r="B4" s="15">
        <v>1.37</v>
      </c>
      <c r="C4" s="15">
        <v>5.44</v>
      </c>
      <c r="D4" s="18">
        <f t="shared" si="0"/>
        <v>0.39708029197080291</v>
      </c>
      <c r="E4" s="15">
        <v>93</v>
      </c>
      <c r="F4" s="15">
        <v>40</v>
      </c>
      <c r="G4" s="15">
        <v>3.16</v>
      </c>
      <c r="H4" s="15">
        <v>1.08</v>
      </c>
      <c r="I4" s="15">
        <v>90.2</v>
      </c>
      <c r="J4" s="15">
        <v>9.6</v>
      </c>
      <c r="K4" s="15">
        <v>243</v>
      </c>
    </row>
    <row r="5" spans="1:11" x14ac:dyDescent="0.35">
      <c r="A5" s="17">
        <v>4</v>
      </c>
      <c r="B5" s="15">
        <v>1.02</v>
      </c>
      <c r="C5" s="15">
        <v>4.04</v>
      </c>
      <c r="D5" s="18">
        <f t="shared" si="0"/>
        <v>0.396078431372549</v>
      </c>
      <c r="E5" s="15">
        <v>83</v>
      </c>
      <c r="F5" s="15">
        <v>51</v>
      </c>
      <c r="G5" s="15">
        <v>2.98</v>
      </c>
      <c r="H5" s="15">
        <v>1.06</v>
      </c>
      <c r="I5" s="15">
        <v>78.5</v>
      </c>
      <c r="J5" s="15">
        <v>9.84</v>
      </c>
      <c r="K5" s="15">
        <v>221</v>
      </c>
    </row>
    <row r="6" spans="1:11" x14ac:dyDescent="0.35">
      <c r="A6" s="17">
        <v>5</v>
      </c>
      <c r="B6" s="15">
        <v>0.86</v>
      </c>
      <c r="C6" s="15">
        <v>7.01</v>
      </c>
      <c r="D6" s="18">
        <f t="shared" si="0"/>
        <v>0.81511627906976736</v>
      </c>
      <c r="E6" s="15">
        <v>84</v>
      </c>
      <c r="F6" s="15">
        <v>29</v>
      </c>
      <c r="G6" s="15">
        <v>2.76</v>
      </c>
      <c r="H6" s="15">
        <v>0.9</v>
      </c>
      <c r="I6" s="15">
        <v>83.7</v>
      </c>
      <c r="J6" s="15">
        <v>12.4</v>
      </c>
      <c r="K6" s="15">
        <v>155</v>
      </c>
    </row>
    <row r="7" spans="1:11" x14ac:dyDescent="0.35">
      <c r="A7" s="17">
        <v>6</v>
      </c>
      <c r="B7" s="15">
        <v>1.05</v>
      </c>
      <c r="C7" s="15">
        <v>6.7</v>
      </c>
      <c r="D7" s="18">
        <f t="shared" si="0"/>
        <v>0.63809523809523816</v>
      </c>
      <c r="E7" s="15">
        <v>100</v>
      </c>
      <c r="F7" s="15">
        <v>29</v>
      </c>
      <c r="G7" s="15">
        <v>3.01</v>
      </c>
      <c r="H7" s="15">
        <v>1.06</v>
      </c>
      <c r="I7" s="15">
        <v>101.7</v>
      </c>
      <c r="J7" s="15">
        <v>11.8</v>
      </c>
      <c r="K7" s="15">
        <v>570</v>
      </c>
    </row>
    <row r="8" spans="1:11" x14ac:dyDescent="0.35">
      <c r="A8" s="17">
        <v>7</v>
      </c>
      <c r="B8" s="15">
        <v>0.95</v>
      </c>
      <c r="C8" s="15">
        <v>4.6900000000000004</v>
      </c>
      <c r="D8" s="18">
        <f t="shared" si="0"/>
        <v>0.49368421052631578</v>
      </c>
      <c r="E8" s="15">
        <v>93</v>
      </c>
      <c r="F8" s="15">
        <v>46</v>
      </c>
      <c r="G8" s="15">
        <v>2.56</v>
      </c>
      <c r="H8" s="15">
        <v>0.87</v>
      </c>
      <c r="I8" s="15">
        <v>95.4</v>
      </c>
      <c r="J8" s="15">
        <v>11.8</v>
      </c>
      <c r="K8" s="15">
        <v>609</v>
      </c>
    </row>
    <row r="9" spans="1:11" x14ac:dyDescent="0.35">
      <c r="A9" s="17">
        <v>8</v>
      </c>
      <c r="B9" s="15">
        <v>1.1000000000000001</v>
      </c>
      <c r="C9" s="15">
        <v>5.63</v>
      </c>
      <c r="D9" s="18">
        <f t="shared" si="0"/>
        <v>0.51181818181818173</v>
      </c>
      <c r="E9" s="15">
        <v>101</v>
      </c>
      <c r="F9" s="15">
        <v>52</v>
      </c>
      <c r="G9" s="15">
        <v>2.91</v>
      </c>
      <c r="H9" s="15">
        <v>1</v>
      </c>
      <c r="I9" s="15">
        <v>97.9</v>
      </c>
      <c r="J9" s="15">
        <v>12.6</v>
      </c>
      <c r="K9" s="15">
        <v>444</v>
      </c>
    </row>
    <row r="10" spans="1:11" x14ac:dyDescent="0.35">
      <c r="A10" s="17">
        <v>9</v>
      </c>
      <c r="B10" s="15">
        <v>1.51</v>
      </c>
      <c r="C10" s="15">
        <v>4.59</v>
      </c>
      <c r="D10" s="18">
        <f t="shared" si="0"/>
        <v>0.30397350993377481</v>
      </c>
      <c r="E10" s="15">
        <v>90</v>
      </c>
      <c r="F10" s="15">
        <v>68</v>
      </c>
      <c r="G10" s="15">
        <v>3</v>
      </c>
      <c r="H10" s="15">
        <v>1.02</v>
      </c>
      <c r="I10" s="15">
        <v>87.4</v>
      </c>
      <c r="J10" s="15">
        <v>11.8</v>
      </c>
      <c r="K10" s="15">
        <v>259</v>
      </c>
    </row>
    <row r="11" spans="1:11" x14ac:dyDescent="0.35">
      <c r="A11" s="17">
        <v>10</v>
      </c>
      <c r="B11" s="15">
        <v>1.01</v>
      </c>
      <c r="C11" s="15">
        <v>3.63</v>
      </c>
      <c r="D11" s="18">
        <f t="shared" si="0"/>
        <v>0.35940594059405939</v>
      </c>
      <c r="E11" s="15">
        <v>89</v>
      </c>
      <c r="F11" s="15">
        <v>64</v>
      </c>
      <c r="G11" s="15">
        <v>2.76</v>
      </c>
      <c r="H11" s="15">
        <v>0.97</v>
      </c>
      <c r="I11" s="15">
        <v>83.2</v>
      </c>
      <c r="J11" s="15">
        <v>11.13</v>
      </c>
      <c r="K11" s="15">
        <v>674</v>
      </c>
    </row>
    <row r="12" spans="1:11" x14ac:dyDescent="0.35">
      <c r="A12" s="17">
        <v>11</v>
      </c>
      <c r="B12" s="15">
        <v>0.87</v>
      </c>
      <c r="C12" s="15">
        <v>2.6</v>
      </c>
      <c r="D12" s="18">
        <f t="shared" si="0"/>
        <v>0.2988505747126437</v>
      </c>
      <c r="E12" s="15">
        <v>73</v>
      </c>
      <c r="F12" s="15">
        <v>58</v>
      </c>
      <c r="G12" s="15">
        <v>2.5</v>
      </c>
      <c r="H12" s="15">
        <v>0.77</v>
      </c>
      <c r="I12" s="15">
        <v>71.7</v>
      </c>
      <c r="J12" s="15">
        <v>14.4</v>
      </c>
      <c r="K12" s="15">
        <v>320</v>
      </c>
    </row>
    <row r="13" spans="1:11" x14ac:dyDescent="0.35">
      <c r="A13" s="17">
        <v>12</v>
      </c>
      <c r="B13" s="15">
        <v>1.17</v>
      </c>
      <c r="C13" s="15">
        <v>8.4600000000000009</v>
      </c>
      <c r="D13" s="18">
        <f t="shared" si="0"/>
        <v>0.72307692307692317</v>
      </c>
      <c r="E13" s="15">
        <v>100</v>
      </c>
      <c r="F13" s="15">
        <v>49</v>
      </c>
      <c r="G13" s="15">
        <v>4.8099999999999996</v>
      </c>
      <c r="H13" s="15">
        <v>0.97</v>
      </c>
      <c r="I13" s="15">
        <v>97.8</v>
      </c>
      <c r="J13" s="15">
        <v>10.24</v>
      </c>
      <c r="K13" s="15">
        <v>321</v>
      </c>
    </row>
    <row r="14" spans="1:11" x14ac:dyDescent="0.35">
      <c r="A14" s="17">
        <v>13</v>
      </c>
      <c r="B14" s="15">
        <v>0.94</v>
      </c>
      <c r="C14" s="15">
        <v>5.27</v>
      </c>
      <c r="D14" s="18">
        <f t="shared" si="0"/>
        <v>0.56063829787234032</v>
      </c>
      <c r="E14" s="15">
        <v>102</v>
      </c>
      <c r="F14" s="15">
        <v>42</v>
      </c>
      <c r="G14" s="15">
        <v>3.19</v>
      </c>
      <c r="H14" s="15">
        <v>1.03</v>
      </c>
      <c r="I14" s="15">
        <v>117</v>
      </c>
      <c r="J14" s="15">
        <v>8.24</v>
      </c>
      <c r="K14" s="15">
        <v>118</v>
      </c>
    </row>
    <row r="15" spans="1:11" x14ac:dyDescent="0.35">
      <c r="A15" s="17">
        <v>14</v>
      </c>
      <c r="B15" s="15">
        <v>1.05</v>
      </c>
      <c r="C15" s="15">
        <v>5.59</v>
      </c>
      <c r="D15" s="18">
        <f t="shared" si="0"/>
        <v>0.5323809523809524</v>
      </c>
      <c r="E15" s="15">
        <v>97</v>
      </c>
      <c r="F15" s="15">
        <v>45</v>
      </c>
      <c r="G15" s="15">
        <v>2.85</v>
      </c>
      <c r="H15" s="15">
        <v>1.05</v>
      </c>
      <c r="I15" s="15">
        <v>101</v>
      </c>
      <c r="J15" s="15">
        <v>12</v>
      </c>
      <c r="K15" s="15">
        <v>91</v>
      </c>
    </row>
    <row r="16" spans="1:11" x14ac:dyDescent="0.35">
      <c r="A16" s="17">
        <v>15</v>
      </c>
      <c r="B16" s="15">
        <v>1.1399999999999999</v>
      </c>
      <c r="C16" s="15">
        <v>4.95</v>
      </c>
      <c r="D16" s="18">
        <f t="shared" si="0"/>
        <v>0.43421052631578944</v>
      </c>
      <c r="E16" s="15">
        <v>84</v>
      </c>
      <c r="F16" s="15">
        <v>151</v>
      </c>
      <c r="G16" s="15">
        <v>3.14</v>
      </c>
      <c r="H16" s="15">
        <v>0.98</v>
      </c>
      <c r="I16" s="15">
        <v>206</v>
      </c>
      <c r="J16" s="15">
        <v>11.4</v>
      </c>
      <c r="K16" s="15">
        <v>213</v>
      </c>
    </row>
    <row r="17" spans="1:11" x14ac:dyDescent="0.35">
      <c r="A17" s="17">
        <v>16</v>
      </c>
      <c r="B17" s="15">
        <v>1</v>
      </c>
      <c r="C17" s="15">
        <v>4.9800000000000004</v>
      </c>
      <c r="D17" s="18">
        <f t="shared" si="0"/>
        <v>0.498</v>
      </c>
      <c r="E17" s="15">
        <v>117</v>
      </c>
      <c r="F17" s="15">
        <v>68</v>
      </c>
      <c r="G17" s="15">
        <v>2.88</v>
      </c>
      <c r="H17" s="15">
        <v>0.96</v>
      </c>
      <c r="I17" s="15">
        <v>110.3</v>
      </c>
      <c r="J17" s="15">
        <v>139.80000000000001</v>
      </c>
      <c r="K17" s="15">
        <v>102</v>
      </c>
    </row>
    <row r="18" spans="1:11" x14ac:dyDescent="0.35">
      <c r="A18" s="17">
        <v>17</v>
      </c>
      <c r="B18" s="15">
        <v>1.52</v>
      </c>
      <c r="C18" s="15">
        <v>4.4000000000000004</v>
      </c>
      <c r="D18" s="18">
        <f t="shared" si="0"/>
        <v>0.28947368421052633</v>
      </c>
      <c r="E18" s="15">
        <v>81</v>
      </c>
      <c r="F18" s="15">
        <v>49</v>
      </c>
      <c r="G18" s="15">
        <v>3.13</v>
      </c>
      <c r="H18" s="15">
        <v>1.06</v>
      </c>
      <c r="I18" s="15">
        <v>77.099999999999994</v>
      </c>
      <c r="J18" s="15">
        <v>14.3</v>
      </c>
      <c r="K18" s="15">
        <v>341</v>
      </c>
    </row>
    <row r="19" spans="1:11" x14ac:dyDescent="0.35">
      <c r="A19" s="17">
        <v>18</v>
      </c>
      <c r="B19" s="15">
        <v>0.9</v>
      </c>
      <c r="C19" s="15">
        <v>4.3099999999999996</v>
      </c>
      <c r="D19" s="18">
        <f t="shared" si="0"/>
        <v>0.47888888888888886</v>
      </c>
      <c r="E19" s="15">
        <v>222</v>
      </c>
      <c r="F19" s="15">
        <v>61</v>
      </c>
      <c r="G19" s="15">
        <v>2.91</v>
      </c>
      <c r="H19" s="15">
        <v>1.1100000000000001</v>
      </c>
      <c r="I19" s="15">
        <v>73.8</v>
      </c>
      <c r="J19" s="15">
        <v>11.6</v>
      </c>
      <c r="K19" s="15">
        <v>164</v>
      </c>
    </row>
    <row r="20" spans="1:11" x14ac:dyDescent="0.35">
      <c r="A20" s="17">
        <v>19</v>
      </c>
      <c r="B20" s="15">
        <v>1.07</v>
      </c>
      <c r="C20" s="15">
        <v>8.11</v>
      </c>
      <c r="D20" s="18">
        <f t="shared" si="0"/>
        <v>0.75794392523364484</v>
      </c>
      <c r="E20" s="15">
        <v>98</v>
      </c>
      <c r="F20" s="15">
        <v>53</v>
      </c>
      <c r="G20" s="15">
        <v>4.76</v>
      </c>
      <c r="H20" s="15">
        <v>1.1299999999999999</v>
      </c>
      <c r="I20" s="15">
        <v>90.1</v>
      </c>
      <c r="J20" s="15">
        <v>12.34</v>
      </c>
      <c r="K20" s="15">
        <v>508</v>
      </c>
    </row>
    <row r="21" spans="1:11" x14ac:dyDescent="0.35">
      <c r="A21" s="17">
        <v>20</v>
      </c>
      <c r="B21" s="15">
        <v>1.31</v>
      </c>
      <c r="C21" s="15">
        <v>5.68</v>
      </c>
      <c r="D21" s="18">
        <f t="shared" si="0"/>
        <v>0.43358778625954197</v>
      </c>
      <c r="E21" s="15">
        <v>103</v>
      </c>
      <c r="F21" s="15">
        <v>53</v>
      </c>
      <c r="G21" s="15">
        <v>3.16</v>
      </c>
      <c r="H21" s="15">
        <v>1.03</v>
      </c>
      <c r="I21" s="15">
        <v>128.1</v>
      </c>
      <c r="J21" s="15">
        <v>10.96</v>
      </c>
      <c r="K21" s="15">
        <v>249</v>
      </c>
    </row>
    <row r="22" spans="1:11" x14ac:dyDescent="0.35">
      <c r="A22" s="17">
        <v>21</v>
      </c>
      <c r="B22" s="15">
        <v>1.24</v>
      </c>
      <c r="C22" s="15">
        <v>6.08</v>
      </c>
      <c r="D22" s="18">
        <f t="shared" si="0"/>
        <v>0.49032258064516127</v>
      </c>
      <c r="E22" s="15">
        <v>106</v>
      </c>
      <c r="F22" s="15">
        <v>39</v>
      </c>
      <c r="G22" s="15">
        <v>3</v>
      </c>
      <c r="H22" s="15">
        <v>1.07</v>
      </c>
      <c r="I22" s="15">
        <v>113.3</v>
      </c>
      <c r="J22" s="15">
        <v>12.64</v>
      </c>
      <c r="K22" s="15">
        <v>183</v>
      </c>
    </row>
    <row r="23" spans="1:11" x14ac:dyDescent="0.35">
      <c r="A23" s="17">
        <v>22</v>
      </c>
      <c r="B23" s="15">
        <v>1.17</v>
      </c>
      <c r="C23" s="15">
        <v>5.14</v>
      </c>
      <c r="D23" s="18">
        <f t="shared" si="0"/>
        <v>0.43931623931623931</v>
      </c>
      <c r="E23" s="15">
        <v>87</v>
      </c>
      <c r="F23" s="15">
        <v>88</v>
      </c>
      <c r="G23" s="15">
        <v>2.99</v>
      </c>
      <c r="H23" s="15">
        <v>1.07</v>
      </c>
      <c r="I23" s="15">
        <v>287</v>
      </c>
      <c r="J23" s="15">
        <v>11.62</v>
      </c>
      <c r="K23" s="15">
        <v>322</v>
      </c>
    </row>
    <row r="24" spans="1:11" x14ac:dyDescent="0.35">
      <c r="A24" s="17">
        <v>23</v>
      </c>
      <c r="B24" s="15">
        <v>1.24</v>
      </c>
      <c r="C24" s="15">
        <v>3.57</v>
      </c>
      <c r="D24" s="18">
        <f t="shared" si="0"/>
        <v>0.28790322580645161</v>
      </c>
      <c r="E24" s="15">
        <v>99</v>
      </c>
      <c r="F24" s="15">
        <v>102</v>
      </c>
      <c r="G24" s="15">
        <v>2.84</v>
      </c>
      <c r="H24" s="15">
        <v>0.95</v>
      </c>
      <c r="I24" s="15">
        <v>155.9</v>
      </c>
      <c r="J24" s="15">
        <v>12.01</v>
      </c>
      <c r="K24" s="15">
        <v>373</v>
      </c>
    </row>
    <row r="25" spans="1:11" x14ac:dyDescent="0.35">
      <c r="A25" s="17">
        <v>24</v>
      </c>
      <c r="B25" s="15">
        <v>1.1299999999999999</v>
      </c>
      <c r="C25" s="15">
        <v>4.93</v>
      </c>
      <c r="D25" s="18">
        <f t="shared" si="0"/>
        <v>0.43628318584070791</v>
      </c>
      <c r="E25" s="15">
        <v>91</v>
      </c>
      <c r="F25" s="15">
        <v>119</v>
      </c>
      <c r="G25" s="15">
        <v>2.99</v>
      </c>
      <c r="H25" s="15">
        <v>0.98</v>
      </c>
      <c r="I25" s="15">
        <v>94.7</v>
      </c>
      <c r="J25" s="15">
        <v>12.21</v>
      </c>
      <c r="K25" s="15">
        <v>362</v>
      </c>
    </row>
    <row r="26" spans="1:11" x14ac:dyDescent="0.35">
      <c r="A26" s="17">
        <v>25</v>
      </c>
      <c r="B26" s="15">
        <v>1.37</v>
      </c>
      <c r="C26" s="15">
        <v>6.47</v>
      </c>
      <c r="D26" s="18">
        <f t="shared" si="0"/>
        <v>0.47226277372262776</v>
      </c>
      <c r="E26" s="15">
        <v>85</v>
      </c>
      <c r="F26" s="15">
        <v>126</v>
      </c>
      <c r="G26" s="15">
        <v>3.44</v>
      </c>
      <c r="H26" s="15">
        <v>1.21</v>
      </c>
      <c r="I26" s="15">
        <v>249.5</v>
      </c>
      <c r="J26" s="15">
        <v>13.11</v>
      </c>
      <c r="K26" s="15">
        <v>84</v>
      </c>
    </row>
    <row r="27" spans="1:11" x14ac:dyDescent="0.35">
      <c r="A27" s="17">
        <v>26</v>
      </c>
      <c r="B27" s="15">
        <v>0.93</v>
      </c>
      <c r="C27" s="15">
        <v>6.38</v>
      </c>
      <c r="D27" s="18">
        <f t="shared" si="0"/>
        <v>0.6860215053763441</v>
      </c>
      <c r="E27" s="15">
        <v>87</v>
      </c>
      <c r="F27" s="15">
        <v>102</v>
      </c>
      <c r="G27" s="15">
        <v>3.54</v>
      </c>
      <c r="H27" s="15">
        <v>1.24</v>
      </c>
      <c r="I27" s="15">
        <v>85.9</v>
      </c>
      <c r="J27" s="15">
        <v>13.08</v>
      </c>
      <c r="K27" s="15">
        <v>123</v>
      </c>
    </row>
    <row r="28" spans="1:11" x14ac:dyDescent="0.35">
      <c r="A28" s="17">
        <v>27</v>
      </c>
      <c r="B28" s="15">
        <v>1.07</v>
      </c>
      <c r="C28" s="15">
        <v>6.28</v>
      </c>
      <c r="D28" s="18">
        <f t="shared" si="0"/>
        <v>0.58691588785046733</v>
      </c>
      <c r="E28" s="15">
        <v>97</v>
      </c>
      <c r="F28" s="15">
        <v>108</v>
      </c>
      <c r="G28" s="15">
        <v>2.96</v>
      </c>
      <c r="H28" s="15">
        <v>1.04</v>
      </c>
      <c r="I28" s="15">
        <v>88.2</v>
      </c>
      <c r="J28" s="15">
        <v>14.12</v>
      </c>
      <c r="K28" s="15">
        <v>121</v>
      </c>
    </row>
    <row r="29" spans="1:11" x14ac:dyDescent="0.35">
      <c r="A29" s="17">
        <v>28</v>
      </c>
      <c r="B29" s="15">
        <v>1.1499999999999999</v>
      </c>
      <c r="C29" s="15">
        <v>5.95</v>
      </c>
      <c r="D29" s="18">
        <f t="shared" si="0"/>
        <v>0.5173913043478261</v>
      </c>
      <c r="E29" s="15">
        <v>118</v>
      </c>
      <c r="F29" s="15">
        <v>27</v>
      </c>
      <c r="G29" s="15">
        <v>3.54</v>
      </c>
      <c r="H29" s="15">
        <v>1.29</v>
      </c>
      <c r="I29" s="15">
        <v>110.8</v>
      </c>
      <c r="J29" s="15">
        <v>12.79</v>
      </c>
      <c r="K29" s="15">
        <v>454</v>
      </c>
    </row>
    <row r="30" spans="1:11" x14ac:dyDescent="0.35">
      <c r="A30" s="17">
        <v>29</v>
      </c>
      <c r="B30" s="15">
        <v>0.87</v>
      </c>
      <c r="C30" s="15">
        <v>5.07</v>
      </c>
      <c r="D30" s="18">
        <f t="shared" si="0"/>
        <v>0.58275862068965523</v>
      </c>
      <c r="E30" s="15">
        <v>81</v>
      </c>
      <c r="F30" s="15">
        <v>24</v>
      </c>
      <c r="G30" s="15">
        <v>2.64</v>
      </c>
      <c r="H30" s="15">
        <v>0.97</v>
      </c>
      <c r="I30" s="15">
        <v>80.900000000000006</v>
      </c>
      <c r="J30" s="15">
        <v>13.28</v>
      </c>
      <c r="K30" s="15">
        <v>543</v>
      </c>
    </row>
    <row r="31" spans="1:11" x14ac:dyDescent="0.35">
      <c r="A31" s="17">
        <v>30</v>
      </c>
      <c r="B31" s="15">
        <v>0.97</v>
      </c>
      <c r="C31" s="15">
        <v>4.1900000000000004</v>
      </c>
      <c r="D31" s="18">
        <f t="shared" si="0"/>
        <v>0.43195876288659796</v>
      </c>
      <c r="E31" s="15">
        <v>85</v>
      </c>
      <c r="F31" s="15">
        <v>34</v>
      </c>
      <c r="G31" s="15">
        <v>2.4700000000000002</v>
      </c>
      <c r="H31" s="15">
        <v>0.84</v>
      </c>
      <c r="I31" s="15">
        <v>86.2</v>
      </c>
      <c r="J31" s="15">
        <v>12.4</v>
      </c>
      <c r="K31" s="15">
        <v>403</v>
      </c>
    </row>
    <row r="32" spans="1:11" x14ac:dyDescent="0.35">
      <c r="A32" s="17">
        <v>31</v>
      </c>
      <c r="B32" s="15">
        <v>1.25</v>
      </c>
      <c r="C32" s="15">
        <v>3.65</v>
      </c>
      <c r="D32" s="18">
        <f t="shared" si="0"/>
        <v>0.29199999999999998</v>
      </c>
      <c r="E32" s="15">
        <v>97</v>
      </c>
      <c r="F32" s="15">
        <v>86</v>
      </c>
      <c r="G32" s="15">
        <v>2.92</v>
      </c>
      <c r="H32" s="15">
        <v>1.02</v>
      </c>
      <c r="I32" s="15">
        <v>89.6</v>
      </c>
      <c r="J32" s="15">
        <v>11.57</v>
      </c>
      <c r="K32" s="15">
        <v>411</v>
      </c>
    </row>
    <row r="33" spans="1:11" x14ac:dyDescent="0.35">
      <c r="A33" s="17">
        <v>32</v>
      </c>
      <c r="B33" s="15">
        <v>1.3</v>
      </c>
      <c r="C33" s="15">
        <v>5.28</v>
      </c>
      <c r="D33" s="18">
        <f t="shared" si="0"/>
        <v>0.4061538461538462</v>
      </c>
      <c r="E33" s="15">
        <v>90</v>
      </c>
      <c r="F33" s="15">
        <v>67</v>
      </c>
      <c r="G33" s="15">
        <v>3.09</v>
      </c>
      <c r="H33" s="15">
        <v>1.1000000000000001</v>
      </c>
      <c r="I33" s="15">
        <v>89.1</v>
      </c>
      <c r="J33" s="15">
        <v>10.11</v>
      </c>
      <c r="K33" s="15">
        <v>298</v>
      </c>
    </row>
    <row r="34" spans="1:11" x14ac:dyDescent="0.35">
      <c r="A34" s="17">
        <v>33</v>
      </c>
      <c r="B34" s="15">
        <v>0.99</v>
      </c>
      <c r="C34" s="15">
        <v>5.1100000000000003</v>
      </c>
      <c r="D34" s="18">
        <f t="shared" si="0"/>
        <v>0.51616161616161627</v>
      </c>
      <c r="E34" s="15">
        <v>88</v>
      </c>
      <c r="F34" s="15">
        <v>62</v>
      </c>
      <c r="G34" s="15">
        <v>2.79</v>
      </c>
      <c r="H34" s="15">
        <v>0.9</v>
      </c>
      <c r="I34" s="15">
        <v>80.099999999999994</v>
      </c>
      <c r="J34" s="15">
        <v>9.52</v>
      </c>
      <c r="K34" s="15">
        <v>642</v>
      </c>
    </row>
    <row r="35" spans="1:11" x14ac:dyDescent="0.35">
      <c r="A35" s="17">
        <v>34</v>
      </c>
      <c r="B35" s="15">
        <v>1.05</v>
      </c>
      <c r="C35" s="15">
        <v>5.44</v>
      </c>
      <c r="D35" s="18">
        <f t="shared" si="0"/>
        <v>0.51809523809523816</v>
      </c>
      <c r="E35" s="15">
        <v>104</v>
      </c>
      <c r="F35" s="15">
        <v>65</v>
      </c>
      <c r="G35" s="15">
        <v>3.31</v>
      </c>
      <c r="H35" s="15">
        <v>1.1000000000000001</v>
      </c>
      <c r="I35" s="15">
        <v>104.6</v>
      </c>
      <c r="J35" s="15">
        <v>10.79</v>
      </c>
      <c r="K35" s="15">
        <v>236</v>
      </c>
    </row>
    <row r="36" spans="1:11" x14ac:dyDescent="0.35">
      <c r="A36" s="17">
        <v>35</v>
      </c>
      <c r="B36" s="15">
        <v>0.95</v>
      </c>
      <c r="C36" s="15">
        <v>5.3</v>
      </c>
      <c r="D36" s="18">
        <f t="shared" si="0"/>
        <v>0.55789473684210522</v>
      </c>
      <c r="E36" s="15">
        <v>101</v>
      </c>
      <c r="F36" s="15">
        <v>30</v>
      </c>
      <c r="G36" s="15">
        <v>3.17</v>
      </c>
      <c r="H36" s="15">
        <v>1.06</v>
      </c>
      <c r="I36" s="15">
        <v>100.9</v>
      </c>
      <c r="J36" s="15">
        <v>11.53</v>
      </c>
      <c r="K36" s="15">
        <v>404</v>
      </c>
    </row>
    <row r="37" spans="1:11" x14ac:dyDescent="0.35">
      <c r="A37" s="17">
        <v>36</v>
      </c>
      <c r="B37" s="15">
        <v>0.92</v>
      </c>
      <c r="C37" s="15">
        <v>4.8099999999999996</v>
      </c>
      <c r="D37" s="18">
        <f t="shared" si="0"/>
        <v>0.52282608695652166</v>
      </c>
      <c r="E37" s="15">
        <v>90</v>
      </c>
      <c r="F37" s="15">
        <v>30</v>
      </c>
      <c r="G37" s="15">
        <v>2.69</v>
      </c>
      <c r="H37" s="15">
        <v>0.99</v>
      </c>
      <c r="I37" s="15">
        <v>86.8</v>
      </c>
      <c r="J37" s="15">
        <v>11.7</v>
      </c>
      <c r="K37" s="15">
        <v>392</v>
      </c>
    </row>
    <row r="38" spans="1:11" x14ac:dyDescent="0.35">
      <c r="A38" s="17">
        <v>37</v>
      </c>
      <c r="B38" s="15">
        <v>0.95</v>
      </c>
      <c r="C38" s="15">
        <v>5.28</v>
      </c>
      <c r="D38" s="18">
        <f t="shared" si="0"/>
        <v>0.5557894736842105</v>
      </c>
      <c r="E38" s="15">
        <v>93</v>
      </c>
      <c r="F38" s="15">
        <v>111</v>
      </c>
      <c r="G38" s="15">
        <v>2.72</v>
      </c>
      <c r="H38" s="15">
        <v>0.98</v>
      </c>
      <c r="I38" s="15">
        <v>88.4</v>
      </c>
      <c r="J38" s="15">
        <v>12.13</v>
      </c>
      <c r="K38" s="15">
        <v>300</v>
      </c>
    </row>
    <row r="39" spans="1:11" x14ac:dyDescent="0.35">
      <c r="A39" s="17">
        <v>38</v>
      </c>
      <c r="B39" s="15">
        <v>1.05</v>
      </c>
      <c r="C39" s="15">
        <v>4.5999999999999996</v>
      </c>
      <c r="D39" s="18">
        <f t="shared" si="0"/>
        <v>0.43809523809523804</v>
      </c>
      <c r="E39" s="15">
        <v>104</v>
      </c>
      <c r="F39" s="15">
        <v>108</v>
      </c>
      <c r="G39" s="15">
        <v>3.39</v>
      </c>
      <c r="H39" s="15">
        <v>1.21</v>
      </c>
      <c r="I39" s="15">
        <v>97.3</v>
      </c>
      <c r="J39" s="15">
        <v>11.63</v>
      </c>
      <c r="K39" s="15">
        <v>262</v>
      </c>
    </row>
    <row r="40" spans="1:11" x14ac:dyDescent="0.35">
      <c r="A40" s="17">
        <v>39</v>
      </c>
      <c r="B40" s="15">
        <v>0.97</v>
      </c>
      <c r="C40" s="15">
        <v>4.53</v>
      </c>
      <c r="D40" s="18">
        <f t="shared" si="0"/>
        <v>0.46701030927835058</v>
      </c>
      <c r="E40" s="15">
        <v>101</v>
      </c>
      <c r="F40" s="15">
        <v>41</v>
      </c>
      <c r="G40" s="15">
        <v>3.04</v>
      </c>
      <c r="H40" s="15">
        <v>1.1299999999999999</v>
      </c>
      <c r="I40" s="15">
        <v>103.5</v>
      </c>
      <c r="J40" s="15">
        <v>12.14</v>
      </c>
      <c r="K40" s="15">
        <v>240</v>
      </c>
    </row>
    <row r="41" spans="1:11" x14ac:dyDescent="0.35">
      <c r="A41" s="17">
        <v>40</v>
      </c>
      <c r="B41" s="15">
        <v>1.4</v>
      </c>
      <c r="C41" s="15">
        <v>4.4000000000000004</v>
      </c>
      <c r="D41" s="18">
        <f t="shared" si="0"/>
        <v>0.31428571428571428</v>
      </c>
      <c r="E41" s="15">
        <v>124</v>
      </c>
      <c r="F41" s="15">
        <v>59</v>
      </c>
      <c r="G41" s="15">
        <v>3.39</v>
      </c>
      <c r="H41" s="15">
        <v>1.26</v>
      </c>
      <c r="I41" s="15">
        <v>121.3</v>
      </c>
      <c r="J41" s="15">
        <v>11.5</v>
      </c>
      <c r="K41" s="15">
        <v>468</v>
      </c>
    </row>
    <row r="42" spans="1:11" x14ac:dyDescent="0.35">
      <c r="A42" s="17">
        <v>41</v>
      </c>
      <c r="B42" s="15">
        <v>1.02</v>
      </c>
      <c r="C42" s="15">
        <v>4.3899999999999997</v>
      </c>
      <c r="D42" s="18">
        <f t="shared" si="0"/>
        <v>0.43039215686274501</v>
      </c>
      <c r="E42" s="15">
        <v>81</v>
      </c>
      <c r="F42" s="15">
        <v>31</v>
      </c>
      <c r="G42" s="15">
        <v>2.5299999999999998</v>
      </c>
      <c r="H42" s="15">
        <v>0.97</v>
      </c>
      <c r="I42" s="15">
        <v>82</v>
      </c>
      <c r="J42" s="15">
        <v>12.92</v>
      </c>
      <c r="K42" s="15">
        <v>236</v>
      </c>
    </row>
    <row r="43" spans="1:11" x14ac:dyDescent="0.35">
      <c r="A43" s="17">
        <v>42</v>
      </c>
      <c r="B43" s="15">
        <v>1.22</v>
      </c>
      <c r="C43" s="15">
        <v>5.37</v>
      </c>
      <c r="D43" s="18">
        <f t="shared" si="0"/>
        <v>0.44016393442622953</v>
      </c>
      <c r="E43" s="15">
        <v>92</v>
      </c>
      <c r="F43" s="15">
        <v>33</v>
      </c>
      <c r="G43" s="15">
        <v>2.97</v>
      </c>
      <c r="H43" s="15">
        <v>0.99</v>
      </c>
      <c r="I43" s="15">
        <v>86.5</v>
      </c>
      <c r="J43" s="15">
        <v>12.38</v>
      </c>
      <c r="K43" s="15">
        <v>423</v>
      </c>
    </row>
    <row r="44" spans="1:11" x14ac:dyDescent="0.35">
      <c r="A44" s="17">
        <v>43</v>
      </c>
      <c r="B44" s="15">
        <v>1.26</v>
      </c>
      <c r="C44" s="15">
        <v>6.02</v>
      </c>
      <c r="D44" s="18">
        <f t="shared" si="0"/>
        <v>0.47777777777777775</v>
      </c>
      <c r="E44" s="15">
        <v>112</v>
      </c>
      <c r="F44" s="15">
        <v>65</v>
      </c>
      <c r="G44" s="15">
        <v>3.22</v>
      </c>
      <c r="H44" s="15">
        <v>1.1299999999999999</v>
      </c>
      <c r="I44" s="15">
        <v>110.6</v>
      </c>
      <c r="J44" s="15">
        <v>11.23</v>
      </c>
      <c r="K44" s="15">
        <v>541</v>
      </c>
    </row>
    <row r="45" spans="1:11" x14ac:dyDescent="0.35">
      <c r="A45" s="17">
        <v>44</v>
      </c>
      <c r="B45" s="15">
        <v>1.22</v>
      </c>
      <c r="C45" s="15">
        <v>4.4800000000000004</v>
      </c>
      <c r="D45" s="18">
        <f t="shared" si="0"/>
        <v>0.3672131147540984</v>
      </c>
      <c r="E45" s="15">
        <v>85</v>
      </c>
      <c r="F45" s="15">
        <v>55</v>
      </c>
      <c r="G45" s="15">
        <v>3.31</v>
      </c>
      <c r="H45" s="15">
        <v>1.1399999999999999</v>
      </c>
      <c r="I45" s="15">
        <v>81</v>
      </c>
      <c r="J45" s="15">
        <v>11.72</v>
      </c>
      <c r="K45" s="15">
        <v>528</v>
      </c>
    </row>
    <row r="46" spans="1:11" x14ac:dyDescent="0.35">
      <c r="A46" s="17">
        <v>45</v>
      </c>
      <c r="B46" s="15">
        <v>1.38</v>
      </c>
      <c r="C46" s="15">
        <v>4.18</v>
      </c>
      <c r="D46" s="18">
        <f t="shared" si="0"/>
        <v>0.30289855072463767</v>
      </c>
      <c r="E46" s="15">
        <v>72</v>
      </c>
      <c r="F46" s="15">
        <v>35</v>
      </c>
      <c r="G46" s="15">
        <v>2.95</v>
      </c>
      <c r="H46" s="15">
        <v>1.1000000000000001</v>
      </c>
      <c r="I46" s="15">
        <v>74</v>
      </c>
      <c r="J46" s="15">
        <v>12.33</v>
      </c>
      <c r="K46" s="15">
        <v>373</v>
      </c>
    </row>
    <row r="47" spans="1:11" x14ac:dyDescent="0.35">
      <c r="A47" s="17">
        <v>46</v>
      </c>
      <c r="B47" s="15">
        <v>0.92</v>
      </c>
      <c r="C47" s="15">
        <v>4.9400000000000004</v>
      </c>
      <c r="D47" s="18">
        <f t="shared" si="0"/>
        <v>0.53695652173913044</v>
      </c>
      <c r="E47" s="15">
        <v>87</v>
      </c>
      <c r="F47" s="15">
        <v>52</v>
      </c>
      <c r="G47" s="15">
        <v>2.93</v>
      </c>
      <c r="H47" s="15">
        <v>1.03</v>
      </c>
      <c r="I47" s="15">
        <v>78.5</v>
      </c>
      <c r="J47" s="15">
        <v>12.13</v>
      </c>
      <c r="K47" s="15">
        <v>525</v>
      </c>
    </row>
    <row r="48" spans="1:11" x14ac:dyDescent="0.35">
      <c r="A48" s="17">
        <v>47</v>
      </c>
      <c r="B48" s="15">
        <v>1.28</v>
      </c>
      <c r="C48" s="15">
        <v>4.42</v>
      </c>
      <c r="D48" s="18">
        <f t="shared" si="0"/>
        <v>0.34531250000000002</v>
      </c>
      <c r="E48" s="15">
        <v>100</v>
      </c>
      <c r="F48" s="15">
        <v>51</v>
      </c>
      <c r="G48" s="15">
        <v>3.46</v>
      </c>
      <c r="H48" s="15">
        <v>1.23</v>
      </c>
      <c r="I48" s="15">
        <v>100.3</v>
      </c>
      <c r="J48" s="15">
        <v>12.49</v>
      </c>
      <c r="K48" s="15">
        <v>194</v>
      </c>
    </row>
    <row r="49" spans="1:11" x14ac:dyDescent="0.35">
      <c r="A49" s="17">
        <v>48</v>
      </c>
      <c r="B49" s="15">
        <v>1.1499999999999999</v>
      </c>
      <c r="C49" s="15">
        <v>4.08</v>
      </c>
      <c r="D49" s="18">
        <f t="shared" si="0"/>
        <v>0.3547826086956522</v>
      </c>
      <c r="E49" s="15">
        <v>102</v>
      </c>
      <c r="F49" s="15">
        <v>52</v>
      </c>
      <c r="G49" s="15">
        <v>3.12</v>
      </c>
      <c r="H49" s="15">
        <v>1.1299999999999999</v>
      </c>
      <c r="I49" s="15">
        <v>97.7</v>
      </c>
      <c r="J49" s="15">
        <v>12.6</v>
      </c>
      <c r="K49" s="15">
        <v>386</v>
      </c>
    </row>
    <row r="50" spans="1:11" x14ac:dyDescent="0.35">
      <c r="A50" s="17">
        <v>49</v>
      </c>
      <c r="B50" s="15">
        <v>0.94</v>
      </c>
      <c r="C50" s="15">
        <v>4.1900000000000004</v>
      </c>
      <c r="D50" s="18">
        <f t="shared" si="0"/>
        <v>0.44574468085106389</v>
      </c>
      <c r="E50" s="15">
        <v>85</v>
      </c>
      <c r="F50" s="15">
        <v>32</v>
      </c>
      <c r="G50" s="15">
        <v>2.98</v>
      </c>
      <c r="H50" s="15">
        <v>1.1299999999999999</v>
      </c>
      <c r="I50" s="15">
        <v>89</v>
      </c>
      <c r="J50" s="15">
        <v>12.63</v>
      </c>
      <c r="K50" s="15">
        <v>314</v>
      </c>
    </row>
    <row r="51" spans="1:11" x14ac:dyDescent="0.35">
      <c r="A51" s="17">
        <v>50</v>
      </c>
      <c r="B51" s="15">
        <v>1.1299999999999999</v>
      </c>
      <c r="C51" s="15">
        <v>3.66</v>
      </c>
      <c r="D51" s="18">
        <f t="shared" si="0"/>
        <v>0.32389380530973455</v>
      </c>
      <c r="E51" s="15">
        <v>117</v>
      </c>
      <c r="F51" s="15">
        <v>64</v>
      </c>
      <c r="G51" s="15">
        <v>3.13</v>
      </c>
      <c r="H51" s="15">
        <v>1.21</v>
      </c>
      <c r="I51" s="15">
        <v>119.5</v>
      </c>
      <c r="J51" s="15">
        <v>12.5</v>
      </c>
      <c r="K51" s="15">
        <v>399</v>
      </c>
    </row>
    <row r="52" spans="1:11" x14ac:dyDescent="0.35">
      <c r="A52" s="17">
        <v>51</v>
      </c>
      <c r="B52" s="15">
        <v>1.31</v>
      </c>
      <c r="C52" s="15">
        <v>5.38</v>
      </c>
      <c r="D52" s="18">
        <f t="shared" si="0"/>
        <v>0.41068702290076337</v>
      </c>
      <c r="E52" s="15">
        <v>152</v>
      </c>
      <c r="F52" s="15">
        <v>57</v>
      </c>
      <c r="G52" s="15">
        <v>3.85</v>
      </c>
      <c r="H52" s="15">
        <v>1.63</v>
      </c>
      <c r="I52" s="15">
        <v>149.9</v>
      </c>
      <c r="J52" s="15">
        <v>9.2899999999999991</v>
      </c>
      <c r="K52" s="15">
        <v>421</v>
      </c>
    </row>
    <row r="53" spans="1:11" x14ac:dyDescent="0.35">
      <c r="A53" s="17">
        <v>52</v>
      </c>
      <c r="B53" s="15">
        <v>0.89</v>
      </c>
      <c r="C53" s="15">
        <v>3.82</v>
      </c>
      <c r="D53" s="18">
        <f t="shared" si="0"/>
        <v>0.42921348314606744</v>
      </c>
      <c r="E53" s="15">
        <v>101</v>
      </c>
      <c r="F53" s="15">
        <v>28</v>
      </c>
      <c r="G53" s="15">
        <v>2.48</v>
      </c>
      <c r="H53" s="15">
        <v>0.93</v>
      </c>
      <c r="I53" s="15">
        <v>98.5</v>
      </c>
      <c r="J53" s="15">
        <v>9.81</v>
      </c>
      <c r="K53" s="15">
        <v>305</v>
      </c>
    </row>
    <row r="54" spans="1:11" x14ac:dyDescent="0.35">
      <c r="A54" s="17">
        <v>53</v>
      </c>
      <c r="B54" s="15">
        <v>1.26</v>
      </c>
      <c r="C54" s="15">
        <v>4.32</v>
      </c>
      <c r="D54" s="18">
        <f t="shared" si="0"/>
        <v>0.34285714285714286</v>
      </c>
      <c r="E54" s="15">
        <v>355</v>
      </c>
      <c r="F54" s="15">
        <v>50</v>
      </c>
      <c r="G54" s="15">
        <v>3.21</v>
      </c>
      <c r="H54" s="15">
        <v>0.97</v>
      </c>
      <c r="I54" s="15">
        <v>94.2</v>
      </c>
      <c r="J54" s="15">
        <v>73.099999999999994</v>
      </c>
      <c r="K54" s="15">
        <v>656</v>
      </c>
    </row>
    <row r="55" spans="1:11" x14ac:dyDescent="0.35">
      <c r="A55" s="17">
        <v>54</v>
      </c>
      <c r="B55" s="15">
        <v>1.02</v>
      </c>
      <c r="C55" s="15">
        <v>3.74</v>
      </c>
      <c r="D55" s="18">
        <f t="shared" si="0"/>
        <v>0.3666666666666667</v>
      </c>
      <c r="E55" s="15">
        <v>79</v>
      </c>
      <c r="F55" s="15">
        <v>23</v>
      </c>
      <c r="G55" s="15">
        <v>2.63</v>
      </c>
      <c r="H55" s="15">
        <v>0.83</v>
      </c>
      <c r="I55" s="15">
        <v>83.5</v>
      </c>
      <c r="J55" s="15">
        <v>13.6</v>
      </c>
      <c r="K55" s="15">
        <v>467</v>
      </c>
    </row>
    <row r="56" spans="1:11" x14ac:dyDescent="0.35">
      <c r="A56" s="17">
        <v>55</v>
      </c>
      <c r="B56" s="15">
        <v>1.03</v>
      </c>
      <c r="C56" s="15">
        <v>4.0999999999999996</v>
      </c>
      <c r="D56" s="18">
        <f t="shared" si="0"/>
        <v>0.39805825242718446</v>
      </c>
      <c r="E56" s="15">
        <v>101</v>
      </c>
      <c r="F56" s="15">
        <v>24</v>
      </c>
      <c r="G56" s="15">
        <v>3.17</v>
      </c>
      <c r="H56" s="15">
        <v>1.04</v>
      </c>
      <c r="I56" s="15">
        <v>95.6</v>
      </c>
      <c r="J56" s="15">
        <v>13.21</v>
      </c>
      <c r="K56" s="15">
        <v>460</v>
      </c>
    </row>
    <row r="57" spans="1:11" x14ac:dyDescent="0.35">
      <c r="A57" s="17">
        <v>56</v>
      </c>
      <c r="B57" s="15">
        <v>1.3</v>
      </c>
      <c r="C57" s="15">
        <v>4.0999999999999996</v>
      </c>
      <c r="D57" s="18">
        <f t="shared" si="0"/>
        <v>0.31538461538461537</v>
      </c>
      <c r="E57" s="15">
        <v>84</v>
      </c>
      <c r="F57" s="15">
        <v>80</v>
      </c>
      <c r="G57" s="15">
        <v>2.68</v>
      </c>
      <c r="H57" s="15">
        <v>0.89</v>
      </c>
      <c r="I57" s="15">
        <v>107.9</v>
      </c>
      <c r="J57" s="15">
        <v>12.66</v>
      </c>
      <c r="K57" s="15">
        <v>396</v>
      </c>
    </row>
    <row r="58" spans="1:11" x14ac:dyDescent="0.35">
      <c r="A58" s="17">
        <v>57</v>
      </c>
      <c r="B58" s="15">
        <v>0.78</v>
      </c>
      <c r="C58" s="15">
        <v>3.97</v>
      </c>
      <c r="D58" s="18">
        <f t="shared" si="0"/>
        <v>0.50897435897435894</v>
      </c>
      <c r="E58" s="15">
        <v>112</v>
      </c>
      <c r="F58" s="15">
        <v>25</v>
      </c>
      <c r="G58" s="15">
        <v>3.14</v>
      </c>
      <c r="H58" s="15">
        <v>1.07</v>
      </c>
      <c r="I58" s="15">
        <v>113.2</v>
      </c>
      <c r="J58" s="15">
        <v>12.06</v>
      </c>
      <c r="K58" s="15">
        <v>185</v>
      </c>
    </row>
    <row r="59" spans="1:11" x14ac:dyDescent="0.35">
      <c r="A59" s="17">
        <v>58</v>
      </c>
      <c r="B59" s="15">
        <v>1.1299999999999999</v>
      </c>
      <c r="C59" s="15">
        <v>4.75</v>
      </c>
      <c r="D59" s="18">
        <f t="shared" si="0"/>
        <v>0.42035398230088494</v>
      </c>
      <c r="E59" s="15">
        <v>98</v>
      </c>
      <c r="F59" s="15">
        <v>33</v>
      </c>
      <c r="G59" s="15">
        <v>3.21</v>
      </c>
      <c r="H59" s="15">
        <v>1.0900000000000001</v>
      </c>
      <c r="I59" s="15">
        <v>125.1</v>
      </c>
      <c r="J59" s="15">
        <v>11.97</v>
      </c>
      <c r="K59" s="15">
        <v>273</v>
      </c>
    </row>
    <row r="60" spans="1:11" x14ac:dyDescent="0.35">
      <c r="A60" s="17">
        <v>59</v>
      </c>
      <c r="B60" s="15">
        <v>1.02</v>
      </c>
      <c r="C60" s="15">
        <v>7.62</v>
      </c>
      <c r="D60" s="18">
        <f t="shared" si="0"/>
        <v>0.74705882352941178</v>
      </c>
      <c r="E60" s="15">
        <v>77</v>
      </c>
      <c r="F60" s="15">
        <v>31</v>
      </c>
      <c r="G60" s="15">
        <v>4.38</v>
      </c>
      <c r="H60" s="15">
        <v>0.93</v>
      </c>
      <c r="I60" s="15">
        <v>80.099999999999994</v>
      </c>
      <c r="J60" s="15">
        <v>13.51</v>
      </c>
      <c r="K60" s="15">
        <v>416</v>
      </c>
    </row>
    <row r="61" spans="1:11" x14ac:dyDescent="0.35">
      <c r="A61" s="17">
        <v>60</v>
      </c>
      <c r="B61" s="15">
        <v>0.91</v>
      </c>
      <c r="C61" s="15">
        <v>3.4</v>
      </c>
      <c r="D61" s="18">
        <f t="shared" si="0"/>
        <v>0.37362637362637363</v>
      </c>
      <c r="E61" s="15">
        <v>78</v>
      </c>
      <c r="F61" s="15">
        <v>40</v>
      </c>
      <c r="G61" s="15">
        <v>2.67</v>
      </c>
      <c r="H61" s="15">
        <v>0.93</v>
      </c>
      <c r="I61" s="15">
        <v>80.400000000000006</v>
      </c>
      <c r="J61" s="15">
        <v>8.32</v>
      </c>
      <c r="K61" s="15">
        <v>630</v>
      </c>
    </row>
    <row r="62" spans="1:11" x14ac:dyDescent="0.35">
      <c r="A62" s="17">
        <v>61</v>
      </c>
      <c r="B62" s="15">
        <v>0.93</v>
      </c>
      <c r="C62" s="15">
        <v>5.0599999999999996</v>
      </c>
      <c r="D62" s="18">
        <f t="shared" si="0"/>
        <v>0.54408602150537622</v>
      </c>
      <c r="E62" s="15">
        <v>95</v>
      </c>
      <c r="F62" s="15">
        <v>40</v>
      </c>
      <c r="G62" s="15">
        <v>2.66</v>
      </c>
      <c r="H62" s="15">
        <v>0.9</v>
      </c>
      <c r="I62" s="15">
        <v>92.8</v>
      </c>
      <c r="J62" s="15">
        <v>12.97</v>
      </c>
      <c r="K62" s="15">
        <v>554</v>
      </c>
    </row>
    <row r="63" spans="1:11" x14ac:dyDescent="0.35">
      <c r="A63" s="17">
        <v>62</v>
      </c>
      <c r="B63" s="15">
        <v>0.98</v>
      </c>
      <c r="C63" s="15">
        <v>6.95</v>
      </c>
      <c r="D63" s="18">
        <f t="shared" si="0"/>
        <v>0.70918367346938771</v>
      </c>
      <c r="E63" s="15">
        <v>203</v>
      </c>
      <c r="F63" s="15">
        <v>50</v>
      </c>
      <c r="G63" s="15">
        <v>3.57</v>
      </c>
      <c r="H63" s="15">
        <v>0.87</v>
      </c>
      <c r="I63" s="15">
        <v>96</v>
      </c>
      <c r="J63" s="15">
        <v>19.98</v>
      </c>
      <c r="K63" s="15">
        <v>407</v>
      </c>
    </row>
    <row r="64" spans="1:11" x14ac:dyDescent="0.35">
      <c r="A64" s="17">
        <v>63</v>
      </c>
      <c r="B64" s="15">
        <v>1.25</v>
      </c>
      <c r="C64" s="15">
        <v>3.39</v>
      </c>
      <c r="D64" s="18">
        <f t="shared" si="0"/>
        <v>0.2712</v>
      </c>
      <c r="E64" s="15">
        <v>141</v>
      </c>
      <c r="F64" s="15">
        <v>74</v>
      </c>
      <c r="G64" s="15">
        <v>3.68</v>
      </c>
      <c r="H64" s="15">
        <v>1.33</v>
      </c>
      <c r="I64" s="15">
        <v>162.4</v>
      </c>
      <c r="J64" s="15">
        <v>8.98</v>
      </c>
      <c r="K64" s="15">
        <v>598</v>
      </c>
    </row>
    <row r="65" spans="1:11" x14ac:dyDescent="0.35">
      <c r="A65" s="17">
        <v>64</v>
      </c>
      <c r="B65" s="15">
        <v>0.85</v>
      </c>
      <c r="C65" s="15">
        <v>4.3899999999999997</v>
      </c>
      <c r="D65" s="18">
        <f t="shared" si="0"/>
        <v>0.51647058823529413</v>
      </c>
      <c r="E65" s="15">
        <v>127</v>
      </c>
      <c r="F65" s="15">
        <v>51</v>
      </c>
      <c r="G65" s="15">
        <v>3.09</v>
      </c>
      <c r="H65" s="15">
        <v>1.07</v>
      </c>
      <c r="I65" s="15">
        <v>96.1</v>
      </c>
      <c r="J65" s="15">
        <v>13.31</v>
      </c>
      <c r="K65" s="15">
        <v>264</v>
      </c>
    </row>
    <row r="66" spans="1:11" x14ac:dyDescent="0.35">
      <c r="A66" s="17">
        <v>65</v>
      </c>
      <c r="B66" s="15">
        <v>1.02</v>
      </c>
      <c r="C66" s="15">
        <v>6.29</v>
      </c>
      <c r="D66" s="18">
        <f t="shared" ref="D66:D73" si="1">(C66/(B66*1000))*100</f>
        <v>0.6166666666666667</v>
      </c>
      <c r="E66" s="15">
        <v>98</v>
      </c>
      <c r="F66" s="15">
        <v>116</v>
      </c>
      <c r="G66" s="15">
        <v>2.62</v>
      </c>
      <c r="H66" s="15">
        <v>0.86</v>
      </c>
      <c r="I66" s="15">
        <v>210.4</v>
      </c>
      <c r="J66" s="15">
        <v>6.42</v>
      </c>
      <c r="K66" s="15">
        <v>465</v>
      </c>
    </row>
    <row r="67" spans="1:11" x14ac:dyDescent="0.35">
      <c r="A67" s="17">
        <v>66</v>
      </c>
      <c r="B67" s="15">
        <v>1.22</v>
      </c>
      <c r="C67" s="15">
        <v>4.29</v>
      </c>
      <c r="D67" s="18">
        <f t="shared" si="1"/>
        <v>0.35163934426229509</v>
      </c>
      <c r="E67" s="15">
        <v>104</v>
      </c>
      <c r="F67" s="15">
        <v>81</v>
      </c>
      <c r="G67" s="15">
        <v>2.87</v>
      </c>
      <c r="H67" s="15">
        <v>0.97</v>
      </c>
      <c r="I67" s="15">
        <v>100.3</v>
      </c>
      <c r="J67" s="15">
        <v>4.55</v>
      </c>
      <c r="K67" s="15">
        <v>413</v>
      </c>
    </row>
    <row r="68" spans="1:11" x14ac:dyDescent="0.35">
      <c r="A68" s="17">
        <v>67</v>
      </c>
      <c r="B68" s="15">
        <v>1.06</v>
      </c>
      <c r="C68" s="15">
        <v>4.0999999999999996</v>
      </c>
      <c r="D68" s="18">
        <f t="shared" si="1"/>
        <v>0.38679245283018865</v>
      </c>
      <c r="E68" s="15">
        <v>90</v>
      </c>
      <c r="F68" s="15">
        <v>54</v>
      </c>
      <c r="G68" s="15">
        <v>2.82</v>
      </c>
      <c r="H68" s="15">
        <v>0.93</v>
      </c>
      <c r="I68" s="15">
        <v>88.2</v>
      </c>
      <c r="J68" s="15">
        <v>5.28</v>
      </c>
      <c r="K68" s="15">
        <v>569</v>
      </c>
    </row>
    <row r="69" spans="1:11" x14ac:dyDescent="0.35">
      <c r="A69" s="17">
        <v>68</v>
      </c>
      <c r="B69" s="15">
        <v>1.1399999999999999</v>
      </c>
      <c r="C69" s="15">
        <v>4.01</v>
      </c>
      <c r="D69" s="18">
        <f t="shared" si="1"/>
        <v>0.35175438596491226</v>
      </c>
      <c r="E69" s="15">
        <v>312</v>
      </c>
      <c r="F69" s="15">
        <v>31</v>
      </c>
      <c r="G69" s="15">
        <v>3.28</v>
      </c>
      <c r="H69" s="15">
        <v>1.0900000000000001</v>
      </c>
      <c r="I69" s="15">
        <v>97.5</v>
      </c>
      <c r="J69" s="15">
        <v>3.3</v>
      </c>
      <c r="K69" s="15">
        <v>612</v>
      </c>
    </row>
    <row r="70" spans="1:11" x14ac:dyDescent="0.35">
      <c r="A70" s="17">
        <v>69</v>
      </c>
      <c r="B70" s="15">
        <v>1.08</v>
      </c>
      <c r="C70" s="15">
        <v>7.6</v>
      </c>
      <c r="D70" s="18">
        <f t="shared" si="1"/>
        <v>0.70370370370370372</v>
      </c>
      <c r="E70" s="15">
        <v>120</v>
      </c>
      <c r="F70" s="15">
        <v>61</v>
      </c>
      <c r="G70" s="15">
        <v>5.94</v>
      </c>
      <c r="H70" s="15">
        <v>1.06</v>
      </c>
      <c r="I70" s="15">
        <v>108.5</v>
      </c>
      <c r="J70" s="15">
        <v>2.87</v>
      </c>
      <c r="K70" s="15">
        <v>261</v>
      </c>
    </row>
    <row r="71" spans="1:11" x14ac:dyDescent="0.35">
      <c r="A71" s="17">
        <v>70</v>
      </c>
      <c r="B71" s="15">
        <v>1.23</v>
      </c>
      <c r="C71" s="15">
        <v>4.5199999999999996</v>
      </c>
      <c r="D71" s="18">
        <f t="shared" si="1"/>
        <v>0.36747967479674792</v>
      </c>
      <c r="E71" s="15">
        <v>99</v>
      </c>
      <c r="F71" s="15">
        <v>66</v>
      </c>
      <c r="G71" s="15">
        <v>3.07</v>
      </c>
      <c r="H71" s="15">
        <v>1.01</v>
      </c>
      <c r="I71" s="15">
        <v>129.19999999999999</v>
      </c>
      <c r="J71" s="15">
        <v>72.38</v>
      </c>
      <c r="K71" s="15">
        <v>330</v>
      </c>
    </row>
    <row r="72" spans="1:11" x14ac:dyDescent="0.35">
      <c r="A72" s="17">
        <v>71</v>
      </c>
      <c r="B72" s="15">
        <v>0.91</v>
      </c>
      <c r="C72" s="15">
        <v>4.43</v>
      </c>
      <c r="D72" s="18">
        <f t="shared" si="1"/>
        <v>0.4868131868131868</v>
      </c>
      <c r="E72" s="15">
        <v>114</v>
      </c>
      <c r="F72" s="15">
        <v>29</v>
      </c>
      <c r="G72" s="15">
        <v>2.46</v>
      </c>
      <c r="H72" s="15">
        <v>0.85</v>
      </c>
      <c r="I72" s="15">
        <v>130.19999999999999</v>
      </c>
      <c r="J72" s="15">
        <v>2.72</v>
      </c>
      <c r="K72" s="15">
        <v>550</v>
      </c>
    </row>
    <row r="73" spans="1:11" x14ac:dyDescent="0.35">
      <c r="A73" s="17">
        <v>72</v>
      </c>
      <c r="B73" s="15">
        <v>1.2</v>
      </c>
      <c r="C73" s="15">
        <v>4.99</v>
      </c>
      <c r="D73" s="18">
        <f t="shared" si="1"/>
        <v>0.41583333333333333</v>
      </c>
      <c r="E73" s="15">
        <v>105</v>
      </c>
      <c r="F73" s="15">
        <v>38</v>
      </c>
      <c r="G73" s="15">
        <v>3.2</v>
      </c>
      <c r="H73" s="15">
        <v>1.1599999999999999</v>
      </c>
      <c r="I73" s="15">
        <v>122.6</v>
      </c>
      <c r="J73" s="15">
        <v>1</v>
      </c>
      <c r="K73" s="15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4"/>
  <sheetViews>
    <sheetView tabSelected="1" workbookViewId="0">
      <selection activeCell="F5" sqref="F5"/>
    </sheetView>
  </sheetViews>
  <sheetFormatPr defaultRowHeight="14.5" x14ac:dyDescent="0.35"/>
  <cols>
    <col min="1" max="1" width="28.90625" customWidth="1"/>
    <col min="2" max="2" width="16.54296875" customWidth="1"/>
    <col min="3" max="3" width="14.90625" customWidth="1"/>
    <col min="4" max="4" width="16" customWidth="1"/>
    <col min="5" max="5" width="18.81640625" customWidth="1"/>
    <col min="6" max="6" width="68.54296875" customWidth="1"/>
  </cols>
  <sheetData>
    <row r="1" spans="1:6" ht="15.5" thickTop="1" thickBot="1" x14ac:dyDescent="0.4">
      <c r="A1" s="19" t="s">
        <v>29</v>
      </c>
      <c r="B1" s="19" t="s">
        <v>30</v>
      </c>
      <c r="C1" s="19" t="s">
        <v>31</v>
      </c>
      <c r="D1" s="19" t="s">
        <v>32</v>
      </c>
      <c r="E1" s="19" t="s">
        <v>33</v>
      </c>
      <c r="F1" s="19" t="s">
        <v>34</v>
      </c>
    </row>
    <row r="2" spans="1:6" ht="15.5" thickTop="1" thickBot="1" x14ac:dyDescent="0.4">
      <c r="A2" s="20" t="s">
        <v>35</v>
      </c>
      <c r="B2" s="20" t="s">
        <v>36</v>
      </c>
      <c r="C2" s="21" t="s">
        <v>37</v>
      </c>
      <c r="D2" s="21" t="s">
        <v>38</v>
      </c>
      <c r="E2" s="21" t="s">
        <v>39</v>
      </c>
      <c r="F2" s="21" t="s">
        <v>40</v>
      </c>
    </row>
    <row r="3" spans="1:6" ht="15.5" thickTop="1" thickBot="1" x14ac:dyDescent="0.4">
      <c r="A3" s="20" t="s">
        <v>41</v>
      </c>
      <c r="B3" s="20" t="s">
        <v>36</v>
      </c>
      <c r="C3" s="21" t="s">
        <v>37</v>
      </c>
      <c r="D3" s="21" t="s">
        <v>42</v>
      </c>
      <c r="E3" s="21" t="s">
        <v>39</v>
      </c>
      <c r="F3" s="21" t="s">
        <v>40</v>
      </c>
    </row>
    <row r="4" spans="1:6" ht="15.5" thickTop="1" thickBot="1" x14ac:dyDescent="0.4">
      <c r="A4" s="22" t="s">
        <v>43</v>
      </c>
      <c r="B4" s="20" t="s">
        <v>36</v>
      </c>
      <c r="C4" s="21" t="s">
        <v>158</v>
      </c>
      <c r="D4" s="21" t="s">
        <v>157</v>
      </c>
      <c r="E4" s="21" t="s">
        <v>39</v>
      </c>
      <c r="F4" s="21" t="s">
        <v>40</v>
      </c>
    </row>
    <row r="5" spans="1:6" ht="15.5" thickTop="1" thickBot="1" x14ac:dyDescent="0.4">
      <c r="A5" s="22" t="s">
        <v>44</v>
      </c>
      <c r="B5" s="20" t="s">
        <v>36</v>
      </c>
      <c r="C5" s="21" t="s">
        <v>158</v>
      </c>
      <c r="D5" s="21" t="s">
        <v>159</v>
      </c>
      <c r="E5" s="21" t="s">
        <v>39</v>
      </c>
      <c r="F5" s="21" t="s">
        <v>45</v>
      </c>
    </row>
    <row r="6" spans="1:6" ht="15.5" thickTop="1" thickBot="1" x14ac:dyDescent="0.4">
      <c r="A6" s="22" t="s">
        <v>46</v>
      </c>
      <c r="B6" s="20" t="s">
        <v>36</v>
      </c>
      <c r="C6" s="21" t="s">
        <v>158</v>
      </c>
      <c r="D6" s="21" t="s">
        <v>160</v>
      </c>
      <c r="E6" s="21" t="s">
        <v>39</v>
      </c>
      <c r="F6" s="21" t="s">
        <v>45</v>
      </c>
    </row>
    <row r="7" spans="1:6" ht="15.5" thickTop="1" thickBot="1" x14ac:dyDescent="0.4">
      <c r="A7" s="22" t="s">
        <v>53</v>
      </c>
      <c r="B7" s="20" t="s">
        <v>36</v>
      </c>
      <c r="C7" s="21" t="s">
        <v>158</v>
      </c>
      <c r="D7" s="21" t="s">
        <v>161</v>
      </c>
      <c r="E7" s="21" t="s">
        <v>39</v>
      </c>
      <c r="F7" s="21" t="s">
        <v>40</v>
      </c>
    </row>
    <row r="8" spans="1:6" ht="15.5" thickTop="1" thickBot="1" x14ac:dyDescent="0.4">
      <c r="A8" s="22" t="s">
        <v>54</v>
      </c>
      <c r="B8" s="20" t="s">
        <v>36</v>
      </c>
      <c r="C8" s="21" t="s">
        <v>158</v>
      </c>
      <c r="D8" s="21" t="s">
        <v>162</v>
      </c>
      <c r="E8" s="21" t="s">
        <v>39</v>
      </c>
      <c r="F8" s="21" t="s">
        <v>45</v>
      </c>
    </row>
    <row r="9" spans="1:6" ht="15.5" thickTop="1" thickBot="1" x14ac:dyDescent="0.4">
      <c r="A9" s="22" t="s">
        <v>55</v>
      </c>
      <c r="B9" s="20" t="s">
        <v>36</v>
      </c>
      <c r="C9" s="21" t="s">
        <v>158</v>
      </c>
      <c r="D9" s="21" t="s">
        <v>163</v>
      </c>
      <c r="E9" s="21" t="s">
        <v>39</v>
      </c>
      <c r="F9" s="21" t="s">
        <v>57</v>
      </c>
    </row>
    <row r="10" spans="1:6" ht="15.5" thickTop="1" thickBot="1" x14ac:dyDescent="0.4">
      <c r="A10" s="22" t="s">
        <v>56</v>
      </c>
      <c r="B10" s="20" t="s">
        <v>36</v>
      </c>
      <c r="C10" s="21" t="s">
        <v>158</v>
      </c>
      <c r="D10" s="21" t="s">
        <v>164</v>
      </c>
      <c r="E10" s="21" t="s">
        <v>39</v>
      </c>
      <c r="F10" s="21" t="s">
        <v>58</v>
      </c>
    </row>
    <row r="11" spans="1:6" ht="15.5" thickTop="1" thickBot="1" x14ac:dyDescent="0.4">
      <c r="A11" s="22" t="s">
        <v>47</v>
      </c>
      <c r="B11" s="20" t="s">
        <v>48</v>
      </c>
      <c r="C11" s="21" t="s">
        <v>49</v>
      </c>
      <c r="D11" s="21" t="s">
        <v>50</v>
      </c>
      <c r="E11" s="21" t="s">
        <v>51</v>
      </c>
      <c r="F11" s="21" t="s">
        <v>52</v>
      </c>
    </row>
    <row r="12" spans="1:6" ht="15.5" thickTop="1" thickBot="1" x14ac:dyDescent="0.4">
      <c r="A12" s="22" t="s">
        <v>59</v>
      </c>
      <c r="B12" s="20" t="s">
        <v>36</v>
      </c>
      <c r="C12" s="21" t="s">
        <v>60</v>
      </c>
      <c r="D12" s="21" t="s">
        <v>61</v>
      </c>
      <c r="E12" s="21" t="s">
        <v>51</v>
      </c>
      <c r="F12" s="21" t="s">
        <v>52</v>
      </c>
    </row>
    <row r="13" spans="1:6" ht="15.5" thickTop="1" thickBot="1" x14ac:dyDescent="0.4">
      <c r="A13" s="22" t="s">
        <v>62</v>
      </c>
      <c r="B13" s="20" t="s">
        <v>36</v>
      </c>
      <c r="C13" s="21" t="s">
        <v>60</v>
      </c>
      <c r="D13" s="21" t="s">
        <v>63</v>
      </c>
      <c r="E13" s="21" t="s">
        <v>51</v>
      </c>
      <c r="F13" s="21" t="s">
        <v>52</v>
      </c>
    </row>
    <row r="14" spans="1:6" ht="15" thickTop="1" x14ac:dyDescent="0.35"/>
    <row r="56" spans="1:7" x14ac:dyDescent="0.35">
      <c r="G56" s="16"/>
    </row>
    <row r="57" spans="1:7" ht="15.5" x14ac:dyDescent="0.35">
      <c r="A57" s="23" t="s">
        <v>64</v>
      </c>
      <c r="B57" s="23"/>
      <c r="C57" s="23"/>
      <c r="D57" s="23"/>
      <c r="E57" s="23"/>
      <c r="F57" s="23"/>
      <c r="G57" s="16"/>
    </row>
    <row r="58" spans="1:7" ht="15.5" x14ac:dyDescent="0.35">
      <c r="A58" s="23" t="s">
        <v>65</v>
      </c>
      <c r="B58" s="23"/>
      <c r="C58" s="23"/>
      <c r="D58" s="23"/>
      <c r="E58" s="23"/>
      <c r="F58" s="23"/>
    </row>
    <row r="59" spans="1:7" ht="15.5" x14ac:dyDescent="0.35">
      <c r="A59" s="23" t="s">
        <v>66</v>
      </c>
      <c r="B59" s="23"/>
      <c r="C59" s="23"/>
      <c r="D59" s="23"/>
      <c r="E59" s="23"/>
      <c r="F59" s="23"/>
    </row>
    <row r="60" spans="1:7" ht="15.5" x14ac:dyDescent="0.35">
      <c r="A60" s="23" t="s">
        <v>67</v>
      </c>
      <c r="B60" s="23"/>
      <c r="C60" s="23"/>
      <c r="D60" s="23"/>
      <c r="E60" s="23"/>
      <c r="F60" s="23"/>
    </row>
    <row r="61" spans="1:7" ht="15.5" x14ac:dyDescent="0.35">
      <c r="A61" s="23" t="s">
        <v>68</v>
      </c>
      <c r="B61" s="23"/>
      <c r="C61" s="23"/>
      <c r="D61" s="23"/>
      <c r="E61" s="23"/>
      <c r="F61" s="23"/>
    </row>
    <row r="62" spans="1:7" x14ac:dyDescent="0.35">
      <c r="A62" s="16"/>
      <c r="B62" s="16"/>
      <c r="C62" s="16"/>
      <c r="D62" s="16"/>
      <c r="E62" s="16"/>
      <c r="F62" s="16"/>
    </row>
    <row r="63" spans="1:7" ht="15.5" x14ac:dyDescent="0.35">
      <c r="A63" s="24" t="s">
        <v>69</v>
      </c>
      <c r="B63" s="23"/>
      <c r="C63" s="23"/>
      <c r="D63" s="23"/>
      <c r="E63" s="23"/>
      <c r="F63" s="23"/>
    </row>
    <row r="64" spans="1:7" ht="15.5" x14ac:dyDescent="0.35">
      <c r="A64" s="23" t="s">
        <v>70</v>
      </c>
      <c r="B64" s="23"/>
      <c r="C64" s="23"/>
      <c r="D64" s="23"/>
      <c r="E64" s="23"/>
      <c r="F64" s="23"/>
    </row>
    <row r="65" spans="1:6" ht="15.5" x14ac:dyDescent="0.35">
      <c r="A65" s="23" t="s">
        <v>71</v>
      </c>
      <c r="B65" s="23"/>
      <c r="C65" s="23"/>
      <c r="D65" s="23"/>
      <c r="E65" s="23"/>
      <c r="F65" s="23"/>
    </row>
    <row r="66" spans="1:6" ht="15.5" x14ac:dyDescent="0.35">
      <c r="A66" s="23" t="s">
        <v>72</v>
      </c>
      <c r="B66" s="23"/>
      <c r="C66" s="23"/>
      <c r="D66" s="23"/>
      <c r="E66" s="23"/>
      <c r="F66" s="23"/>
    </row>
    <row r="67" spans="1:6" ht="15.5" x14ac:dyDescent="0.35">
      <c r="A67" s="23" t="s">
        <v>73</v>
      </c>
      <c r="B67" s="23"/>
      <c r="C67" s="23"/>
      <c r="D67" s="23"/>
      <c r="E67" s="23"/>
      <c r="F67" s="23"/>
    </row>
    <row r="68" spans="1:6" ht="15.5" x14ac:dyDescent="0.35">
      <c r="A68" s="23" t="s">
        <v>74</v>
      </c>
      <c r="B68" s="23"/>
      <c r="C68" s="23"/>
      <c r="D68" s="23"/>
      <c r="E68" s="23"/>
      <c r="F68" s="23"/>
    </row>
    <row r="69" spans="1:6" ht="15.5" x14ac:dyDescent="0.35">
      <c r="A69" s="23" t="s">
        <v>75</v>
      </c>
      <c r="B69" s="23"/>
      <c r="C69" s="23"/>
      <c r="D69" s="23"/>
      <c r="E69" s="23"/>
      <c r="F69" s="23"/>
    </row>
    <row r="71" spans="1:6" ht="15.5" x14ac:dyDescent="0.35">
      <c r="A71" s="23" t="s">
        <v>156</v>
      </c>
      <c r="B71" s="23"/>
      <c r="C71" s="23"/>
      <c r="D71" s="16"/>
      <c r="E71" s="16"/>
      <c r="F71" s="16"/>
    </row>
    <row r="72" spans="1:6" ht="15.5" x14ac:dyDescent="0.35">
      <c r="A72" s="23" t="s">
        <v>76</v>
      </c>
      <c r="B72" s="23"/>
      <c r="C72" s="23"/>
      <c r="D72" s="23"/>
      <c r="E72" s="23"/>
      <c r="F72" s="16"/>
    </row>
    <row r="73" spans="1:6" ht="15.5" x14ac:dyDescent="0.35">
      <c r="A73" s="23" t="s">
        <v>77</v>
      </c>
      <c r="B73" s="23"/>
      <c r="C73" s="23"/>
      <c r="D73" s="23"/>
      <c r="E73" s="23"/>
      <c r="F73" s="16"/>
    </row>
    <row r="74" spans="1:6" ht="15.5" x14ac:dyDescent="0.35">
      <c r="A74" s="23" t="s">
        <v>78</v>
      </c>
      <c r="B74" s="23"/>
      <c r="C74" s="23"/>
      <c r="D74" s="23"/>
      <c r="E74" s="23"/>
      <c r="F74" s="16"/>
    </row>
    <row r="75" spans="1:6" ht="15.5" x14ac:dyDescent="0.35">
      <c r="A75" s="23" t="s">
        <v>79</v>
      </c>
      <c r="B75" s="23"/>
      <c r="C75" s="23"/>
      <c r="D75" s="23"/>
      <c r="E75" s="23"/>
      <c r="F75" s="23"/>
    </row>
    <row r="76" spans="1:6" ht="15.5" x14ac:dyDescent="0.35">
      <c r="A76" s="23" t="s">
        <v>80</v>
      </c>
      <c r="B76" s="23"/>
      <c r="C76" s="23"/>
      <c r="D76" s="23"/>
      <c r="E76" s="23"/>
      <c r="F76" s="23"/>
    </row>
    <row r="77" spans="1:6" ht="15.5" x14ac:dyDescent="0.35">
      <c r="A77" s="23" t="s">
        <v>81</v>
      </c>
      <c r="B77" s="23"/>
      <c r="C77" s="23"/>
      <c r="D77" s="23"/>
      <c r="E77" s="23"/>
      <c r="F77" s="23"/>
    </row>
    <row r="78" spans="1:6" ht="15.5" x14ac:dyDescent="0.35">
      <c r="A78" s="23" t="s">
        <v>82</v>
      </c>
      <c r="B78" s="23"/>
      <c r="C78" s="23"/>
      <c r="D78" s="23"/>
      <c r="E78" s="23"/>
      <c r="F78" s="23"/>
    </row>
    <row r="79" spans="1:6" ht="15.5" x14ac:dyDescent="0.35">
      <c r="A79" s="23" t="s">
        <v>83</v>
      </c>
      <c r="B79" s="23"/>
      <c r="C79" s="23"/>
      <c r="D79" s="23"/>
      <c r="E79" s="23"/>
      <c r="F79" s="23"/>
    </row>
    <row r="80" spans="1:6" ht="15.5" x14ac:dyDescent="0.35">
      <c r="A80" s="16"/>
      <c r="B80" s="16"/>
      <c r="C80" s="16"/>
      <c r="D80" s="23"/>
      <c r="E80" s="23"/>
      <c r="F80" s="23"/>
    </row>
    <row r="81" spans="1:6" ht="15.5" x14ac:dyDescent="0.35">
      <c r="A81" s="23" t="s">
        <v>84</v>
      </c>
      <c r="B81" s="23"/>
      <c r="C81" s="23"/>
      <c r="D81" s="23"/>
      <c r="E81" s="23"/>
      <c r="F81" s="23"/>
    </row>
    <row r="82" spans="1:6" ht="15.5" x14ac:dyDescent="0.35">
      <c r="A82" s="23" t="s">
        <v>85</v>
      </c>
      <c r="B82" s="23"/>
      <c r="C82" s="23"/>
      <c r="D82" s="16"/>
      <c r="E82" s="16"/>
      <c r="F82" s="23"/>
    </row>
    <row r="83" spans="1:6" ht="15.5" x14ac:dyDescent="0.35">
      <c r="A83" s="23" t="s">
        <v>71</v>
      </c>
      <c r="B83" s="23"/>
      <c r="C83" s="23"/>
      <c r="D83" s="23"/>
      <c r="E83" s="23"/>
      <c r="F83" s="23"/>
    </row>
    <row r="84" spans="1:6" ht="15.5" x14ac:dyDescent="0.35">
      <c r="A84" s="23" t="s">
        <v>86</v>
      </c>
      <c r="B84" s="23"/>
      <c r="C84" s="23"/>
      <c r="D84" s="23"/>
      <c r="E84" s="23"/>
      <c r="F84" s="23"/>
    </row>
    <row r="85" spans="1:6" ht="15.5" x14ac:dyDescent="0.35">
      <c r="A85" s="23" t="s">
        <v>87</v>
      </c>
      <c r="B85" s="23"/>
      <c r="C85" s="23"/>
      <c r="D85" s="23"/>
      <c r="E85" s="23"/>
      <c r="F85" s="16"/>
    </row>
    <row r="86" spans="1:6" ht="15.5" x14ac:dyDescent="0.35">
      <c r="A86" s="23" t="s">
        <v>88</v>
      </c>
      <c r="B86" s="23"/>
      <c r="C86" s="23"/>
      <c r="D86" s="23"/>
      <c r="E86" s="23"/>
      <c r="F86" s="23"/>
    </row>
    <row r="87" spans="1:6" ht="15.5" x14ac:dyDescent="0.35">
      <c r="A87" s="23" t="s">
        <v>89</v>
      </c>
      <c r="B87" s="23"/>
      <c r="C87" s="23"/>
      <c r="D87" s="23"/>
      <c r="E87" s="23"/>
      <c r="F87" s="23"/>
    </row>
    <row r="88" spans="1:6" ht="15.5" x14ac:dyDescent="0.35">
      <c r="A88" s="23" t="s">
        <v>90</v>
      </c>
      <c r="B88" s="23"/>
      <c r="C88" s="23"/>
      <c r="D88" s="23"/>
      <c r="E88" s="23"/>
      <c r="F88" s="23"/>
    </row>
    <row r="89" spans="1:6" ht="15.5" x14ac:dyDescent="0.35">
      <c r="A89" s="23" t="s">
        <v>91</v>
      </c>
      <c r="B89" s="23"/>
      <c r="C89" s="23"/>
      <c r="D89" s="23"/>
      <c r="E89" s="23"/>
      <c r="F89" s="23"/>
    </row>
    <row r="90" spans="1:6" ht="15.5" x14ac:dyDescent="0.35">
      <c r="A90" s="23" t="s">
        <v>92</v>
      </c>
      <c r="B90" s="23"/>
      <c r="C90" s="23"/>
      <c r="D90" s="23"/>
      <c r="E90" s="23"/>
      <c r="F90" s="23"/>
    </row>
    <row r="91" spans="1:6" ht="15.5" x14ac:dyDescent="0.35">
      <c r="A91" s="23" t="s">
        <v>93</v>
      </c>
      <c r="B91" s="23"/>
      <c r="C91" s="23"/>
      <c r="D91" s="23"/>
      <c r="E91" s="23"/>
      <c r="F91" s="23"/>
    </row>
    <row r="92" spans="1:6" ht="15.5" x14ac:dyDescent="0.35">
      <c r="A92" s="23" t="s">
        <v>79</v>
      </c>
      <c r="B92" s="23"/>
      <c r="C92" s="23"/>
      <c r="D92" s="23"/>
      <c r="E92" s="23"/>
      <c r="F92" s="23"/>
    </row>
    <row r="93" spans="1:6" ht="15.5" x14ac:dyDescent="0.35">
      <c r="A93" s="23" t="s">
        <v>94</v>
      </c>
      <c r="B93" s="23"/>
      <c r="C93" s="23"/>
      <c r="D93" s="23"/>
      <c r="E93" s="23"/>
      <c r="F93" s="23"/>
    </row>
    <row r="95" spans="1:6" ht="15.5" x14ac:dyDescent="0.35">
      <c r="A95" s="23" t="s">
        <v>95</v>
      </c>
      <c r="B95" s="23"/>
      <c r="C95" s="23"/>
      <c r="D95" s="23"/>
      <c r="E95" s="23"/>
      <c r="F95" s="23"/>
    </row>
    <row r="96" spans="1:6" ht="15.5" x14ac:dyDescent="0.35">
      <c r="A96" s="23" t="s">
        <v>96</v>
      </c>
      <c r="B96" s="23"/>
      <c r="C96" s="23"/>
      <c r="D96" s="16"/>
      <c r="E96" s="16"/>
      <c r="F96" s="23"/>
    </row>
    <row r="97" spans="1:6" ht="15.5" x14ac:dyDescent="0.35">
      <c r="A97" s="23" t="s">
        <v>97</v>
      </c>
      <c r="B97" s="23"/>
      <c r="C97" s="23"/>
      <c r="D97" s="23"/>
      <c r="E97" s="23"/>
      <c r="F97" s="23"/>
    </row>
    <row r="98" spans="1:6" ht="15.5" x14ac:dyDescent="0.35">
      <c r="A98" s="23" t="s">
        <v>98</v>
      </c>
      <c r="B98" s="23"/>
      <c r="C98" s="23"/>
      <c r="D98" s="23"/>
      <c r="E98" s="23"/>
      <c r="F98" s="23"/>
    </row>
    <row r="99" spans="1:6" ht="15.5" x14ac:dyDescent="0.35">
      <c r="A99" s="23" t="s">
        <v>99</v>
      </c>
      <c r="B99" s="23"/>
      <c r="C99" s="23"/>
      <c r="D99" s="23"/>
      <c r="E99" s="23"/>
      <c r="F99" s="16"/>
    </row>
    <row r="100" spans="1:6" ht="15.5" x14ac:dyDescent="0.35">
      <c r="A100" s="23" t="s">
        <v>100</v>
      </c>
      <c r="B100" s="23"/>
      <c r="C100" s="23"/>
      <c r="D100" s="23"/>
      <c r="E100" s="23"/>
      <c r="F100" s="23"/>
    </row>
    <row r="102" spans="1:6" x14ac:dyDescent="0.35">
      <c r="A102" s="10" t="s">
        <v>101</v>
      </c>
      <c r="B102" s="16"/>
      <c r="C102" s="16"/>
      <c r="D102" s="16"/>
      <c r="E102" s="16"/>
      <c r="F102" s="16"/>
    </row>
    <row r="103" spans="1:6" x14ac:dyDescent="0.35">
      <c r="A103" s="16" t="s">
        <v>102</v>
      </c>
      <c r="B103" s="16"/>
      <c r="C103" s="16"/>
      <c r="D103" s="16"/>
      <c r="E103" s="16"/>
      <c r="F103" s="16"/>
    </row>
    <row r="104" spans="1:6" x14ac:dyDescent="0.35">
      <c r="A104" s="16" t="s">
        <v>103</v>
      </c>
      <c r="B104" s="16"/>
      <c r="C104" s="16"/>
      <c r="D104" s="16"/>
      <c r="E104" s="16"/>
      <c r="F104" s="16"/>
    </row>
    <row r="105" spans="1:6" x14ac:dyDescent="0.35">
      <c r="A105" s="16" t="s">
        <v>104</v>
      </c>
      <c r="B105" s="16"/>
      <c r="C105" s="16"/>
      <c r="D105" s="16"/>
      <c r="E105" s="16"/>
      <c r="F105" s="16"/>
    </row>
    <row r="106" spans="1:6" x14ac:dyDescent="0.35">
      <c r="A106" s="16" t="s">
        <v>105</v>
      </c>
      <c r="B106" s="16"/>
      <c r="C106" s="16"/>
      <c r="D106" s="16"/>
      <c r="E106" s="16"/>
      <c r="F106" s="16"/>
    </row>
    <row r="107" spans="1:6" x14ac:dyDescent="0.35">
      <c r="A107" s="16" t="s">
        <v>106</v>
      </c>
      <c r="B107" s="16"/>
      <c r="C107" s="16"/>
      <c r="D107" s="16"/>
      <c r="E107" s="16"/>
      <c r="F107" s="16"/>
    </row>
    <row r="108" spans="1:6" x14ac:dyDescent="0.35">
      <c r="A108" s="16"/>
      <c r="B108" s="16"/>
      <c r="C108" s="16"/>
      <c r="D108" s="16"/>
      <c r="E108" s="16"/>
      <c r="F108" s="16"/>
    </row>
    <row r="109" spans="1:6" x14ac:dyDescent="0.35">
      <c r="A109" s="10" t="s">
        <v>107</v>
      </c>
      <c r="B109" s="16"/>
      <c r="C109" s="16"/>
      <c r="D109" s="16"/>
      <c r="E109" s="16"/>
      <c r="F109" s="16"/>
    </row>
    <row r="110" spans="1:6" x14ac:dyDescent="0.35">
      <c r="A110" s="16" t="s">
        <v>108</v>
      </c>
      <c r="B110" s="16"/>
      <c r="C110" s="16"/>
      <c r="D110" s="16"/>
      <c r="E110" s="16"/>
      <c r="F110" s="16"/>
    </row>
    <row r="111" spans="1:6" x14ac:dyDescent="0.35">
      <c r="A111" s="16" t="s">
        <v>109</v>
      </c>
      <c r="B111" s="16"/>
      <c r="C111" s="16"/>
      <c r="D111" s="16"/>
      <c r="E111" s="16"/>
      <c r="F111" s="16"/>
    </row>
    <row r="112" spans="1:6" x14ac:dyDescent="0.35">
      <c r="A112" s="16" t="s">
        <v>110</v>
      </c>
      <c r="B112" s="16"/>
      <c r="C112" s="16"/>
      <c r="D112" s="16"/>
      <c r="E112" s="16"/>
      <c r="F112" s="16"/>
    </row>
    <row r="113" spans="1:6" x14ac:dyDescent="0.35">
      <c r="A113" s="16" t="s">
        <v>111</v>
      </c>
      <c r="B113" s="16"/>
      <c r="C113" s="16"/>
      <c r="D113" s="16"/>
      <c r="E113" s="16"/>
      <c r="F113" s="16"/>
    </row>
    <row r="114" spans="1:6" x14ac:dyDescent="0.35">
      <c r="A114" s="16" t="s">
        <v>112</v>
      </c>
      <c r="B114" s="16"/>
      <c r="C114" s="16"/>
      <c r="D114" s="16"/>
      <c r="E114" s="16"/>
      <c r="F114" s="16"/>
    </row>
    <row r="115" spans="1:6" s="26" customFormat="1" x14ac:dyDescent="0.35"/>
    <row r="116" spans="1:6" x14ac:dyDescent="0.35">
      <c r="A116" s="10" t="s">
        <v>113</v>
      </c>
      <c r="B116" s="16"/>
      <c r="C116" s="16"/>
      <c r="D116" s="16"/>
      <c r="E116" s="16"/>
      <c r="F116" s="16"/>
    </row>
    <row r="117" spans="1:6" x14ac:dyDescent="0.35">
      <c r="A117" s="16" t="s">
        <v>114</v>
      </c>
      <c r="B117" s="16"/>
      <c r="C117" s="16"/>
      <c r="D117" s="16"/>
      <c r="E117" s="16"/>
      <c r="F117" s="16"/>
    </row>
    <row r="118" spans="1:6" x14ac:dyDescent="0.35">
      <c r="A118" s="16" t="s">
        <v>115</v>
      </c>
      <c r="B118" s="16"/>
      <c r="C118" s="16"/>
      <c r="D118" s="16"/>
      <c r="E118" s="16"/>
      <c r="F118" s="16"/>
    </row>
    <row r="119" spans="1:6" x14ac:dyDescent="0.35">
      <c r="A119" s="16" t="s">
        <v>116</v>
      </c>
      <c r="B119" s="16"/>
      <c r="C119" s="16"/>
      <c r="D119" s="16"/>
      <c r="E119" s="16"/>
      <c r="F119" s="16"/>
    </row>
    <row r="120" spans="1:6" x14ac:dyDescent="0.35">
      <c r="A120" s="16" t="s">
        <v>117</v>
      </c>
      <c r="B120" s="16"/>
      <c r="C120" s="16"/>
      <c r="D120" s="16"/>
      <c r="E120" s="16"/>
      <c r="F120" s="16"/>
    </row>
    <row r="122" spans="1:6" ht="15.5" x14ac:dyDescent="0.35">
      <c r="A122" s="25" t="s">
        <v>150</v>
      </c>
    </row>
    <row r="123" spans="1:6" ht="15.5" x14ac:dyDescent="0.35">
      <c r="A123" s="25" t="s">
        <v>151</v>
      </c>
    </row>
    <row r="124" spans="1:6" ht="15.5" x14ac:dyDescent="0.35">
      <c r="A124" s="25" t="s">
        <v>152</v>
      </c>
    </row>
    <row r="126" spans="1:6" ht="15.5" x14ac:dyDescent="0.35">
      <c r="A126" s="28" t="s">
        <v>153</v>
      </c>
    </row>
    <row r="127" spans="1:6" ht="15.5" x14ac:dyDescent="0.35">
      <c r="A127" s="28" t="s">
        <v>154</v>
      </c>
    </row>
    <row r="128" spans="1:6" ht="15.5" x14ac:dyDescent="0.35">
      <c r="A128" s="28" t="s">
        <v>155</v>
      </c>
    </row>
    <row r="130" spans="1:5" ht="15.5" x14ac:dyDescent="0.35">
      <c r="A130" s="27" t="s">
        <v>118</v>
      </c>
      <c r="B130" s="28"/>
      <c r="C130" s="28"/>
      <c r="D130" s="26"/>
      <c r="E130" s="26"/>
    </row>
    <row r="131" spans="1:5" ht="15.5" x14ac:dyDescent="0.35">
      <c r="A131" s="28" t="s">
        <v>119</v>
      </c>
      <c r="B131" s="28"/>
      <c r="C131" s="28"/>
      <c r="D131" s="26"/>
      <c r="E131" s="26"/>
    </row>
    <row r="132" spans="1:5" ht="15.5" x14ac:dyDescent="0.35">
      <c r="A132" s="28" t="s">
        <v>120</v>
      </c>
      <c r="B132" s="28"/>
      <c r="C132" s="28"/>
      <c r="D132" s="26"/>
      <c r="E132" s="26"/>
    </row>
    <row r="133" spans="1:5" ht="15.5" x14ac:dyDescent="0.35">
      <c r="A133" s="28" t="s">
        <v>121</v>
      </c>
      <c r="B133" s="28"/>
      <c r="C133" s="28"/>
      <c r="D133" s="26"/>
      <c r="E133" s="26"/>
    </row>
    <row r="134" spans="1:5" ht="15.5" x14ac:dyDescent="0.35">
      <c r="A134" s="28" t="s">
        <v>122</v>
      </c>
      <c r="B134" s="28"/>
      <c r="C134" s="28"/>
      <c r="D134" s="26"/>
      <c r="E134" s="26"/>
    </row>
    <row r="135" spans="1:5" ht="15.5" x14ac:dyDescent="0.35">
      <c r="A135" s="28" t="s">
        <v>123</v>
      </c>
      <c r="B135" s="28"/>
      <c r="C135" s="28"/>
      <c r="D135" s="26"/>
      <c r="E135" s="26"/>
    </row>
    <row r="136" spans="1:5" ht="15.5" x14ac:dyDescent="0.35">
      <c r="A136" s="28" t="s">
        <v>124</v>
      </c>
      <c r="B136" s="28"/>
      <c r="C136" s="28"/>
      <c r="D136" s="26"/>
      <c r="E136" s="26"/>
    </row>
    <row r="137" spans="1:5" ht="15.5" x14ac:dyDescent="0.35">
      <c r="A137" s="28" t="s">
        <v>125</v>
      </c>
      <c r="B137" s="28"/>
      <c r="C137" s="28"/>
      <c r="D137" s="26"/>
      <c r="E137" s="26"/>
    </row>
    <row r="138" spans="1:5" ht="15.5" x14ac:dyDescent="0.35">
      <c r="A138" s="28" t="s">
        <v>126</v>
      </c>
      <c r="B138" s="28"/>
      <c r="C138" s="28"/>
      <c r="D138" s="26"/>
      <c r="E138" s="26"/>
    </row>
    <row r="139" spans="1:5" ht="15.5" x14ac:dyDescent="0.35">
      <c r="A139" s="28"/>
      <c r="B139" s="28"/>
      <c r="C139" s="28"/>
      <c r="D139" s="26"/>
      <c r="E139" s="26"/>
    </row>
    <row r="140" spans="1:5" ht="15.5" x14ac:dyDescent="0.35">
      <c r="A140" s="27" t="s">
        <v>127</v>
      </c>
      <c r="B140" s="28"/>
      <c r="C140" s="28"/>
      <c r="D140" s="26"/>
      <c r="E140" s="26"/>
    </row>
    <row r="141" spans="1:5" ht="15.5" x14ac:dyDescent="0.35">
      <c r="A141" s="28" t="s">
        <v>128</v>
      </c>
      <c r="B141" s="28"/>
      <c r="C141" s="28"/>
      <c r="D141" s="26"/>
      <c r="E141" s="26"/>
    </row>
    <row r="142" spans="1:5" ht="15.5" x14ac:dyDescent="0.35">
      <c r="A142" s="28" t="s">
        <v>129</v>
      </c>
      <c r="B142" s="28"/>
      <c r="C142" s="28"/>
      <c r="D142" s="26"/>
      <c r="E142" s="26"/>
    </row>
    <row r="143" spans="1:5" ht="15.5" x14ac:dyDescent="0.35">
      <c r="A143" s="28" t="s">
        <v>130</v>
      </c>
      <c r="B143" s="28"/>
      <c r="C143" s="28"/>
      <c r="D143" s="26"/>
      <c r="E143" s="26"/>
    </row>
    <row r="144" spans="1:5" ht="15.5" x14ac:dyDescent="0.35">
      <c r="A144" s="28" t="s">
        <v>131</v>
      </c>
      <c r="B144" s="28"/>
      <c r="C144" s="28"/>
      <c r="D144" s="26"/>
      <c r="E144" s="26"/>
    </row>
    <row r="145" spans="1:5" ht="15.5" x14ac:dyDescent="0.35">
      <c r="A145" s="28" t="s">
        <v>132</v>
      </c>
      <c r="B145" s="28"/>
      <c r="C145" s="28"/>
      <c r="D145" s="26"/>
      <c r="E145" s="26"/>
    </row>
    <row r="146" spans="1:5" ht="15.5" x14ac:dyDescent="0.35">
      <c r="A146" s="28" t="s">
        <v>133</v>
      </c>
      <c r="B146" s="28"/>
      <c r="C146" s="28"/>
      <c r="D146" s="26"/>
      <c r="E146" s="26"/>
    </row>
    <row r="147" spans="1:5" ht="15.5" x14ac:dyDescent="0.35">
      <c r="A147" s="28" t="s">
        <v>134</v>
      </c>
      <c r="B147" s="28"/>
      <c r="C147" s="28"/>
      <c r="D147" s="26"/>
      <c r="E147" s="26"/>
    </row>
    <row r="148" spans="1:5" ht="15.5" x14ac:dyDescent="0.35">
      <c r="A148" s="28" t="s">
        <v>135</v>
      </c>
      <c r="B148" s="28"/>
      <c r="C148" s="28"/>
      <c r="D148" s="26"/>
      <c r="E148" s="26"/>
    </row>
    <row r="149" spans="1:5" ht="15.5" x14ac:dyDescent="0.35">
      <c r="A149" s="28" t="s">
        <v>136</v>
      </c>
      <c r="B149" s="28"/>
      <c r="C149" s="28"/>
      <c r="D149" s="26"/>
      <c r="E149" s="26"/>
    </row>
    <row r="150" spans="1:5" ht="15.5" x14ac:dyDescent="0.35">
      <c r="A150" s="28" t="s">
        <v>137</v>
      </c>
      <c r="B150" s="28"/>
      <c r="C150" s="28"/>
      <c r="D150" s="26"/>
      <c r="E150" s="26"/>
    </row>
    <row r="151" spans="1:5" ht="15.5" x14ac:dyDescent="0.35">
      <c r="A151" s="28" t="s">
        <v>126</v>
      </c>
      <c r="B151" s="28"/>
      <c r="C151" s="28"/>
      <c r="D151" s="26"/>
      <c r="E151" s="26"/>
    </row>
    <row r="152" spans="1:5" ht="15.5" x14ac:dyDescent="0.35">
      <c r="A152" s="28"/>
      <c r="B152" s="28"/>
      <c r="C152" s="28"/>
      <c r="D152" s="26"/>
      <c r="E152" s="26"/>
    </row>
    <row r="153" spans="1:5" ht="15.5" x14ac:dyDescent="0.35">
      <c r="A153" s="27" t="s">
        <v>138</v>
      </c>
      <c r="B153" s="28"/>
      <c r="C153" s="28"/>
      <c r="D153" s="26"/>
      <c r="E153" s="26"/>
    </row>
    <row r="154" spans="1:5" ht="15.5" x14ac:dyDescent="0.35">
      <c r="A154" s="28" t="s">
        <v>139</v>
      </c>
      <c r="B154" s="28"/>
      <c r="C154" s="28"/>
      <c r="D154" s="26"/>
      <c r="E154" s="26"/>
    </row>
    <row r="155" spans="1:5" ht="15.5" x14ac:dyDescent="0.35">
      <c r="A155" s="28" t="s">
        <v>140</v>
      </c>
      <c r="B155" s="28"/>
      <c r="C155" s="28"/>
      <c r="D155" s="26"/>
      <c r="E155" s="26"/>
    </row>
    <row r="156" spans="1:5" ht="15.5" x14ac:dyDescent="0.35">
      <c r="A156" s="28" t="s">
        <v>141</v>
      </c>
      <c r="B156" s="28"/>
      <c r="C156" s="28"/>
      <c r="D156" s="26"/>
      <c r="E156" s="26"/>
    </row>
    <row r="157" spans="1:5" ht="15.5" x14ac:dyDescent="0.35">
      <c r="A157" s="28" t="s">
        <v>142</v>
      </c>
      <c r="B157" s="28"/>
      <c r="C157" s="28"/>
      <c r="D157" s="26"/>
      <c r="E157" s="26"/>
    </row>
    <row r="158" spans="1:5" ht="15.5" x14ac:dyDescent="0.35">
      <c r="A158" s="28" t="s">
        <v>143</v>
      </c>
      <c r="B158" s="28"/>
      <c r="C158" s="28"/>
      <c r="D158" s="26"/>
      <c r="E158" s="26"/>
    </row>
    <row r="159" spans="1:5" ht="15.5" x14ac:dyDescent="0.35">
      <c r="A159" s="28" t="s">
        <v>144</v>
      </c>
      <c r="B159" s="28"/>
      <c r="C159" s="28"/>
      <c r="D159" s="26"/>
      <c r="E159" s="26"/>
    </row>
    <row r="160" spans="1:5" ht="15.5" x14ac:dyDescent="0.35">
      <c r="A160" s="28" t="s">
        <v>145</v>
      </c>
      <c r="B160" s="28"/>
      <c r="C160" s="28"/>
      <c r="D160" s="26"/>
      <c r="E160" s="26"/>
    </row>
    <row r="161" spans="1:5" ht="15.5" x14ac:dyDescent="0.35">
      <c r="A161" s="28" t="s">
        <v>146</v>
      </c>
      <c r="B161" s="28"/>
      <c r="C161" s="28"/>
      <c r="D161" s="26"/>
      <c r="E161" s="26"/>
    </row>
    <row r="162" spans="1:5" ht="15.5" x14ac:dyDescent="0.35">
      <c r="A162" s="28" t="s">
        <v>147</v>
      </c>
      <c r="B162" s="28"/>
      <c r="C162" s="28"/>
      <c r="D162" s="26"/>
      <c r="E162" s="26"/>
    </row>
    <row r="163" spans="1:5" ht="15.5" x14ac:dyDescent="0.35">
      <c r="A163" s="28" t="s">
        <v>148</v>
      </c>
      <c r="B163" s="28"/>
      <c r="C163" s="28"/>
      <c r="D163" s="26"/>
      <c r="E163" s="26"/>
    </row>
    <row r="164" spans="1:5" ht="15.5" x14ac:dyDescent="0.35">
      <c r="A164" s="28" t="s">
        <v>149</v>
      </c>
      <c r="B164" s="28"/>
      <c r="C164" s="28"/>
      <c r="D164" s="26"/>
      <c r="E16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Ketencik Broyler serum-fT3</vt:lpstr>
      <vt:lpstr>Ketencik Broyler serum-fT4</vt:lpstr>
      <vt:lpstr>Ketencik Broyler serum-IgG</vt:lpstr>
      <vt:lpstr>Ketencik Broyler serum-Klrmtrik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2021-12-23T12:24:13Z</dcterms:created>
  <dcterms:modified xsi:type="dcterms:W3CDTF">2021-12-28T09:21:03Z</dcterms:modified>
</cp:coreProperties>
</file>