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Serkan Özkaya\31.03.2021\"/>
    </mc:Choice>
  </mc:AlternateContent>
  <xr:revisionPtr revIDLastSave="0" documentId="13_ncr:1_{C8844C0A-D391-4975-8104-A3BA813C6035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Kolorimetrik" sheetId="1" r:id="rId1"/>
    <sheet name="IgG" sheetId="2" r:id="rId2"/>
    <sheet name="MDA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3" l="1"/>
  <c r="D73" i="3" s="1"/>
  <c r="C72" i="3"/>
  <c r="D72" i="3" s="1"/>
  <c r="C71" i="3"/>
  <c r="D71" i="3" s="1"/>
  <c r="C70" i="3"/>
  <c r="D70" i="3" s="1"/>
  <c r="C69" i="3"/>
  <c r="D69" i="3" s="1"/>
  <c r="C68" i="3"/>
  <c r="D68" i="3" s="1"/>
  <c r="C67" i="3"/>
  <c r="D67" i="3" s="1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</calcChain>
</file>

<file path=xl/sharedStrings.xml><?xml version="1.0" encoding="utf-8"?>
<sst xmlns="http://schemas.openxmlformats.org/spreadsheetml/2006/main" count="254" uniqueCount="99">
  <si>
    <t>Numune Adı</t>
  </si>
  <si>
    <t>OSI</t>
  </si>
  <si>
    <t>TAS(mmol/L)</t>
  </si>
  <si>
    <t>TOS (µmol/L)</t>
  </si>
  <si>
    <t>PON(U/L)</t>
  </si>
  <si>
    <t>Numune</t>
  </si>
  <si>
    <t>CAT (U/L)</t>
  </si>
  <si>
    <t>SOD (U/ml)</t>
  </si>
  <si>
    <t>GPX (U/L)</t>
  </si>
  <si>
    <t>Ozon-25(2)</t>
  </si>
  <si>
    <t>Ozon-25(3)</t>
  </si>
  <si>
    <t>Ozon-27(2)</t>
  </si>
  <si>
    <t>Ozon-27(3)</t>
  </si>
  <si>
    <t>Ozon-29(1)</t>
  </si>
  <si>
    <t>Ozon-29(2)</t>
  </si>
  <si>
    <t>Ozon-29(3)</t>
  </si>
  <si>
    <t>Ozon-31(1)</t>
  </si>
  <si>
    <t>Ozon-31(2)</t>
  </si>
  <si>
    <t>Ozon-31(3)</t>
  </si>
  <si>
    <t>Ozon-33(1)</t>
  </si>
  <si>
    <t>Ozon-33(2)</t>
  </si>
  <si>
    <t>Ozon-33(3)</t>
  </si>
  <si>
    <t>Ozon-34(1)</t>
  </si>
  <si>
    <t>Ozon-34(2)</t>
  </si>
  <si>
    <t>Ozon-34(3)</t>
  </si>
  <si>
    <t>Ozon-35(1)</t>
  </si>
  <si>
    <t>Ozon-35(2)</t>
  </si>
  <si>
    <t>Ozon-35(3)</t>
  </si>
  <si>
    <t>Ozon-36(1)</t>
  </si>
  <si>
    <t>Ozon-36(2)</t>
  </si>
  <si>
    <t>Ozon-36(3)</t>
  </si>
  <si>
    <t>Ozon-37(1)</t>
  </si>
  <si>
    <t>Ozon-37(2)</t>
  </si>
  <si>
    <t>Ozon-37(3)</t>
  </si>
  <si>
    <t>Ozon-38(1)</t>
  </si>
  <si>
    <t>Ozon-38(2+3)</t>
  </si>
  <si>
    <t>Ozon-39(1)</t>
  </si>
  <si>
    <t>Ozon-39(2)</t>
  </si>
  <si>
    <t>Ozon-39(3)</t>
  </si>
  <si>
    <t>Ozon-40(1)</t>
  </si>
  <si>
    <t>Ozon-40(2)</t>
  </si>
  <si>
    <t>Ozon-40(3)</t>
  </si>
  <si>
    <t>Ozon-41(1)</t>
  </si>
  <si>
    <t>Ozon-41(2)</t>
  </si>
  <si>
    <t>Ozon-41(3)</t>
  </si>
  <si>
    <t>Ozon-43(1)</t>
  </si>
  <si>
    <t>Ozon-43(3)</t>
  </si>
  <si>
    <t>Ozon-43(2)</t>
  </si>
  <si>
    <t>Sarımsak-42(1)</t>
  </si>
  <si>
    <t>Sarımsak-42(2)</t>
  </si>
  <si>
    <t>Sarımsak-42(3)</t>
  </si>
  <si>
    <t>Sarımsak-45(1)</t>
  </si>
  <si>
    <t>Sarımsak-45(2)</t>
  </si>
  <si>
    <t>Sarımsak-45(3)</t>
  </si>
  <si>
    <t>Sarımsak-47(1)</t>
  </si>
  <si>
    <t>Sarımsak-47(2+3)</t>
  </si>
  <si>
    <t>Sarımsak-49(1)</t>
  </si>
  <si>
    <t>Sarımsak-49(2)</t>
  </si>
  <si>
    <t>Sarımsak-49(3)</t>
  </si>
  <si>
    <t>Sarımsak-51(1)</t>
  </si>
  <si>
    <t>Sarımsak-51(2)</t>
  </si>
  <si>
    <t>Sarımsak-51(3)</t>
  </si>
  <si>
    <t>Sarımsak-53(1)</t>
  </si>
  <si>
    <t>Sarımsak-53(2+3)</t>
  </si>
  <si>
    <t>IgA mg/dl)</t>
  </si>
  <si>
    <t>IgM (mg/dl)</t>
  </si>
  <si>
    <t>IgE (IU/ml)</t>
  </si>
  <si>
    <t>NOT</t>
  </si>
  <si>
    <t>lipemi</t>
  </si>
  <si>
    <t>hafif hemolizli</t>
  </si>
  <si>
    <t>hemolizli</t>
  </si>
  <si>
    <t>yüksek hemolizli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</si>
  <si>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</si>
  <si>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</si>
  <si>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</si>
  <si>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</si>
  <si>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</si>
  <si>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</si>
  <si>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</si>
  <si>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</si>
  <si>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</si>
  <si>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</si>
  <si>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(ug/ml)</t>
  </si>
  <si>
    <t>absorbans</t>
  </si>
  <si>
    <t>std6</t>
  </si>
  <si>
    <t>concentratıon (mmol/L)</t>
  </si>
  <si>
    <t>SOD: Super Oxıde Dismutase</t>
  </si>
  <si>
    <t>CAT: Catalase</t>
  </si>
  <si>
    <t>GPx: Glutathione Peroxidase</t>
  </si>
  <si>
    <t>TAS: Total Antıoxıdant Status</t>
  </si>
  <si>
    <t>TOS: Total Oxıdant Status</t>
  </si>
  <si>
    <t>OSI: Oxıdatıve Stress Index</t>
  </si>
  <si>
    <t>MDA: Malondialdehit</t>
  </si>
  <si>
    <t>Kullanılan cihaz: Mindray marka BS400 model tam otomatik biyokimya cihazı</t>
  </si>
  <si>
    <t>PON: Paraoxanase</t>
  </si>
  <si>
    <t>IgA: Immunoglobulin A</t>
  </si>
  <si>
    <t>IgM: Immunoglobulin M</t>
  </si>
  <si>
    <t>IgG: Immunoglobulin G</t>
  </si>
  <si>
    <t>IgE: Immunoglobulin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</si>
</sst>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977712160979877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[1]Sayfa1!$C$13:$C$18</c:f>
              <c:numCache>
                <c:formatCode>General</c:formatCode>
                <c:ptCount val="6"/>
                <c:pt idx="0">
                  <c:v>2.137</c:v>
                </c:pt>
                <c:pt idx="1">
                  <c:v>1.0229999999999999</c:v>
                </c:pt>
                <c:pt idx="2">
                  <c:v>0.55499999999999994</c:v>
                </c:pt>
                <c:pt idx="3">
                  <c:v>0.26600000000000001</c:v>
                </c:pt>
                <c:pt idx="4">
                  <c:v>0.115</c:v>
                </c:pt>
                <c:pt idx="5">
                  <c:v>4.8000000000000001E-2</c:v>
                </c:pt>
              </c:numCache>
            </c:numRef>
          </c:xVal>
          <c:yVal>
            <c:numRef>
              <c:f>[1]Sayfa1!$D$13:$D$18</c:f>
              <c:numCache>
                <c:formatCode>General</c:formatCode>
                <c:ptCount val="6"/>
                <c:pt idx="0">
                  <c:v>320</c:v>
                </c:pt>
                <c:pt idx="1">
                  <c:v>160</c:v>
                </c:pt>
                <c:pt idx="2">
                  <c:v>80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1-472A-96C8-2578F636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93312"/>
        <c:axId val="471393728"/>
      </c:scatterChart>
      <c:valAx>
        <c:axId val="4713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1393728"/>
        <c:crosses val="autoZero"/>
        <c:crossBetween val="midCat"/>
      </c:valAx>
      <c:valAx>
        <c:axId val="4713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139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[2]MDA!$D$4:$D$10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6-4E52-83C7-663E3222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56</xdr:row>
      <xdr:rowOff>123825</xdr:rowOff>
    </xdr:from>
    <xdr:to>
      <xdr:col>11</xdr:col>
      <xdr:colOff>228600</xdr:colOff>
      <xdr:row>96</xdr:row>
      <xdr:rowOff>47625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91825"/>
          <a:ext cx="10058400" cy="75438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96</xdr:row>
      <xdr:rowOff>47625</xdr:rowOff>
    </xdr:from>
    <xdr:to>
      <xdr:col>8</xdr:col>
      <xdr:colOff>771525</xdr:colOff>
      <xdr:row>138</xdr:row>
      <xdr:rowOff>30343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8335625"/>
          <a:ext cx="7772400" cy="79837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10</xdr:row>
      <xdr:rowOff>152400</xdr:rowOff>
    </xdr:from>
    <xdr:to>
      <xdr:col>14</xdr:col>
      <xdr:colOff>57150</xdr:colOff>
      <xdr:row>25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0</xdr:row>
      <xdr:rowOff>133350</xdr:rowOff>
    </xdr:from>
    <xdr:to>
      <xdr:col>14</xdr:col>
      <xdr:colOff>247650</xdr:colOff>
      <xdr:row>13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&#305;gg-ser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1-SONU&#199;LAR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  <sheetName val="Sayfa2"/>
    </sheetNames>
    <sheetDataSet>
      <sheetData sheetId="0">
        <row r="13">
          <cell r="C13">
            <v>2.137</v>
          </cell>
          <cell r="D13">
            <v>320</v>
          </cell>
        </row>
        <row r="14">
          <cell r="C14">
            <v>1.0229999999999999</v>
          </cell>
          <cell r="D14">
            <v>160</v>
          </cell>
        </row>
        <row r="15">
          <cell r="C15">
            <v>0.55499999999999994</v>
          </cell>
          <cell r="D15">
            <v>80</v>
          </cell>
        </row>
        <row r="16">
          <cell r="C16">
            <v>0.26600000000000001</v>
          </cell>
          <cell r="D16">
            <v>40</v>
          </cell>
        </row>
        <row r="17">
          <cell r="C17">
            <v>0.115</v>
          </cell>
          <cell r="D17">
            <v>20</v>
          </cell>
        </row>
        <row r="18">
          <cell r="C18">
            <v>4.8000000000000001E-2</v>
          </cell>
          <cell r="D18">
            <v>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tabSelected="1" workbookViewId="0">
      <selection activeCell="G21" sqref="G21"/>
    </sheetView>
  </sheetViews>
  <sheetFormatPr defaultRowHeight="14.5" x14ac:dyDescent="0.35"/>
  <cols>
    <col min="1" max="1" width="16.453125" customWidth="1"/>
    <col min="2" max="2" width="12.81640625" style="1" customWidth="1"/>
    <col min="3" max="3" width="13.81640625" style="1" customWidth="1"/>
    <col min="4" max="4" width="8.7265625" style="1"/>
    <col min="5" max="5" width="12.54296875" style="1" customWidth="1"/>
    <col min="6" max="6" width="13.26953125" style="1" customWidth="1"/>
    <col min="7" max="7" width="14.1796875" style="1" customWidth="1"/>
    <col min="8" max="8" width="13.26953125" style="1" customWidth="1"/>
    <col min="9" max="9" width="14.54296875" style="1" customWidth="1"/>
    <col min="10" max="10" width="13.7265625" style="1" customWidth="1"/>
    <col min="11" max="11" width="14" style="1" customWidth="1"/>
    <col min="12" max="12" width="16.26953125" customWidth="1"/>
  </cols>
  <sheetData>
    <row r="1" spans="1:17" x14ac:dyDescent="0.35">
      <c r="A1" s="3" t="s">
        <v>0</v>
      </c>
      <c r="B1" s="4" t="s">
        <v>2</v>
      </c>
      <c r="C1" s="4" t="s">
        <v>3</v>
      </c>
      <c r="D1" s="4" t="s">
        <v>1</v>
      </c>
      <c r="E1" s="4" t="s">
        <v>4</v>
      </c>
      <c r="F1" s="4" t="s">
        <v>6</v>
      </c>
      <c r="G1" s="4" t="s">
        <v>7</v>
      </c>
      <c r="H1" s="4" t="s">
        <v>8</v>
      </c>
      <c r="I1" s="4" t="s">
        <v>64</v>
      </c>
      <c r="J1" s="4" t="s">
        <v>65</v>
      </c>
      <c r="K1" s="4" t="s">
        <v>66</v>
      </c>
      <c r="L1" s="4" t="s">
        <v>67</v>
      </c>
    </row>
    <row r="2" spans="1:17" x14ac:dyDescent="0.35">
      <c r="A2" s="5" t="s">
        <v>9</v>
      </c>
      <c r="B2" s="6">
        <v>1.07</v>
      </c>
      <c r="C2" s="6">
        <v>1.6</v>
      </c>
      <c r="D2" s="7">
        <f t="shared" ref="D2:D56" si="0">(C2/(B2*1000))*100</f>
        <v>0.14953271028037385</v>
      </c>
      <c r="E2" s="6">
        <v>458</v>
      </c>
      <c r="F2" s="6">
        <v>50</v>
      </c>
      <c r="G2" s="6">
        <v>368</v>
      </c>
      <c r="H2" s="6">
        <v>53</v>
      </c>
      <c r="I2" s="6">
        <v>1.81</v>
      </c>
      <c r="J2" s="6">
        <v>146.5</v>
      </c>
      <c r="K2" s="6">
        <v>109.14</v>
      </c>
      <c r="L2" s="6"/>
      <c r="O2" t="s">
        <v>93</v>
      </c>
    </row>
    <row r="3" spans="1:17" x14ac:dyDescent="0.35">
      <c r="A3" s="5" t="s">
        <v>10</v>
      </c>
      <c r="B3" s="6">
        <v>1.07</v>
      </c>
      <c r="C3" s="6">
        <v>2.33</v>
      </c>
      <c r="D3" s="7">
        <f t="shared" si="0"/>
        <v>0.21775700934579439</v>
      </c>
      <c r="E3" s="6">
        <v>511</v>
      </c>
      <c r="F3" s="6">
        <v>133</v>
      </c>
      <c r="G3" s="6">
        <v>418</v>
      </c>
      <c r="H3" s="6">
        <v>279</v>
      </c>
      <c r="I3" s="6">
        <v>2.35</v>
      </c>
      <c r="J3" s="6">
        <v>295.39999999999998</v>
      </c>
      <c r="K3" s="6">
        <v>98.37</v>
      </c>
      <c r="L3" s="6"/>
      <c r="O3" t="s">
        <v>86</v>
      </c>
    </row>
    <row r="4" spans="1:17" x14ac:dyDescent="0.35">
      <c r="A4" s="5" t="s">
        <v>11</v>
      </c>
      <c r="B4" s="6">
        <v>1.1200000000000001</v>
      </c>
      <c r="C4" s="6">
        <v>2.12</v>
      </c>
      <c r="D4" s="7">
        <f t="shared" si="0"/>
        <v>0.18928571428571431</v>
      </c>
      <c r="E4" s="6">
        <v>326</v>
      </c>
      <c r="F4" s="6">
        <v>99</v>
      </c>
      <c r="G4" s="6">
        <v>280</v>
      </c>
      <c r="H4" s="6">
        <v>87</v>
      </c>
      <c r="I4" s="6">
        <v>1.86</v>
      </c>
      <c r="J4" s="6">
        <v>290</v>
      </c>
      <c r="K4" s="6">
        <v>75.02</v>
      </c>
      <c r="L4" s="6"/>
      <c r="O4" t="s">
        <v>87</v>
      </c>
    </row>
    <row r="5" spans="1:17" x14ac:dyDescent="0.35">
      <c r="A5" s="5" t="s">
        <v>12</v>
      </c>
      <c r="B5" s="6">
        <v>1.1200000000000001</v>
      </c>
      <c r="C5" s="6">
        <v>1.9</v>
      </c>
      <c r="D5" s="7">
        <f t="shared" si="0"/>
        <v>0.16964285714285715</v>
      </c>
      <c r="E5" s="6">
        <v>423</v>
      </c>
      <c r="F5" s="6">
        <v>83</v>
      </c>
      <c r="G5" s="6">
        <v>317</v>
      </c>
      <c r="H5" s="6">
        <v>71</v>
      </c>
      <c r="I5" s="6">
        <v>1.48</v>
      </c>
      <c r="J5" s="6">
        <v>239.8</v>
      </c>
      <c r="K5" s="6">
        <v>102.2</v>
      </c>
      <c r="L5" s="6"/>
      <c r="O5" s="10" t="s">
        <v>88</v>
      </c>
      <c r="P5" s="10"/>
      <c r="Q5" s="10"/>
    </row>
    <row r="6" spans="1:17" x14ac:dyDescent="0.35">
      <c r="A6" s="5" t="s">
        <v>13</v>
      </c>
      <c r="B6" s="6">
        <v>0.81</v>
      </c>
      <c r="C6" s="6">
        <v>2.66</v>
      </c>
      <c r="D6" s="7">
        <f t="shared" si="0"/>
        <v>0.32839506172839511</v>
      </c>
      <c r="E6" s="6">
        <v>262</v>
      </c>
      <c r="F6" s="6">
        <v>167</v>
      </c>
      <c r="G6" s="6">
        <v>74</v>
      </c>
      <c r="H6" s="6">
        <v>222</v>
      </c>
      <c r="I6" s="6">
        <v>2.71</v>
      </c>
      <c r="J6" s="6">
        <v>227.5</v>
      </c>
      <c r="K6" s="6">
        <v>51.92</v>
      </c>
      <c r="L6" s="6"/>
      <c r="O6" s="10" t="s">
        <v>89</v>
      </c>
      <c r="P6" s="10"/>
      <c r="Q6" s="10"/>
    </row>
    <row r="7" spans="1:17" x14ac:dyDescent="0.35">
      <c r="A7" s="5" t="s">
        <v>14</v>
      </c>
      <c r="B7" s="6">
        <v>0.76</v>
      </c>
      <c r="C7" s="6">
        <v>2.57</v>
      </c>
      <c r="D7" s="7">
        <f t="shared" si="0"/>
        <v>0.3381578947368421</v>
      </c>
      <c r="E7" s="6">
        <v>245</v>
      </c>
      <c r="F7" s="6">
        <v>19</v>
      </c>
      <c r="G7" s="6">
        <v>167</v>
      </c>
      <c r="H7" s="6">
        <v>176</v>
      </c>
      <c r="I7" s="6">
        <v>1.87</v>
      </c>
      <c r="J7" s="6">
        <v>89.6</v>
      </c>
      <c r="K7" s="6">
        <v>74.52</v>
      </c>
      <c r="L7" s="6"/>
      <c r="O7" s="10" t="s">
        <v>90</v>
      </c>
      <c r="P7" s="10"/>
      <c r="Q7" s="10"/>
    </row>
    <row r="8" spans="1:17" x14ac:dyDescent="0.35">
      <c r="A8" s="5" t="s">
        <v>15</v>
      </c>
      <c r="B8" s="6">
        <v>0.8</v>
      </c>
      <c r="C8" s="6">
        <v>2.41</v>
      </c>
      <c r="D8" s="7">
        <f t="shared" si="0"/>
        <v>0.30125000000000002</v>
      </c>
      <c r="E8" s="6">
        <v>304</v>
      </c>
      <c r="F8" s="6">
        <v>54</v>
      </c>
      <c r="G8" s="6">
        <v>119</v>
      </c>
      <c r="H8" s="6">
        <v>490</v>
      </c>
      <c r="I8" s="6">
        <v>1.24</v>
      </c>
      <c r="J8" s="6">
        <v>297.10000000000002</v>
      </c>
      <c r="K8" s="6">
        <v>73.510000000000005</v>
      </c>
      <c r="L8" s="6"/>
      <c r="O8" s="10" t="s">
        <v>91</v>
      </c>
      <c r="P8" s="10"/>
      <c r="Q8" s="10"/>
    </row>
    <row r="9" spans="1:17" x14ac:dyDescent="0.35">
      <c r="A9" s="5" t="s">
        <v>16</v>
      </c>
      <c r="B9" s="6">
        <v>0.94</v>
      </c>
      <c r="C9" s="6">
        <v>2.2999999999999998</v>
      </c>
      <c r="D9" s="7">
        <f t="shared" si="0"/>
        <v>0.24468085106382978</v>
      </c>
      <c r="E9" s="6">
        <v>102</v>
      </c>
      <c r="F9" s="6">
        <v>343</v>
      </c>
      <c r="G9" s="6">
        <v>252</v>
      </c>
      <c r="H9" s="6">
        <v>499</v>
      </c>
      <c r="I9" s="6">
        <v>2.9</v>
      </c>
      <c r="J9" s="6">
        <v>264.7</v>
      </c>
      <c r="K9" s="6">
        <v>72.069999999999993</v>
      </c>
      <c r="L9" s="6" t="s">
        <v>68</v>
      </c>
      <c r="O9" s="10" t="s">
        <v>92</v>
      </c>
      <c r="P9" s="10"/>
      <c r="Q9" s="10"/>
    </row>
    <row r="10" spans="1:17" x14ac:dyDescent="0.35">
      <c r="A10" s="5" t="s">
        <v>17</v>
      </c>
      <c r="B10" s="6">
        <v>0.92</v>
      </c>
      <c r="C10" s="6">
        <v>2.46</v>
      </c>
      <c r="D10" s="7">
        <f t="shared" si="0"/>
        <v>0.2673913043478261</v>
      </c>
      <c r="E10" s="6">
        <v>169</v>
      </c>
      <c r="F10" s="6">
        <v>32</v>
      </c>
      <c r="G10" s="6">
        <v>98</v>
      </c>
      <c r="H10" s="6">
        <v>617</v>
      </c>
      <c r="I10" s="6">
        <v>2.4900000000000002</v>
      </c>
      <c r="J10" s="6">
        <v>137.80000000000001</v>
      </c>
      <c r="K10" s="6">
        <v>46.74</v>
      </c>
      <c r="L10" s="6"/>
      <c r="O10" t="s">
        <v>94</v>
      </c>
    </row>
    <row r="11" spans="1:17" x14ac:dyDescent="0.35">
      <c r="A11" s="5" t="s">
        <v>18</v>
      </c>
      <c r="B11" s="6">
        <v>0.97</v>
      </c>
      <c r="C11" s="6">
        <v>1.89</v>
      </c>
      <c r="D11" s="7">
        <f t="shared" si="0"/>
        <v>0.19484536082474227</v>
      </c>
      <c r="E11" s="6">
        <v>229</v>
      </c>
      <c r="F11" s="6">
        <v>13</v>
      </c>
      <c r="G11" s="6">
        <v>61</v>
      </c>
      <c r="H11" s="6">
        <v>598</v>
      </c>
      <c r="I11" s="6">
        <v>1.57</v>
      </c>
      <c r="J11" s="6">
        <v>259.60000000000002</v>
      </c>
      <c r="K11" s="6">
        <v>112.03</v>
      </c>
      <c r="L11" s="6"/>
      <c r="O11" t="s">
        <v>95</v>
      </c>
    </row>
    <row r="12" spans="1:17" x14ac:dyDescent="0.35">
      <c r="A12" s="5" t="s">
        <v>19</v>
      </c>
      <c r="B12" s="6">
        <v>0.79</v>
      </c>
      <c r="C12" s="6">
        <v>2.52</v>
      </c>
      <c r="D12" s="7">
        <f t="shared" si="0"/>
        <v>0.31898734177215188</v>
      </c>
      <c r="E12" s="6">
        <v>134</v>
      </c>
      <c r="F12" s="6">
        <v>87</v>
      </c>
      <c r="G12" s="6">
        <v>210</v>
      </c>
      <c r="H12" s="6">
        <v>623</v>
      </c>
      <c r="I12" s="6">
        <v>1.95</v>
      </c>
      <c r="J12" s="6">
        <v>364.1</v>
      </c>
      <c r="K12" s="6">
        <v>71.08</v>
      </c>
      <c r="L12" s="6"/>
      <c r="O12" t="s">
        <v>96</v>
      </c>
    </row>
    <row r="13" spans="1:17" x14ac:dyDescent="0.35">
      <c r="A13" s="5" t="s">
        <v>20</v>
      </c>
      <c r="B13" s="6">
        <v>0.78</v>
      </c>
      <c r="C13" s="6">
        <v>2.96</v>
      </c>
      <c r="D13" s="7">
        <f t="shared" si="0"/>
        <v>0.37948717948717947</v>
      </c>
      <c r="E13" s="6">
        <v>103</v>
      </c>
      <c r="F13" s="6">
        <v>54</v>
      </c>
      <c r="G13" s="6">
        <v>213</v>
      </c>
      <c r="H13" s="6">
        <v>496</v>
      </c>
      <c r="I13" s="6">
        <v>2.02</v>
      </c>
      <c r="J13" s="6">
        <v>182.9</v>
      </c>
      <c r="K13" s="6">
        <v>66.569999999999993</v>
      </c>
      <c r="L13" s="6"/>
      <c r="O13" t="s">
        <v>97</v>
      </c>
    </row>
    <row r="14" spans="1:17" x14ac:dyDescent="0.35">
      <c r="A14" s="5" t="s">
        <v>21</v>
      </c>
      <c r="B14" s="6">
        <v>1.04</v>
      </c>
      <c r="C14" s="6">
        <v>6.19</v>
      </c>
      <c r="D14" s="7">
        <f t="shared" si="0"/>
        <v>0.59519230769230769</v>
      </c>
      <c r="E14" s="6">
        <v>220</v>
      </c>
      <c r="F14" s="6">
        <v>49</v>
      </c>
      <c r="G14" s="6">
        <v>146</v>
      </c>
      <c r="H14" s="6">
        <v>120</v>
      </c>
      <c r="I14" s="6">
        <v>1.88</v>
      </c>
      <c r="J14" s="6">
        <v>251.3</v>
      </c>
      <c r="K14" s="6">
        <v>84.92</v>
      </c>
      <c r="L14" s="6"/>
      <c r="O14" t="s">
        <v>98</v>
      </c>
    </row>
    <row r="15" spans="1:17" x14ac:dyDescent="0.35">
      <c r="A15" s="5" t="s">
        <v>22</v>
      </c>
      <c r="B15" s="6">
        <v>0.97</v>
      </c>
      <c r="C15" s="6">
        <v>2.48</v>
      </c>
      <c r="D15" s="7">
        <f t="shared" si="0"/>
        <v>0.25567010309278354</v>
      </c>
      <c r="E15" s="6">
        <v>477</v>
      </c>
      <c r="F15" s="6">
        <v>409</v>
      </c>
      <c r="G15" s="6">
        <v>445</v>
      </c>
      <c r="H15" s="6">
        <v>1703</v>
      </c>
      <c r="I15" s="6">
        <v>3.52</v>
      </c>
      <c r="J15" s="6">
        <v>241.6</v>
      </c>
      <c r="K15" s="6">
        <v>66.739999999999995</v>
      </c>
      <c r="L15" s="6" t="s">
        <v>68</v>
      </c>
    </row>
    <row r="16" spans="1:17" x14ac:dyDescent="0.35">
      <c r="A16" s="5" t="s">
        <v>23</v>
      </c>
      <c r="B16" s="6">
        <v>1.1100000000000001</v>
      </c>
      <c r="C16" s="6">
        <v>9.76</v>
      </c>
      <c r="D16" s="7">
        <f t="shared" si="0"/>
        <v>0.87927927927927918</v>
      </c>
      <c r="E16" s="6">
        <v>237</v>
      </c>
      <c r="F16" s="6">
        <v>136</v>
      </c>
      <c r="G16" s="6">
        <v>90</v>
      </c>
      <c r="H16" s="6">
        <v>853</v>
      </c>
      <c r="I16" s="6">
        <v>2.2400000000000002</v>
      </c>
      <c r="J16" s="6">
        <v>317.7</v>
      </c>
      <c r="K16" s="6">
        <v>93.35</v>
      </c>
      <c r="L16" s="6" t="s">
        <v>69</v>
      </c>
    </row>
    <row r="17" spans="1:12" x14ac:dyDescent="0.35">
      <c r="A17" s="5" t="s">
        <v>24</v>
      </c>
      <c r="B17" s="6">
        <v>1.19</v>
      </c>
      <c r="C17" s="6">
        <v>16.399999999999999</v>
      </c>
      <c r="D17" s="7">
        <f t="shared" si="0"/>
        <v>1.3781512605042017</v>
      </c>
      <c r="E17" s="6">
        <v>294</v>
      </c>
      <c r="F17" s="6">
        <v>297</v>
      </c>
      <c r="G17" s="6">
        <v>162</v>
      </c>
      <c r="H17" s="6">
        <v>1036</v>
      </c>
      <c r="I17" s="6">
        <v>2.08</v>
      </c>
      <c r="J17" s="6">
        <v>250.1</v>
      </c>
      <c r="K17" s="6">
        <v>81.66</v>
      </c>
      <c r="L17" s="6" t="s">
        <v>70</v>
      </c>
    </row>
    <row r="18" spans="1:12" x14ac:dyDescent="0.35">
      <c r="A18" s="5" t="s">
        <v>25</v>
      </c>
      <c r="B18" s="6">
        <v>1.07</v>
      </c>
      <c r="C18" s="6">
        <v>2.13</v>
      </c>
      <c r="D18" s="7">
        <f t="shared" si="0"/>
        <v>0.19906542056074764</v>
      </c>
      <c r="E18" s="6">
        <v>388</v>
      </c>
      <c r="F18" s="6">
        <v>225</v>
      </c>
      <c r="G18" s="6">
        <v>475</v>
      </c>
      <c r="H18" s="6">
        <v>1039</v>
      </c>
      <c r="I18" s="6">
        <v>2.0099999999999998</v>
      </c>
      <c r="J18" s="6">
        <v>289.7</v>
      </c>
      <c r="K18" s="6">
        <v>29.04</v>
      </c>
      <c r="L18" s="6"/>
    </row>
    <row r="19" spans="1:12" x14ac:dyDescent="0.35">
      <c r="A19" s="5" t="s">
        <v>26</v>
      </c>
      <c r="B19" s="6">
        <v>1.1100000000000001</v>
      </c>
      <c r="C19" s="6">
        <v>3.87</v>
      </c>
      <c r="D19" s="7">
        <f t="shared" si="0"/>
        <v>0.34864864864864864</v>
      </c>
      <c r="E19" s="6">
        <v>222</v>
      </c>
      <c r="F19" s="6">
        <v>116</v>
      </c>
      <c r="G19" s="6">
        <v>201</v>
      </c>
      <c r="H19" s="6">
        <v>587</v>
      </c>
      <c r="I19" s="6">
        <v>1.64</v>
      </c>
      <c r="J19" s="6">
        <v>201.4</v>
      </c>
      <c r="K19" s="6">
        <v>58.81</v>
      </c>
      <c r="L19" s="6"/>
    </row>
    <row r="20" spans="1:12" x14ac:dyDescent="0.35">
      <c r="A20" s="5" t="s">
        <v>27</v>
      </c>
      <c r="B20" s="6">
        <v>1.01</v>
      </c>
      <c r="C20" s="6">
        <v>4.01</v>
      </c>
      <c r="D20" s="7">
        <f t="shared" si="0"/>
        <v>0.39702970297029705</v>
      </c>
      <c r="E20" s="6">
        <v>355</v>
      </c>
      <c r="F20" s="6">
        <v>86</v>
      </c>
      <c r="G20" s="6">
        <v>144</v>
      </c>
      <c r="H20" s="6">
        <v>520</v>
      </c>
      <c r="I20" s="6">
        <v>1.37</v>
      </c>
      <c r="J20" s="6">
        <v>207.2</v>
      </c>
      <c r="K20" s="6">
        <v>37.159999999999997</v>
      </c>
      <c r="L20" s="6"/>
    </row>
    <row r="21" spans="1:12" x14ac:dyDescent="0.35">
      <c r="A21" s="5" t="s">
        <v>28</v>
      </c>
      <c r="B21" s="6">
        <v>1.1399999999999999</v>
      </c>
      <c r="C21" s="6">
        <v>3.18</v>
      </c>
      <c r="D21" s="7">
        <f t="shared" si="0"/>
        <v>0.27894736842105267</v>
      </c>
      <c r="E21" s="6">
        <v>687</v>
      </c>
      <c r="F21" s="6">
        <v>258</v>
      </c>
      <c r="G21" s="6">
        <v>421</v>
      </c>
      <c r="H21" s="6">
        <v>127</v>
      </c>
      <c r="I21" s="6">
        <v>2.72</v>
      </c>
      <c r="J21" s="6">
        <v>325.7</v>
      </c>
      <c r="K21" s="6">
        <v>50.119</v>
      </c>
      <c r="L21" s="6" t="s">
        <v>68</v>
      </c>
    </row>
    <row r="22" spans="1:12" x14ac:dyDescent="0.35">
      <c r="A22" s="5" t="s">
        <v>29</v>
      </c>
      <c r="B22" s="6">
        <v>1.07</v>
      </c>
      <c r="C22" s="6">
        <v>3.69</v>
      </c>
      <c r="D22" s="7">
        <f t="shared" si="0"/>
        <v>0.34485981308411218</v>
      </c>
      <c r="E22" s="6">
        <v>232</v>
      </c>
      <c r="F22" s="6">
        <v>126</v>
      </c>
      <c r="G22" s="6">
        <v>151</v>
      </c>
      <c r="H22" s="6">
        <v>862</v>
      </c>
      <c r="I22" s="6">
        <v>2.06</v>
      </c>
      <c r="J22" s="6">
        <v>259</v>
      </c>
      <c r="K22" s="6">
        <v>54.68</v>
      </c>
      <c r="L22" s="6"/>
    </row>
    <row r="23" spans="1:12" x14ac:dyDescent="0.35">
      <c r="A23" s="5" t="s">
        <v>30</v>
      </c>
      <c r="B23" s="6">
        <v>1.01</v>
      </c>
      <c r="C23" s="6">
        <v>2.31</v>
      </c>
      <c r="D23" s="7">
        <f t="shared" si="0"/>
        <v>0.22871287128712869</v>
      </c>
      <c r="E23" s="6">
        <v>453</v>
      </c>
      <c r="F23" s="6">
        <v>105</v>
      </c>
      <c r="G23" s="6">
        <v>230</v>
      </c>
      <c r="H23" s="6">
        <v>173</v>
      </c>
      <c r="I23" s="6">
        <v>2.56</v>
      </c>
      <c r="J23" s="6">
        <v>80.8</v>
      </c>
      <c r="K23" s="6">
        <v>56.93</v>
      </c>
      <c r="L23" s="6"/>
    </row>
    <row r="24" spans="1:12" x14ac:dyDescent="0.35">
      <c r="A24" s="5" t="s">
        <v>31</v>
      </c>
      <c r="B24" s="6">
        <v>1.04</v>
      </c>
      <c r="C24" s="6">
        <v>2.48</v>
      </c>
      <c r="D24" s="7">
        <f t="shared" si="0"/>
        <v>0.23846153846153847</v>
      </c>
      <c r="E24" s="6">
        <v>298</v>
      </c>
      <c r="F24" s="6">
        <v>161</v>
      </c>
      <c r="G24" s="6">
        <v>361</v>
      </c>
      <c r="H24" s="6">
        <v>948</v>
      </c>
      <c r="I24" s="6">
        <v>3</v>
      </c>
      <c r="J24" s="6">
        <v>239.9</v>
      </c>
      <c r="K24" s="6">
        <v>36.54</v>
      </c>
      <c r="L24" s="6"/>
    </row>
    <row r="25" spans="1:12" x14ac:dyDescent="0.35">
      <c r="A25" s="5" t="s">
        <v>32</v>
      </c>
      <c r="B25" s="6">
        <v>1.03</v>
      </c>
      <c r="C25" s="6">
        <v>2.63</v>
      </c>
      <c r="D25" s="7">
        <f t="shared" si="0"/>
        <v>0.25533980582524268</v>
      </c>
      <c r="E25" s="6">
        <v>361</v>
      </c>
      <c r="F25" s="6">
        <v>40</v>
      </c>
      <c r="G25" s="6">
        <v>321</v>
      </c>
      <c r="H25" s="6">
        <v>888</v>
      </c>
      <c r="I25" s="6">
        <v>1.86</v>
      </c>
      <c r="J25" s="6">
        <v>272.7</v>
      </c>
      <c r="K25" s="6">
        <v>50.24</v>
      </c>
      <c r="L25" s="6"/>
    </row>
    <row r="26" spans="1:12" x14ac:dyDescent="0.35">
      <c r="A26" s="5" t="s">
        <v>33</v>
      </c>
      <c r="B26" s="6">
        <v>1.1399999999999999</v>
      </c>
      <c r="C26" s="6">
        <v>4.54</v>
      </c>
      <c r="D26" s="7">
        <f t="shared" si="0"/>
        <v>0.39824561403508774</v>
      </c>
      <c r="E26" s="6">
        <v>382</v>
      </c>
      <c r="F26" s="6">
        <v>58</v>
      </c>
      <c r="G26" s="6">
        <v>266</v>
      </c>
      <c r="H26" s="6">
        <v>424</v>
      </c>
      <c r="I26" s="6">
        <v>1.51</v>
      </c>
      <c r="J26" s="6">
        <v>323.7</v>
      </c>
      <c r="K26" s="6">
        <v>77.709999999999994</v>
      </c>
      <c r="L26" s="6" t="s">
        <v>69</v>
      </c>
    </row>
    <row r="27" spans="1:12" x14ac:dyDescent="0.35">
      <c r="A27" s="5" t="s">
        <v>34</v>
      </c>
      <c r="B27" s="6">
        <v>1</v>
      </c>
      <c r="C27" s="6">
        <v>2.1</v>
      </c>
      <c r="D27" s="7">
        <f t="shared" si="0"/>
        <v>0.21000000000000002</v>
      </c>
      <c r="E27" s="6">
        <v>179</v>
      </c>
      <c r="F27" s="6">
        <v>230</v>
      </c>
      <c r="G27" s="6">
        <v>324</v>
      </c>
      <c r="H27" s="6">
        <v>796</v>
      </c>
      <c r="I27" s="6">
        <v>4.13</v>
      </c>
      <c r="J27" s="6">
        <v>217</v>
      </c>
      <c r="K27" s="6">
        <v>40.799999999999997</v>
      </c>
      <c r="L27" s="6"/>
    </row>
    <row r="28" spans="1:12" x14ac:dyDescent="0.35">
      <c r="A28" s="5" t="s">
        <v>35</v>
      </c>
      <c r="B28" s="6">
        <v>0.95</v>
      </c>
      <c r="C28" s="6">
        <v>5.35</v>
      </c>
      <c r="D28" s="7">
        <f t="shared" si="0"/>
        <v>0.56315789473684208</v>
      </c>
      <c r="E28" s="6">
        <v>281</v>
      </c>
      <c r="F28" s="6">
        <v>74</v>
      </c>
      <c r="G28" s="6">
        <v>50</v>
      </c>
      <c r="H28" s="6">
        <v>640</v>
      </c>
      <c r="I28" s="6">
        <v>1.77</v>
      </c>
      <c r="J28" s="6">
        <v>103.9</v>
      </c>
      <c r="K28" s="6">
        <v>76.22</v>
      </c>
      <c r="L28" s="6" t="s">
        <v>69</v>
      </c>
    </row>
    <row r="29" spans="1:12" x14ac:dyDescent="0.35">
      <c r="A29" s="5" t="s">
        <v>36</v>
      </c>
      <c r="B29" s="6">
        <v>1.1000000000000001</v>
      </c>
      <c r="C29" s="6">
        <v>2.2400000000000002</v>
      </c>
      <c r="D29" s="7">
        <f t="shared" si="0"/>
        <v>0.20363636363636364</v>
      </c>
      <c r="E29" s="6">
        <v>272</v>
      </c>
      <c r="F29" s="6">
        <v>323</v>
      </c>
      <c r="G29" s="6">
        <v>493</v>
      </c>
      <c r="H29" s="6">
        <v>789</v>
      </c>
      <c r="I29" s="6">
        <v>3.08</v>
      </c>
      <c r="J29" s="6">
        <v>265.89999999999998</v>
      </c>
      <c r="K29" s="6">
        <v>83.32</v>
      </c>
      <c r="L29" s="6" t="s">
        <v>68</v>
      </c>
    </row>
    <row r="30" spans="1:12" x14ac:dyDescent="0.35">
      <c r="A30" s="5" t="s">
        <v>37</v>
      </c>
      <c r="B30" s="6">
        <v>0.98</v>
      </c>
      <c r="C30" s="6">
        <v>3.13</v>
      </c>
      <c r="D30" s="7">
        <f t="shared" si="0"/>
        <v>0.31938775510204082</v>
      </c>
      <c r="E30" s="6">
        <v>428</v>
      </c>
      <c r="F30" s="6">
        <v>77</v>
      </c>
      <c r="G30" s="6">
        <v>252</v>
      </c>
      <c r="H30" s="6">
        <v>576</v>
      </c>
      <c r="I30" s="6">
        <v>1.1200000000000001</v>
      </c>
      <c r="J30" s="6">
        <v>44.9</v>
      </c>
      <c r="K30" s="6">
        <v>28.91</v>
      </c>
      <c r="L30" s="6"/>
    </row>
    <row r="31" spans="1:12" x14ac:dyDescent="0.35">
      <c r="A31" s="5" t="s">
        <v>38</v>
      </c>
      <c r="B31" s="6">
        <v>1.26</v>
      </c>
      <c r="C31" s="6">
        <v>12.6</v>
      </c>
      <c r="D31" s="7">
        <f t="shared" si="0"/>
        <v>1</v>
      </c>
      <c r="E31" s="6">
        <v>552</v>
      </c>
      <c r="F31" s="6">
        <v>73</v>
      </c>
      <c r="G31" s="6">
        <v>111</v>
      </c>
      <c r="H31" s="6">
        <v>680</v>
      </c>
      <c r="I31" s="6">
        <v>1.62</v>
      </c>
      <c r="J31" s="6">
        <v>227.4</v>
      </c>
      <c r="K31" s="6">
        <v>63.27</v>
      </c>
      <c r="L31" s="6" t="s">
        <v>70</v>
      </c>
    </row>
    <row r="32" spans="1:12" x14ac:dyDescent="0.35">
      <c r="A32" s="5" t="s">
        <v>39</v>
      </c>
      <c r="B32" s="6">
        <v>1.06</v>
      </c>
      <c r="C32" s="6">
        <v>3.84</v>
      </c>
      <c r="D32" s="7">
        <f t="shared" si="0"/>
        <v>0.3622641509433962</v>
      </c>
      <c r="E32" s="6">
        <v>443</v>
      </c>
      <c r="F32" s="6">
        <v>185</v>
      </c>
      <c r="G32" s="6">
        <v>285</v>
      </c>
      <c r="H32" s="6">
        <v>961</v>
      </c>
      <c r="I32" s="6">
        <v>3.02</v>
      </c>
      <c r="J32" s="6">
        <v>161.69999999999999</v>
      </c>
      <c r="K32" s="6">
        <v>22.77</v>
      </c>
      <c r="L32" s="6" t="s">
        <v>68</v>
      </c>
    </row>
    <row r="33" spans="1:12" x14ac:dyDescent="0.35">
      <c r="A33" s="5" t="s">
        <v>40</v>
      </c>
      <c r="B33" s="6">
        <v>1.1200000000000001</v>
      </c>
      <c r="C33" s="6">
        <v>3.37</v>
      </c>
      <c r="D33" s="7">
        <f t="shared" si="0"/>
        <v>0.30089285714285718</v>
      </c>
      <c r="E33" s="6">
        <v>485</v>
      </c>
      <c r="F33" s="6">
        <v>74</v>
      </c>
      <c r="G33" s="6">
        <v>106</v>
      </c>
      <c r="H33" s="6">
        <v>460</v>
      </c>
      <c r="I33" s="6">
        <v>2.0299999999999998</v>
      </c>
      <c r="J33" s="6">
        <v>266</v>
      </c>
      <c r="K33" s="6">
        <v>62.92</v>
      </c>
      <c r="L33" s="6"/>
    </row>
    <row r="34" spans="1:12" x14ac:dyDescent="0.35">
      <c r="A34" s="5" t="s">
        <v>41</v>
      </c>
      <c r="B34" s="6">
        <v>1.75</v>
      </c>
      <c r="C34" s="6">
        <v>59.6</v>
      </c>
      <c r="D34" s="7">
        <f t="shared" si="0"/>
        <v>3.4057142857142857</v>
      </c>
      <c r="E34" s="6">
        <v>564</v>
      </c>
      <c r="F34" s="6">
        <v>510</v>
      </c>
      <c r="G34" s="6">
        <v>150</v>
      </c>
      <c r="H34" s="6">
        <v>3080</v>
      </c>
      <c r="I34" s="6">
        <v>2.3199999999999998</v>
      </c>
      <c r="J34" s="6">
        <v>355.4</v>
      </c>
      <c r="K34" s="6">
        <v>63.33</v>
      </c>
      <c r="L34" s="6" t="s">
        <v>71</v>
      </c>
    </row>
    <row r="35" spans="1:12" x14ac:dyDescent="0.35">
      <c r="A35" s="5" t="s">
        <v>42</v>
      </c>
      <c r="B35" s="6">
        <v>1.18</v>
      </c>
      <c r="C35" s="6">
        <v>4.8</v>
      </c>
      <c r="D35" s="7">
        <f t="shared" si="0"/>
        <v>0.40677966101694918</v>
      </c>
      <c r="E35" s="6">
        <v>143</v>
      </c>
      <c r="F35" s="6">
        <v>459</v>
      </c>
      <c r="G35" s="6">
        <v>198</v>
      </c>
      <c r="H35" s="6">
        <v>1092</v>
      </c>
      <c r="I35" s="6">
        <v>2.23</v>
      </c>
      <c r="J35" s="6">
        <v>257.10000000000002</v>
      </c>
      <c r="K35" s="6">
        <v>34.51</v>
      </c>
      <c r="L35" s="6"/>
    </row>
    <row r="36" spans="1:12" x14ac:dyDescent="0.35">
      <c r="A36" s="5" t="s">
        <v>43</v>
      </c>
      <c r="B36" s="6">
        <v>0.95</v>
      </c>
      <c r="C36" s="6">
        <v>1.99</v>
      </c>
      <c r="D36" s="7">
        <f t="shared" si="0"/>
        <v>0.20947368421052628</v>
      </c>
      <c r="E36" s="6">
        <v>273</v>
      </c>
      <c r="F36" s="6">
        <v>17</v>
      </c>
      <c r="G36" s="6">
        <v>125</v>
      </c>
      <c r="H36" s="6">
        <v>389</v>
      </c>
      <c r="I36" s="6">
        <v>2.42</v>
      </c>
      <c r="J36" s="6">
        <v>446.4</v>
      </c>
      <c r="K36" s="6">
        <v>50.97</v>
      </c>
      <c r="L36" s="6"/>
    </row>
    <row r="37" spans="1:12" x14ac:dyDescent="0.35">
      <c r="A37" s="5" t="s">
        <v>44</v>
      </c>
      <c r="B37" s="6">
        <v>1.08</v>
      </c>
      <c r="C37" s="6">
        <v>2.9</v>
      </c>
      <c r="D37" s="7">
        <f t="shared" si="0"/>
        <v>0.26851851851851849</v>
      </c>
      <c r="E37" s="6">
        <v>389</v>
      </c>
      <c r="F37" s="6">
        <v>54</v>
      </c>
      <c r="G37" s="6">
        <v>116</v>
      </c>
      <c r="H37" s="6">
        <v>139</v>
      </c>
      <c r="I37" s="6">
        <v>1.85</v>
      </c>
      <c r="J37" s="6">
        <v>149.6</v>
      </c>
      <c r="K37" s="6">
        <v>81.61</v>
      </c>
      <c r="L37" s="6"/>
    </row>
    <row r="38" spans="1:12" x14ac:dyDescent="0.35">
      <c r="A38" s="5" t="s">
        <v>45</v>
      </c>
      <c r="B38" s="6">
        <v>1.07</v>
      </c>
      <c r="C38" s="6">
        <v>9.7200000000000006</v>
      </c>
      <c r="D38" s="7">
        <f t="shared" si="0"/>
        <v>0.90841121495327104</v>
      </c>
      <c r="E38" s="6">
        <v>231</v>
      </c>
      <c r="F38" s="6">
        <v>280</v>
      </c>
      <c r="G38" s="6">
        <v>91</v>
      </c>
      <c r="H38" s="6">
        <v>1007</v>
      </c>
      <c r="I38" s="6">
        <v>2.1800000000000002</v>
      </c>
      <c r="J38" s="6">
        <v>181.5</v>
      </c>
      <c r="K38" s="6">
        <v>33.4</v>
      </c>
      <c r="L38" s="6" t="s">
        <v>70</v>
      </c>
    </row>
    <row r="39" spans="1:12" x14ac:dyDescent="0.35">
      <c r="A39" s="5" t="s">
        <v>47</v>
      </c>
      <c r="B39" s="6">
        <v>0.98</v>
      </c>
      <c r="C39" s="6">
        <v>1.26</v>
      </c>
      <c r="D39" s="7">
        <f t="shared" si="0"/>
        <v>0.12857142857142856</v>
      </c>
      <c r="E39" s="6">
        <v>302</v>
      </c>
      <c r="F39" s="6">
        <v>43</v>
      </c>
      <c r="G39" s="6">
        <v>118</v>
      </c>
      <c r="H39" s="6">
        <v>131</v>
      </c>
      <c r="I39" s="6">
        <v>1.96</v>
      </c>
      <c r="J39" s="6">
        <v>251.3</v>
      </c>
      <c r="K39" s="6">
        <v>42.83</v>
      </c>
      <c r="L39" s="6"/>
    </row>
    <row r="40" spans="1:12" x14ac:dyDescent="0.35">
      <c r="A40" s="5" t="s">
        <v>46</v>
      </c>
      <c r="B40" s="6">
        <v>1.1399999999999999</v>
      </c>
      <c r="C40" s="6">
        <v>7.98</v>
      </c>
      <c r="D40" s="7">
        <f t="shared" si="0"/>
        <v>0.70000000000000007</v>
      </c>
      <c r="E40" s="6">
        <v>434</v>
      </c>
      <c r="F40" s="6">
        <v>121</v>
      </c>
      <c r="G40" s="6">
        <v>65</v>
      </c>
      <c r="H40" s="6">
        <v>548</v>
      </c>
      <c r="I40" s="6">
        <v>2.15</v>
      </c>
      <c r="J40" s="6">
        <v>133.9</v>
      </c>
      <c r="K40" s="6">
        <v>33.92</v>
      </c>
      <c r="L40" s="6" t="s">
        <v>69</v>
      </c>
    </row>
    <row r="41" spans="1:12" x14ac:dyDescent="0.35">
      <c r="A41" s="5" t="s">
        <v>48</v>
      </c>
      <c r="B41" s="6">
        <v>1.05</v>
      </c>
      <c r="C41" s="6">
        <v>3.42</v>
      </c>
      <c r="D41" s="7">
        <f t="shared" si="0"/>
        <v>0.32571428571428568</v>
      </c>
      <c r="E41" s="6">
        <v>193</v>
      </c>
      <c r="F41" s="8">
        <v>439</v>
      </c>
      <c r="G41" s="6">
        <v>638</v>
      </c>
      <c r="H41" s="6">
        <v>218</v>
      </c>
      <c r="I41" s="6">
        <v>3.74</v>
      </c>
      <c r="J41" s="6">
        <v>243.5</v>
      </c>
      <c r="K41" s="6">
        <v>48.33</v>
      </c>
      <c r="L41" s="6" t="s">
        <v>68</v>
      </c>
    </row>
    <row r="42" spans="1:12" x14ac:dyDescent="0.35">
      <c r="A42" s="5" t="s">
        <v>49</v>
      </c>
      <c r="B42" s="6">
        <v>1.32</v>
      </c>
      <c r="C42" s="6">
        <v>2.76</v>
      </c>
      <c r="D42" s="7">
        <f t="shared" si="0"/>
        <v>0.20909090909090908</v>
      </c>
      <c r="E42" s="6">
        <v>404</v>
      </c>
      <c r="F42" s="6">
        <v>92</v>
      </c>
      <c r="G42" s="6">
        <v>58</v>
      </c>
      <c r="H42" s="6">
        <v>262</v>
      </c>
      <c r="I42" s="6">
        <v>2.13</v>
      </c>
      <c r="J42" s="6">
        <v>294.5</v>
      </c>
      <c r="K42" s="6">
        <v>84.77</v>
      </c>
      <c r="L42" s="6"/>
    </row>
    <row r="43" spans="1:12" x14ac:dyDescent="0.35">
      <c r="A43" s="5" t="s">
        <v>50</v>
      </c>
      <c r="B43" s="6">
        <v>1.21</v>
      </c>
      <c r="C43" s="6">
        <v>3.11</v>
      </c>
      <c r="D43" s="7">
        <f t="shared" si="0"/>
        <v>0.25702479338842976</v>
      </c>
      <c r="E43" s="6">
        <v>467</v>
      </c>
      <c r="F43" s="6">
        <v>147</v>
      </c>
      <c r="G43" s="6">
        <v>89</v>
      </c>
      <c r="H43" s="6">
        <v>355</v>
      </c>
      <c r="I43" s="6">
        <v>1.93</v>
      </c>
      <c r="J43" s="6">
        <v>428.9</v>
      </c>
      <c r="K43" s="6">
        <v>75.08</v>
      </c>
      <c r="L43" s="6"/>
    </row>
    <row r="44" spans="1:12" x14ac:dyDescent="0.35">
      <c r="A44" s="5" t="s">
        <v>51</v>
      </c>
      <c r="B44" s="6">
        <v>1.04</v>
      </c>
      <c r="C44" s="6">
        <v>2.14</v>
      </c>
      <c r="D44" s="7">
        <f t="shared" si="0"/>
        <v>0.20576923076923076</v>
      </c>
      <c r="E44" s="6">
        <v>115</v>
      </c>
      <c r="F44" s="6">
        <v>172</v>
      </c>
      <c r="G44" s="6">
        <v>422</v>
      </c>
      <c r="H44" s="6">
        <v>575</v>
      </c>
      <c r="I44" s="6">
        <v>2.2799999999999998</v>
      </c>
      <c r="J44" s="6">
        <v>89.1</v>
      </c>
      <c r="K44" s="6">
        <v>73.260000000000005</v>
      </c>
      <c r="L44" s="6"/>
    </row>
    <row r="45" spans="1:12" x14ac:dyDescent="0.35">
      <c r="A45" s="5" t="s">
        <v>52</v>
      </c>
      <c r="B45" s="6">
        <v>0.99</v>
      </c>
      <c r="C45" s="6">
        <v>1.77</v>
      </c>
      <c r="D45" s="7">
        <f t="shared" si="0"/>
        <v>0.1787878787878788</v>
      </c>
      <c r="E45" s="6">
        <v>364</v>
      </c>
      <c r="F45" s="6">
        <v>50</v>
      </c>
      <c r="G45" s="6">
        <v>334</v>
      </c>
      <c r="H45" s="6">
        <v>155</v>
      </c>
      <c r="I45" s="6">
        <v>1.82</v>
      </c>
      <c r="J45" s="6">
        <v>156.9</v>
      </c>
      <c r="K45" s="6">
        <v>44.42</v>
      </c>
      <c r="L45" s="6"/>
    </row>
    <row r="46" spans="1:12" x14ac:dyDescent="0.35">
      <c r="A46" s="5" t="s">
        <v>53</v>
      </c>
      <c r="B46" s="6">
        <v>0.93</v>
      </c>
      <c r="C46" s="6">
        <v>2.16</v>
      </c>
      <c r="D46" s="7">
        <f t="shared" si="0"/>
        <v>0.23225806451612907</v>
      </c>
      <c r="E46" s="6">
        <v>568</v>
      </c>
      <c r="F46" s="6">
        <v>61</v>
      </c>
      <c r="G46" s="6">
        <v>118</v>
      </c>
      <c r="H46" s="6">
        <v>1181</v>
      </c>
      <c r="I46" s="6">
        <v>1.71</v>
      </c>
      <c r="J46" s="6">
        <v>243.5</v>
      </c>
      <c r="K46" s="6">
        <v>37.67</v>
      </c>
      <c r="L46" s="6"/>
    </row>
    <row r="47" spans="1:12" x14ac:dyDescent="0.35">
      <c r="A47" s="5" t="s">
        <v>54</v>
      </c>
      <c r="B47" s="6">
        <v>1.0900000000000001</v>
      </c>
      <c r="C47" s="6">
        <v>2.39</v>
      </c>
      <c r="D47" s="7">
        <f t="shared" si="0"/>
        <v>0.2192660550458716</v>
      </c>
      <c r="E47" s="6">
        <v>759</v>
      </c>
      <c r="F47" s="6">
        <v>240</v>
      </c>
      <c r="G47" s="6">
        <v>413</v>
      </c>
      <c r="H47" s="6">
        <v>771</v>
      </c>
      <c r="I47" s="6">
        <v>1.92</v>
      </c>
      <c r="J47" s="6">
        <v>181.7</v>
      </c>
      <c r="K47" s="6">
        <v>46.35</v>
      </c>
      <c r="L47" s="6"/>
    </row>
    <row r="48" spans="1:12" x14ac:dyDescent="0.35">
      <c r="A48" s="5" t="s">
        <v>55</v>
      </c>
      <c r="B48" s="6">
        <v>1.18</v>
      </c>
      <c r="C48" s="6">
        <v>1.28</v>
      </c>
      <c r="D48" s="7">
        <f t="shared" si="0"/>
        <v>0.10847457627118644</v>
      </c>
      <c r="E48" s="6">
        <v>150</v>
      </c>
      <c r="F48" s="6">
        <v>38</v>
      </c>
      <c r="G48" s="6">
        <v>96</v>
      </c>
      <c r="H48" s="6">
        <v>362</v>
      </c>
      <c r="I48" s="6">
        <v>1.73</v>
      </c>
      <c r="J48" s="6">
        <v>60.2</v>
      </c>
      <c r="K48" s="6">
        <v>61.07</v>
      </c>
      <c r="L48" s="6"/>
    </row>
    <row r="49" spans="1:12" x14ac:dyDescent="0.35">
      <c r="A49" s="5" t="s">
        <v>56</v>
      </c>
      <c r="B49" s="6">
        <v>1.23</v>
      </c>
      <c r="C49" s="6">
        <v>20.3</v>
      </c>
      <c r="D49" s="7">
        <f t="shared" si="0"/>
        <v>1.6504065040650409</v>
      </c>
      <c r="E49" s="6">
        <v>103</v>
      </c>
      <c r="F49" s="6">
        <v>510</v>
      </c>
      <c r="G49" s="6">
        <v>99</v>
      </c>
      <c r="H49" s="6">
        <v>1083</v>
      </c>
      <c r="I49" s="6">
        <v>2.65</v>
      </c>
      <c r="J49" s="6">
        <v>20.3</v>
      </c>
      <c r="K49" s="6">
        <v>65.41</v>
      </c>
      <c r="L49" s="6" t="s">
        <v>70</v>
      </c>
    </row>
    <row r="50" spans="1:12" x14ac:dyDescent="0.35">
      <c r="A50" s="5" t="s">
        <v>57</v>
      </c>
      <c r="B50" s="6">
        <v>0.98</v>
      </c>
      <c r="C50" s="6">
        <v>2.64</v>
      </c>
      <c r="D50" s="7">
        <f t="shared" si="0"/>
        <v>0.26938775510204083</v>
      </c>
      <c r="E50" s="6">
        <v>159</v>
      </c>
      <c r="F50" s="6">
        <v>25</v>
      </c>
      <c r="G50" s="6">
        <v>275</v>
      </c>
      <c r="H50" s="6">
        <v>111</v>
      </c>
      <c r="I50" s="6">
        <v>2.2000000000000002</v>
      </c>
      <c r="J50" s="6">
        <v>114.7</v>
      </c>
      <c r="K50" s="6">
        <v>55.09</v>
      </c>
      <c r="L50" s="6"/>
    </row>
    <row r="51" spans="1:12" x14ac:dyDescent="0.35">
      <c r="A51" s="5" t="s">
        <v>58</v>
      </c>
      <c r="B51" s="6">
        <v>0.99</v>
      </c>
      <c r="C51" s="6">
        <v>4.51</v>
      </c>
      <c r="D51" s="7">
        <f t="shared" si="0"/>
        <v>0.4555555555555556</v>
      </c>
      <c r="E51" s="6">
        <v>312</v>
      </c>
      <c r="F51" s="6">
        <v>98</v>
      </c>
      <c r="G51" s="6">
        <v>33</v>
      </c>
      <c r="H51" s="6">
        <v>870</v>
      </c>
      <c r="I51" s="6">
        <v>1.4</v>
      </c>
      <c r="J51" s="6">
        <v>454.4</v>
      </c>
      <c r="K51" s="6">
        <v>64.17</v>
      </c>
      <c r="L51" s="6" t="s">
        <v>69</v>
      </c>
    </row>
    <row r="52" spans="1:12" x14ac:dyDescent="0.35">
      <c r="A52" s="5" t="s">
        <v>59</v>
      </c>
      <c r="B52" s="6">
        <v>1</v>
      </c>
      <c r="C52" s="6">
        <v>1.99</v>
      </c>
      <c r="D52" s="7">
        <f t="shared" si="0"/>
        <v>0.19900000000000001</v>
      </c>
      <c r="E52" s="6">
        <v>305</v>
      </c>
      <c r="F52" s="8">
        <v>152</v>
      </c>
      <c r="G52" s="6">
        <v>213</v>
      </c>
      <c r="H52" s="6">
        <v>713</v>
      </c>
      <c r="I52" s="6">
        <v>2.2999999999999998</v>
      </c>
      <c r="J52" s="6">
        <v>75.03</v>
      </c>
      <c r="K52" s="6">
        <v>80.319999999999993</v>
      </c>
      <c r="L52" s="6"/>
    </row>
    <row r="53" spans="1:12" x14ac:dyDescent="0.35">
      <c r="A53" s="5" t="s">
        <v>60</v>
      </c>
      <c r="B53" s="6">
        <v>1.03</v>
      </c>
      <c r="C53" s="6">
        <v>2.65</v>
      </c>
      <c r="D53" s="7">
        <f t="shared" si="0"/>
        <v>0.25728155339805825</v>
      </c>
      <c r="E53" s="6">
        <v>409</v>
      </c>
      <c r="F53" s="6">
        <v>42</v>
      </c>
      <c r="G53" s="6">
        <v>113</v>
      </c>
      <c r="H53" s="6">
        <v>206</v>
      </c>
      <c r="I53" s="6">
        <v>1.93</v>
      </c>
      <c r="J53" s="6">
        <v>6.49</v>
      </c>
      <c r="K53" s="6">
        <v>48.14</v>
      </c>
      <c r="L53" s="6"/>
    </row>
    <row r="54" spans="1:12" x14ac:dyDescent="0.35">
      <c r="A54" s="5" t="s">
        <v>61</v>
      </c>
      <c r="B54" s="6">
        <v>0.88</v>
      </c>
      <c r="C54" s="6">
        <v>1.75</v>
      </c>
      <c r="D54" s="7">
        <f t="shared" si="0"/>
        <v>0.19886363636363635</v>
      </c>
      <c r="E54" s="6">
        <v>389</v>
      </c>
      <c r="F54" s="6">
        <v>51</v>
      </c>
      <c r="G54" s="6">
        <v>74</v>
      </c>
      <c r="H54" s="6">
        <v>629</v>
      </c>
      <c r="I54" s="6">
        <v>1.61</v>
      </c>
      <c r="J54" s="6">
        <v>90.7</v>
      </c>
      <c r="K54" s="6">
        <v>52.73</v>
      </c>
      <c r="L54" s="6"/>
    </row>
    <row r="55" spans="1:12" x14ac:dyDescent="0.35">
      <c r="A55" s="5" t="s">
        <v>62</v>
      </c>
      <c r="B55" s="6">
        <v>1</v>
      </c>
      <c r="C55" s="6">
        <v>1.39</v>
      </c>
      <c r="D55" s="7">
        <f t="shared" si="0"/>
        <v>0.13899999999999998</v>
      </c>
      <c r="E55" s="6">
        <v>182</v>
      </c>
      <c r="F55" s="6">
        <v>175</v>
      </c>
      <c r="G55" s="6">
        <v>60</v>
      </c>
      <c r="H55" s="6">
        <v>130</v>
      </c>
      <c r="I55" s="6">
        <v>1.76</v>
      </c>
      <c r="J55" s="6">
        <v>96.6</v>
      </c>
      <c r="K55" s="6">
        <v>21.35</v>
      </c>
      <c r="L55" s="6"/>
    </row>
    <row r="56" spans="1:12" x14ac:dyDescent="0.35">
      <c r="A56" s="5" t="s">
        <v>63</v>
      </c>
      <c r="B56" s="6">
        <v>1.1399999999999999</v>
      </c>
      <c r="C56" s="6">
        <v>2.4300000000000002</v>
      </c>
      <c r="D56" s="7">
        <f t="shared" si="0"/>
        <v>0.2131578947368421</v>
      </c>
      <c r="E56" s="6">
        <v>179</v>
      </c>
      <c r="F56" s="6">
        <v>149</v>
      </c>
      <c r="G56" s="6">
        <v>90</v>
      </c>
      <c r="H56" s="6">
        <v>554</v>
      </c>
      <c r="I56" s="6">
        <v>1.23</v>
      </c>
      <c r="J56" s="6">
        <v>87.7</v>
      </c>
      <c r="K56" s="6">
        <v>29.82</v>
      </c>
      <c r="L56" s="6"/>
    </row>
    <row r="58" spans="1:12" x14ac:dyDescent="0.35">
      <c r="D58" s="2"/>
    </row>
    <row r="59" spans="1:12" x14ac:dyDescent="0.35">
      <c r="D59" s="2"/>
    </row>
    <row r="60" spans="1:12" x14ac:dyDescent="0.35">
      <c r="D60" s="2"/>
    </row>
    <row r="61" spans="1:12" x14ac:dyDescent="0.35">
      <c r="D61" s="2"/>
    </row>
    <row r="62" spans="1:12" x14ac:dyDescent="0.35">
      <c r="D62" s="2"/>
    </row>
    <row r="63" spans="1:12" x14ac:dyDescent="0.35">
      <c r="D63" s="2"/>
    </row>
    <row r="64" spans="1:12" x14ac:dyDescent="0.35">
      <c r="D64" s="2"/>
    </row>
    <row r="65" spans="4:4" x14ac:dyDescent="0.35">
      <c r="D65" s="2"/>
    </row>
    <row r="66" spans="4:4" x14ac:dyDescent="0.35">
      <c r="D66" s="2"/>
    </row>
    <row r="67" spans="4:4" x14ac:dyDescent="0.35">
      <c r="D67" s="2"/>
    </row>
    <row r="68" spans="4:4" x14ac:dyDescent="0.35">
      <c r="D68" s="2"/>
    </row>
    <row r="69" spans="4:4" x14ac:dyDescent="0.35">
      <c r="D69" s="2"/>
    </row>
    <row r="70" spans="4:4" x14ac:dyDescent="0.35">
      <c r="D70" s="2"/>
    </row>
    <row r="71" spans="4:4" x14ac:dyDescent="0.35">
      <c r="D71" s="2"/>
    </row>
    <row r="72" spans="4:4" x14ac:dyDescent="0.35">
      <c r="D72" s="2"/>
    </row>
    <row r="73" spans="4:4" x14ac:dyDescent="0.35">
      <c r="D73" s="2"/>
    </row>
    <row r="74" spans="4:4" x14ac:dyDescent="0.35">
      <c r="D74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85"/>
  <sheetViews>
    <sheetView workbookViewId="0">
      <selection activeCell="I79" sqref="I79"/>
    </sheetView>
  </sheetViews>
  <sheetFormatPr defaultRowHeight="14.5" x14ac:dyDescent="0.35"/>
  <cols>
    <col min="1" max="1" width="14.81640625" customWidth="1"/>
    <col min="2" max="2" width="11.453125" customWidth="1"/>
    <col min="3" max="3" width="12.26953125" customWidth="1"/>
    <col min="4" max="4" width="11.7265625" customWidth="1"/>
  </cols>
  <sheetData>
    <row r="2" spans="1:12" x14ac:dyDescent="0.35">
      <c r="A2" s="1">
        <v>2.1850000000000001</v>
      </c>
      <c r="B2" s="1">
        <v>0.39500000000000002</v>
      </c>
      <c r="C2" s="1">
        <v>0.55400000000000005</v>
      </c>
      <c r="D2" s="1">
        <v>0.36899999999999999</v>
      </c>
      <c r="E2" s="1">
        <v>0.434</v>
      </c>
      <c r="F2" s="1">
        <v>0.58799999999999997</v>
      </c>
      <c r="G2" s="1">
        <v>0.56700000000000006</v>
      </c>
      <c r="H2" s="1">
        <v>0.437</v>
      </c>
      <c r="I2" s="1">
        <v>0.40600000000000003</v>
      </c>
      <c r="J2" s="1">
        <v>0.439</v>
      </c>
      <c r="K2" s="1">
        <v>0.68900000000000006</v>
      </c>
      <c r="L2" s="1">
        <v>0.73099999999999998</v>
      </c>
    </row>
    <row r="3" spans="1:12" x14ac:dyDescent="0.35">
      <c r="A3" s="1">
        <v>1.071</v>
      </c>
      <c r="B3" s="1">
        <v>0.53700000000000003</v>
      </c>
      <c r="C3" s="1">
        <v>0.56200000000000006</v>
      </c>
      <c r="D3" s="1">
        <v>0.439</v>
      </c>
      <c r="E3" s="1">
        <v>0.56000000000000005</v>
      </c>
      <c r="F3" s="1">
        <v>0.40600000000000003</v>
      </c>
      <c r="G3" s="1">
        <v>0.60499999999999998</v>
      </c>
      <c r="H3" s="1">
        <v>0.503</v>
      </c>
      <c r="I3" s="1">
        <v>0.47100000000000003</v>
      </c>
      <c r="J3" s="1">
        <v>0.52800000000000002</v>
      </c>
      <c r="K3" s="1">
        <v>0.624</v>
      </c>
      <c r="L3" s="1">
        <v>0.59699999999999998</v>
      </c>
    </row>
    <row r="4" spans="1:12" x14ac:dyDescent="0.35">
      <c r="A4" s="1">
        <v>0.60299999999999998</v>
      </c>
      <c r="B4" s="1">
        <v>0.48199999999999998</v>
      </c>
      <c r="C4" s="1">
        <v>0.42799999999999999</v>
      </c>
      <c r="D4" s="1">
        <v>0.42599999999999999</v>
      </c>
      <c r="E4" s="1">
        <v>0.47100000000000003</v>
      </c>
      <c r="F4" s="1">
        <v>0.376</v>
      </c>
      <c r="G4" s="1">
        <v>0.29599999999999999</v>
      </c>
      <c r="H4" s="1">
        <v>0.436</v>
      </c>
      <c r="I4" s="1">
        <v>0.50600000000000001</v>
      </c>
      <c r="J4" s="1">
        <v>0.36599999999999999</v>
      </c>
      <c r="K4" s="1">
        <v>0.33300000000000002</v>
      </c>
      <c r="L4" s="1"/>
    </row>
    <row r="5" spans="1:12" x14ac:dyDescent="0.35">
      <c r="A5" s="1">
        <v>0.314</v>
      </c>
      <c r="B5" s="1">
        <v>0.53100000000000003</v>
      </c>
      <c r="C5" s="1">
        <v>0.57799999999999996</v>
      </c>
      <c r="D5" s="1">
        <v>0.46600000000000003</v>
      </c>
      <c r="E5" s="1">
        <v>0.55500000000000005</v>
      </c>
      <c r="F5" s="1">
        <v>0.503</v>
      </c>
      <c r="G5" s="1">
        <v>0.40100000000000002</v>
      </c>
      <c r="H5" s="1">
        <v>0.47600000000000003</v>
      </c>
      <c r="I5" s="1">
        <v>0.54200000000000004</v>
      </c>
      <c r="J5" s="1">
        <v>0.59099999999999997</v>
      </c>
      <c r="K5" s="1">
        <v>0.46300000000000002</v>
      </c>
      <c r="L5" s="1"/>
    </row>
    <row r="6" spans="1:12" x14ac:dyDescent="0.35">
      <c r="A6" s="1">
        <v>0.16300000000000001</v>
      </c>
      <c r="B6" s="1">
        <v>0.34700000000000003</v>
      </c>
      <c r="C6" s="1">
        <v>0.59299999999999997</v>
      </c>
      <c r="D6" s="1">
        <v>0.436</v>
      </c>
      <c r="E6" s="1">
        <v>0.32100000000000001</v>
      </c>
      <c r="F6" s="1">
        <v>0.39400000000000002</v>
      </c>
      <c r="G6" s="1">
        <v>0.56400000000000006</v>
      </c>
      <c r="H6" s="1">
        <v>0.58299999999999996</v>
      </c>
      <c r="I6" s="1">
        <v>0.40500000000000003</v>
      </c>
      <c r="J6" s="1">
        <v>0.371</v>
      </c>
      <c r="K6" s="1">
        <v>0.60399999999999998</v>
      </c>
      <c r="L6" s="1"/>
    </row>
    <row r="7" spans="1:12" x14ac:dyDescent="0.35">
      <c r="A7" s="1">
        <v>4.8000000000000001E-2</v>
      </c>
      <c r="B7" s="1">
        <v>0.56600000000000006</v>
      </c>
      <c r="C7" s="1">
        <v>0.45400000000000001</v>
      </c>
      <c r="D7" s="1">
        <v>0.504</v>
      </c>
      <c r="E7" s="1"/>
      <c r="F7" s="1"/>
      <c r="G7" s="1"/>
      <c r="H7" s="1"/>
      <c r="I7" s="1"/>
      <c r="J7" s="1"/>
      <c r="K7" s="1"/>
      <c r="L7" s="1"/>
    </row>
    <row r="12" spans="1:12" x14ac:dyDescent="0.35">
      <c r="B12" s="1" t="s">
        <v>72</v>
      </c>
      <c r="C12" s="1" t="s">
        <v>73</v>
      </c>
      <c r="D12" s="1" t="s">
        <v>74</v>
      </c>
      <c r="E12" s="1" t="s">
        <v>75</v>
      </c>
    </row>
    <row r="13" spans="1:12" x14ac:dyDescent="0.35">
      <c r="A13" t="s">
        <v>76</v>
      </c>
      <c r="B13" s="1">
        <v>2.1850000000000001</v>
      </c>
      <c r="C13" s="1">
        <f>B13-B18</f>
        <v>2.137</v>
      </c>
      <c r="D13" s="1">
        <v>320</v>
      </c>
      <c r="E13" s="1">
        <f>(-5.4462*C13*C13)+(163.43*C13)-(4.0905)</f>
        <v>320.28787267219997</v>
      </c>
    </row>
    <row r="14" spans="1:12" x14ac:dyDescent="0.35">
      <c r="A14" t="s">
        <v>77</v>
      </c>
      <c r="B14" s="1">
        <v>1.071</v>
      </c>
      <c r="C14" s="1">
        <f>B14-B18</f>
        <v>1.0229999999999999</v>
      </c>
      <c r="D14" s="1">
        <v>160</v>
      </c>
      <c r="E14" s="1">
        <f t="shared" ref="E14:E18" si="0">(-5.4462*C14*C14)+(163.43*C14)-(4.0905)</f>
        <v>157.39878376019999</v>
      </c>
    </row>
    <row r="15" spans="1:12" x14ac:dyDescent="0.35">
      <c r="A15" t="s">
        <v>78</v>
      </c>
      <c r="B15" s="1">
        <v>0.60299999999999998</v>
      </c>
      <c r="C15" s="1">
        <f>B15-B18</f>
        <v>0.55499999999999994</v>
      </c>
      <c r="D15" s="1">
        <v>80</v>
      </c>
      <c r="E15" s="1">
        <f t="shared" si="0"/>
        <v>84.935584244999987</v>
      </c>
    </row>
    <row r="16" spans="1:12" x14ac:dyDescent="0.35">
      <c r="A16" t="s">
        <v>79</v>
      </c>
      <c r="B16" s="1">
        <v>0.314</v>
      </c>
      <c r="C16" s="1">
        <f>B16-B18</f>
        <v>0.26600000000000001</v>
      </c>
      <c r="D16" s="1">
        <v>40</v>
      </c>
      <c r="E16" s="1">
        <f t="shared" si="0"/>
        <v>38.996528672800004</v>
      </c>
    </row>
    <row r="17" spans="1:12" x14ac:dyDescent="0.35">
      <c r="A17" t="s">
        <v>80</v>
      </c>
      <c r="B17" s="1">
        <v>0.16300000000000001</v>
      </c>
      <c r="C17" s="1">
        <f>B17-B18</f>
        <v>0.115</v>
      </c>
      <c r="D17" s="1">
        <v>20</v>
      </c>
      <c r="E17" s="1">
        <f t="shared" si="0"/>
        <v>14.631924005000002</v>
      </c>
    </row>
    <row r="18" spans="1:12" x14ac:dyDescent="0.35">
      <c r="A18" t="s">
        <v>81</v>
      </c>
      <c r="B18" s="1">
        <v>4.8000000000000001E-2</v>
      </c>
      <c r="C18" s="1">
        <f>B18-B19</f>
        <v>4.8000000000000001E-2</v>
      </c>
      <c r="D18" s="1">
        <v>0</v>
      </c>
      <c r="E18" s="1">
        <f t="shared" si="0"/>
        <v>3.7415919552000005</v>
      </c>
    </row>
    <row r="19" spans="1:12" x14ac:dyDescent="0.35">
      <c r="E19" s="1"/>
    </row>
    <row r="20" spans="1:12" x14ac:dyDescent="0.35">
      <c r="E20" s="1"/>
    </row>
    <row r="21" spans="1:12" x14ac:dyDescent="0.35">
      <c r="E21" s="1"/>
    </row>
    <row r="22" spans="1:12" x14ac:dyDescent="0.35">
      <c r="E22" s="1"/>
    </row>
    <row r="23" spans="1:12" x14ac:dyDescent="0.35">
      <c r="E23" s="1"/>
    </row>
    <row r="24" spans="1:12" x14ac:dyDescent="0.35">
      <c r="E24" s="1"/>
    </row>
    <row r="25" spans="1:12" x14ac:dyDescent="0.35">
      <c r="E25" s="1"/>
    </row>
    <row r="26" spans="1:12" x14ac:dyDescent="0.35">
      <c r="E26" s="1"/>
      <c r="I26" s="9"/>
      <c r="J26" s="9" t="s">
        <v>82</v>
      </c>
      <c r="K26" s="9"/>
      <c r="L26" s="9"/>
    </row>
    <row r="27" spans="1:12" x14ac:dyDescent="0.35">
      <c r="E27" s="1"/>
    </row>
    <row r="28" spans="1:12" x14ac:dyDescent="0.35">
      <c r="E28" s="1"/>
    </row>
    <row r="29" spans="1:12" x14ac:dyDescent="0.35">
      <c r="A29" s="4" t="s">
        <v>5</v>
      </c>
      <c r="B29" s="4" t="s">
        <v>83</v>
      </c>
      <c r="C29" s="4" t="s">
        <v>73</v>
      </c>
      <c r="D29" s="4" t="s">
        <v>75</v>
      </c>
      <c r="E29" s="1"/>
    </row>
    <row r="30" spans="1:12" x14ac:dyDescent="0.35">
      <c r="A30" s="5" t="s">
        <v>9</v>
      </c>
      <c r="B30" s="6">
        <v>0.39500000000000002</v>
      </c>
      <c r="C30" s="6">
        <f>B30-B18</f>
        <v>0.34700000000000003</v>
      </c>
      <c r="D30" s="6">
        <f t="shared" ref="D30:D61" si="1">(-5.4462*C30*C30)+(163.43*C30)-(4.0905)</f>
        <v>51.963938504200009</v>
      </c>
    </row>
    <row r="31" spans="1:12" x14ac:dyDescent="0.35">
      <c r="A31" s="5" t="s">
        <v>10</v>
      </c>
      <c r="B31" s="6">
        <v>0.53700000000000003</v>
      </c>
      <c r="C31" s="6">
        <f>B31-B18</f>
        <v>0.48900000000000005</v>
      </c>
      <c r="D31" s="6">
        <f t="shared" si="1"/>
        <v>74.524469209800017</v>
      </c>
    </row>
    <row r="32" spans="1:12" x14ac:dyDescent="0.35">
      <c r="A32" s="5" t="s">
        <v>11</v>
      </c>
      <c r="B32" s="6">
        <v>0.48199999999999998</v>
      </c>
      <c r="C32" s="6">
        <f>B32-B18</f>
        <v>0.434</v>
      </c>
      <c r="D32" s="6">
        <f t="shared" si="1"/>
        <v>65.812295552800009</v>
      </c>
    </row>
    <row r="33" spans="1:14" x14ac:dyDescent="0.35">
      <c r="A33" s="5" t="s">
        <v>12</v>
      </c>
      <c r="B33" s="6">
        <v>0.53100000000000003</v>
      </c>
      <c r="C33" s="6">
        <f>B33-B18</f>
        <v>0.48300000000000004</v>
      </c>
      <c r="D33" s="6">
        <f t="shared" si="1"/>
        <v>73.575651448200006</v>
      </c>
    </row>
    <row r="34" spans="1:14" x14ac:dyDescent="0.35">
      <c r="A34" s="5" t="s">
        <v>13</v>
      </c>
      <c r="B34" s="6">
        <v>0.34700000000000003</v>
      </c>
      <c r="C34" s="6">
        <f>B34-B18</f>
        <v>0.29900000000000004</v>
      </c>
      <c r="D34" s="6">
        <f t="shared" si="1"/>
        <v>44.288174273800017</v>
      </c>
    </row>
    <row r="35" spans="1:14" x14ac:dyDescent="0.35">
      <c r="A35" s="5" t="s">
        <v>14</v>
      </c>
      <c r="B35" s="6">
        <v>0.56600000000000006</v>
      </c>
      <c r="C35" s="6">
        <f>B35-B18</f>
        <v>0.51800000000000002</v>
      </c>
      <c r="D35" s="6">
        <f t="shared" si="1"/>
        <v>79.104893831199988</v>
      </c>
    </row>
    <row r="36" spans="1:14" x14ac:dyDescent="0.35">
      <c r="A36" s="5" t="s">
        <v>15</v>
      </c>
      <c r="B36" s="6">
        <v>0.55400000000000005</v>
      </c>
      <c r="C36" s="6">
        <f>B36-B18</f>
        <v>0.50600000000000001</v>
      </c>
      <c r="D36" s="6">
        <f t="shared" si="1"/>
        <v>77.210656736800004</v>
      </c>
    </row>
    <row r="37" spans="1:14" x14ac:dyDescent="0.35">
      <c r="A37" s="5" t="s">
        <v>16</v>
      </c>
      <c r="B37" s="6">
        <v>0.56200000000000006</v>
      </c>
      <c r="C37" s="6">
        <f>B37-B18</f>
        <v>0.51400000000000001</v>
      </c>
      <c r="D37" s="6">
        <f t="shared" si="1"/>
        <v>78.473655744799999</v>
      </c>
    </row>
    <row r="38" spans="1:14" x14ac:dyDescent="0.35">
      <c r="A38" s="5" t="s">
        <v>17</v>
      </c>
      <c r="B38" s="6">
        <v>0.42799999999999999</v>
      </c>
      <c r="C38" s="6">
        <f>B38-B18</f>
        <v>0.38</v>
      </c>
      <c r="D38" s="6">
        <f t="shared" si="1"/>
        <v>57.22646872</v>
      </c>
    </row>
    <row r="39" spans="1:14" x14ac:dyDescent="0.35">
      <c r="A39" s="5" t="s">
        <v>18</v>
      </c>
      <c r="B39" s="6">
        <v>0.57799999999999996</v>
      </c>
      <c r="C39" s="6">
        <f>B39-B18</f>
        <v>0.52999999999999992</v>
      </c>
      <c r="D39" s="6">
        <f t="shared" si="1"/>
        <v>80.99756241999998</v>
      </c>
    </row>
    <row r="40" spans="1:14" x14ac:dyDescent="0.35">
      <c r="A40" s="5" t="s">
        <v>19</v>
      </c>
      <c r="B40" s="6">
        <v>0.59299999999999997</v>
      </c>
      <c r="C40" s="6">
        <f>B40-B18</f>
        <v>0.54499999999999993</v>
      </c>
      <c r="D40" s="6">
        <f t="shared" si="1"/>
        <v>83.361192444999986</v>
      </c>
    </row>
    <row r="41" spans="1:14" x14ac:dyDescent="0.35">
      <c r="A41" s="5" t="s">
        <v>20</v>
      </c>
      <c r="B41" s="6">
        <v>0.45400000000000001</v>
      </c>
      <c r="C41" s="6">
        <f>B41-B18</f>
        <v>0.40600000000000003</v>
      </c>
      <c r="D41" s="6">
        <f t="shared" si="1"/>
        <v>61.364350176800009</v>
      </c>
    </row>
    <row r="42" spans="1:14" x14ac:dyDescent="0.35">
      <c r="A42" s="5" t="s">
        <v>21</v>
      </c>
      <c r="B42" s="6">
        <v>0.36899999999999999</v>
      </c>
      <c r="C42" s="6">
        <f>B42-B18</f>
        <v>0.32100000000000001</v>
      </c>
      <c r="D42" s="6">
        <f t="shared" si="1"/>
        <v>47.809348105800005</v>
      </c>
    </row>
    <row r="43" spans="1:14" x14ac:dyDescent="0.35">
      <c r="A43" s="5" t="s">
        <v>22</v>
      </c>
      <c r="B43" s="6">
        <v>0.439</v>
      </c>
      <c r="C43" s="6">
        <f>B43-B18</f>
        <v>0.39100000000000001</v>
      </c>
      <c r="D43" s="6">
        <f t="shared" si="1"/>
        <v>58.978009497800002</v>
      </c>
    </row>
    <row r="44" spans="1:14" x14ac:dyDescent="0.35">
      <c r="A44" s="5" t="s">
        <v>23</v>
      </c>
      <c r="B44" s="6">
        <v>0.42599999999999999</v>
      </c>
      <c r="C44" s="6">
        <f>B44-B18</f>
        <v>0.378</v>
      </c>
      <c r="D44" s="6">
        <f t="shared" si="1"/>
        <v>56.907865159200007</v>
      </c>
    </row>
    <row r="45" spans="1:14" x14ac:dyDescent="0.35">
      <c r="A45" s="5" t="s">
        <v>24</v>
      </c>
      <c r="B45" s="6">
        <v>0.46600000000000003</v>
      </c>
      <c r="C45" s="6">
        <f>B45-B18</f>
        <v>0.41800000000000004</v>
      </c>
      <c r="D45" s="6">
        <f t="shared" si="1"/>
        <v>63.271658151200008</v>
      </c>
    </row>
    <row r="46" spans="1:14" x14ac:dyDescent="0.35">
      <c r="A46" s="5" t="s">
        <v>25</v>
      </c>
      <c r="B46" s="6">
        <v>0.436</v>
      </c>
      <c r="C46" s="6">
        <f>B46-B18</f>
        <v>0.38800000000000001</v>
      </c>
      <c r="D46" s="6">
        <f t="shared" si="1"/>
        <v>58.500447267200009</v>
      </c>
      <c r="G46" s="1"/>
      <c r="H46" s="1"/>
      <c r="I46" s="1"/>
      <c r="J46" s="1"/>
      <c r="K46" s="1"/>
      <c r="L46" s="1"/>
      <c r="M46" s="1"/>
      <c r="N46" s="1"/>
    </row>
    <row r="47" spans="1:14" x14ac:dyDescent="0.35">
      <c r="A47" s="5" t="s">
        <v>26</v>
      </c>
      <c r="B47" s="6">
        <v>0.504</v>
      </c>
      <c r="C47" s="6">
        <f>B47-B18</f>
        <v>0.45600000000000002</v>
      </c>
      <c r="D47" s="6">
        <f t="shared" si="1"/>
        <v>69.301118956800011</v>
      </c>
    </row>
    <row r="48" spans="1:14" x14ac:dyDescent="0.35">
      <c r="A48" s="5" t="s">
        <v>27</v>
      </c>
      <c r="B48" s="6">
        <v>0.434</v>
      </c>
      <c r="C48" s="6">
        <f>B48-B18</f>
        <v>0.38600000000000001</v>
      </c>
      <c r="D48" s="6">
        <f t="shared" si="1"/>
        <v>58.182017984800005</v>
      </c>
    </row>
    <row r="49" spans="1:4" x14ac:dyDescent="0.35">
      <c r="A49" s="5" t="s">
        <v>28</v>
      </c>
      <c r="B49" s="6">
        <v>0.56000000000000005</v>
      </c>
      <c r="C49" s="6">
        <f>B49-B18</f>
        <v>0.51200000000000001</v>
      </c>
      <c r="D49" s="6">
        <f t="shared" si="1"/>
        <v>78.157971347200004</v>
      </c>
    </row>
    <row r="50" spans="1:4" x14ac:dyDescent="0.35">
      <c r="A50" s="5" t="s">
        <v>29</v>
      </c>
      <c r="B50" s="6">
        <v>0.47100000000000003</v>
      </c>
      <c r="C50" s="6">
        <f>B50-B18</f>
        <v>0.42300000000000004</v>
      </c>
      <c r="D50" s="6">
        <f t="shared" si="1"/>
        <v>64.065906880200004</v>
      </c>
    </row>
    <row r="51" spans="1:4" x14ac:dyDescent="0.35">
      <c r="A51" s="5" t="s">
        <v>30</v>
      </c>
      <c r="B51" s="6">
        <v>0.55500000000000005</v>
      </c>
      <c r="C51" s="6">
        <f>B51-B18</f>
        <v>0.50700000000000001</v>
      </c>
      <c r="D51" s="6">
        <f t="shared" si="1"/>
        <v>77.368569736199987</v>
      </c>
    </row>
    <row r="52" spans="1:4" x14ac:dyDescent="0.35">
      <c r="A52" s="5" t="s">
        <v>31</v>
      </c>
      <c r="B52" s="6">
        <v>0.32100000000000001</v>
      </c>
      <c r="C52" s="6">
        <f>B52-B18</f>
        <v>0.27300000000000002</v>
      </c>
      <c r="D52" s="6">
        <f t="shared" si="1"/>
        <v>40.119990160200004</v>
      </c>
    </row>
    <row r="53" spans="1:4" x14ac:dyDescent="0.35">
      <c r="A53" s="5" t="s">
        <v>32</v>
      </c>
      <c r="B53" s="6">
        <v>0.58799999999999997</v>
      </c>
      <c r="C53" s="6">
        <f>B53-B18</f>
        <v>0.53999999999999992</v>
      </c>
      <c r="D53" s="6">
        <f t="shared" si="1"/>
        <v>82.573588079999979</v>
      </c>
    </row>
    <row r="54" spans="1:4" x14ac:dyDescent="0.35">
      <c r="A54" s="5" t="s">
        <v>33</v>
      </c>
      <c r="B54" s="6">
        <v>0.40600000000000003</v>
      </c>
      <c r="C54" s="6">
        <f>B54-B18</f>
        <v>0.35800000000000004</v>
      </c>
      <c r="D54" s="6">
        <f t="shared" si="1"/>
        <v>53.719433223200014</v>
      </c>
    </row>
    <row r="55" spans="1:4" x14ac:dyDescent="0.35">
      <c r="A55" s="5" t="s">
        <v>34</v>
      </c>
      <c r="B55" s="6">
        <v>0.376</v>
      </c>
      <c r="C55" s="6">
        <f>B55-B18</f>
        <v>0.32800000000000001</v>
      </c>
      <c r="D55" s="6">
        <f t="shared" si="1"/>
        <v>48.928616019200007</v>
      </c>
    </row>
    <row r="56" spans="1:4" x14ac:dyDescent="0.35">
      <c r="A56" s="5" t="s">
        <v>35</v>
      </c>
      <c r="B56" s="6">
        <v>0.503</v>
      </c>
      <c r="C56" s="6">
        <f>B56-B18</f>
        <v>0.45500000000000002</v>
      </c>
      <c r="D56" s="6">
        <f t="shared" si="1"/>
        <v>69.142650445000001</v>
      </c>
    </row>
    <row r="57" spans="1:4" x14ac:dyDescent="0.35">
      <c r="A57" s="5" t="s">
        <v>36</v>
      </c>
      <c r="B57" s="6">
        <v>0.39400000000000002</v>
      </c>
      <c r="C57" s="6">
        <f>B57-B18</f>
        <v>0.34600000000000003</v>
      </c>
      <c r="D57" s="6">
        <f t="shared" si="1"/>
        <v>51.804282720800003</v>
      </c>
    </row>
    <row r="58" spans="1:4" x14ac:dyDescent="0.35">
      <c r="A58" s="5" t="s">
        <v>37</v>
      </c>
      <c r="B58" s="6">
        <v>0.56700000000000006</v>
      </c>
      <c r="C58" s="6">
        <f>B58-B18</f>
        <v>0.51900000000000002</v>
      </c>
      <c r="D58" s="6">
        <f t="shared" si="1"/>
        <v>79.262676121799998</v>
      </c>
    </row>
    <row r="59" spans="1:4" x14ac:dyDescent="0.35">
      <c r="A59" s="5" t="s">
        <v>38</v>
      </c>
      <c r="B59" s="6">
        <v>0.60499999999999998</v>
      </c>
      <c r="C59" s="6">
        <f>B59-B18</f>
        <v>0.55699999999999994</v>
      </c>
      <c r="D59" s="6">
        <f t="shared" si="1"/>
        <v>85.250331896199981</v>
      </c>
    </row>
    <row r="60" spans="1:4" x14ac:dyDescent="0.35">
      <c r="A60" s="5" t="s">
        <v>39</v>
      </c>
      <c r="B60" s="6">
        <v>0.29599999999999999</v>
      </c>
      <c r="C60" s="6">
        <f>B60-B18</f>
        <v>0.248</v>
      </c>
      <c r="D60" s="6">
        <f t="shared" si="1"/>
        <v>36.105176915199998</v>
      </c>
    </row>
    <row r="61" spans="1:4" x14ac:dyDescent="0.35">
      <c r="A61" s="5" t="s">
        <v>40</v>
      </c>
      <c r="B61" s="6">
        <v>0.40100000000000002</v>
      </c>
      <c r="C61" s="6">
        <f>B61-B18</f>
        <v>0.35300000000000004</v>
      </c>
      <c r="D61" s="6">
        <f t="shared" si="1"/>
        <v>52.921644464200007</v>
      </c>
    </row>
    <row r="62" spans="1:4" x14ac:dyDescent="0.35">
      <c r="A62" s="5" t="s">
        <v>41</v>
      </c>
      <c r="B62" s="6">
        <v>0.56400000000000006</v>
      </c>
      <c r="C62" s="6">
        <f>B62-B18</f>
        <v>0.51600000000000001</v>
      </c>
      <c r="D62" s="6">
        <f t="shared" ref="D62:D84" si="2">(-5.4462*C62*C62)+(163.43*C62)-(4.0905)</f>
        <v>78.789296572799998</v>
      </c>
    </row>
    <row r="63" spans="1:4" x14ac:dyDescent="0.35">
      <c r="A63" s="5" t="s">
        <v>42</v>
      </c>
      <c r="B63" s="6">
        <v>0.437</v>
      </c>
      <c r="C63" s="6">
        <f>B63-B18</f>
        <v>0.38900000000000001</v>
      </c>
      <c r="D63" s="6">
        <f t="shared" si="2"/>
        <v>58.659645569800006</v>
      </c>
    </row>
    <row r="64" spans="1:4" x14ac:dyDescent="0.35">
      <c r="A64" s="5" t="s">
        <v>43</v>
      </c>
      <c r="B64" s="6">
        <v>0.503</v>
      </c>
      <c r="C64" s="6">
        <f>B64-B18</f>
        <v>0.45500000000000002</v>
      </c>
      <c r="D64" s="6">
        <f t="shared" si="2"/>
        <v>69.142650445000001</v>
      </c>
    </row>
    <row r="65" spans="1:4" x14ac:dyDescent="0.35">
      <c r="A65" s="5" t="s">
        <v>44</v>
      </c>
      <c r="B65" s="6">
        <v>0.436</v>
      </c>
      <c r="C65" s="6">
        <f>B65-B18</f>
        <v>0.38800000000000001</v>
      </c>
      <c r="D65" s="6">
        <f t="shared" si="2"/>
        <v>58.500447267200009</v>
      </c>
    </row>
    <row r="66" spans="1:4" x14ac:dyDescent="0.35">
      <c r="A66" s="5" t="s">
        <v>45</v>
      </c>
      <c r="B66" s="6">
        <v>0.47600000000000003</v>
      </c>
      <c r="C66" s="6">
        <f>B66-B18</f>
        <v>0.42800000000000005</v>
      </c>
      <c r="D66" s="6">
        <f t="shared" si="2"/>
        <v>64.859883299200007</v>
      </c>
    </row>
    <row r="67" spans="1:4" x14ac:dyDescent="0.35">
      <c r="A67" s="5" t="s">
        <v>47</v>
      </c>
      <c r="B67" s="6">
        <v>0.58299999999999996</v>
      </c>
      <c r="C67" s="6">
        <f>B67-B18</f>
        <v>0.53499999999999992</v>
      </c>
      <c r="D67" s="6">
        <f t="shared" si="2"/>
        <v>81.785711404999986</v>
      </c>
    </row>
    <row r="68" spans="1:4" x14ac:dyDescent="0.35">
      <c r="A68" s="5" t="s">
        <v>46</v>
      </c>
      <c r="B68" s="6">
        <v>0.40600000000000003</v>
      </c>
      <c r="C68" s="6">
        <f>B68-B18</f>
        <v>0.35800000000000004</v>
      </c>
      <c r="D68" s="6">
        <f t="shared" si="2"/>
        <v>53.719433223200014</v>
      </c>
    </row>
    <row r="69" spans="1:4" x14ac:dyDescent="0.35">
      <c r="A69" s="5" t="s">
        <v>48</v>
      </c>
      <c r="B69" s="6">
        <v>0.47100000000000003</v>
      </c>
      <c r="C69" s="6">
        <f>B69-B18</f>
        <v>0.42300000000000004</v>
      </c>
      <c r="D69" s="6">
        <f t="shared" si="2"/>
        <v>64.065906880200004</v>
      </c>
    </row>
    <row r="70" spans="1:4" x14ac:dyDescent="0.35">
      <c r="A70" s="5" t="s">
        <v>49</v>
      </c>
      <c r="B70" s="6">
        <v>0.50600000000000001</v>
      </c>
      <c r="C70" s="6">
        <f>B70-B18</f>
        <v>0.45800000000000002</v>
      </c>
      <c r="D70" s="6">
        <f t="shared" si="2"/>
        <v>69.618023303200005</v>
      </c>
    </row>
    <row r="71" spans="1:4" x14ac:dyDescent="0.35">
      <c r="A71" s="5" t="s">
        <v>50</v>
      </c>
      <c r="B71" s="6">
        <v>0.54200000000000004</v>
      </c>
      <c r="C71" s="6">
        <f>B71-B18</f>
        <v>0.49400000000000005</v>
      </c>
      <c r="D71" s="6">
        <f t="shared" si="2"/>
        <v>75.314851136800002</v>
      </c>
    </row>
    <row r="72" spans="1:4" x14ac:dyDescent="0.35">
      <c r="A72" s="5" t="s">
        <v>51</v>
      </c>
      <c r="B72" s="6">
        <v>0.40500000000000003</v>
      </c>
      <c r="C72" s="6">
        <f>B72-B18</f>
        <v>0.35700000000000004</v>
      </c>
      <c r="D72" s="6">
        <f t="shared" si="2"/>
        <v>53.55989725620001</v>
      </c>
    </row>
    <row r="73" spans="1:4" x14ac:dyDescent="0.35">
      <c r="A73" s="5" t="s">
        <v>52</v>
      </c>
      <c r="B73" s="6">
        <v>0.439</v>
      </c>
      <c r="C73" s="6">
        <f>B73-B18</f>
        <v>0.39100000000000001</v>
      </c>
      <c r="D73" s="6">
        <f t="shared" si="2"/>
        <v>58.978009497800002</v>
      </c>
    </row>
    <row r="74" spans="1:4" x14ac:dyDescent="0.35">
      <c r="A74" s="5" t="s">
        <v>53</v>
      </c>
      <c r="B74" s="6">
        <v>0.52800000000000002</v>
      </c>
      <c r="C74" s="6">
        <f>B74-B18</f>
        <v>0.48000000000000004</v>
      </c>
      <c r="D74" s="6">
        <f t="shared" si="2"/>
        <v>73.101095520000001</v>
      </c>
    </row>
    <row r="75" spans="1:4" x14ac:dyDescent="0.35">
      <c r="A75" s="5" t="s">
        <v>54</v>
      </c>
      <c r="B75" s="6">
        <v>0.36599999999999999</v>
      </c>
      <c r="C75" s="6">
        <f>B75-B18</f>
        <v>0.318</v>
      </c>
      <c r="D75" s="6">
        <f t="shared" si="2"/>
        <v>47.329498471200004</v>
      </c>
    </row>
    <row r="76" spans="1:4" x14ac:dyDescent="0.35">
      <c r="A76" s="5" t="s">
        <v>55</v>
      </c>
      <c r="B76" s="6">
        <v>0.59099999999999997</v>
      </c>
      <c r="C76" s="6">
        <f>B76-B18</f>
        <v>0.54299999999999993</v>
      </c>
      <c r="D76" s="6">
        <f t="shared" si="2"/>
        <v>83.046183376199977</v>
      </c>
    </row>
    <row r="77" spans="1:4" x14ac:dyDescent="0.35">
      <c r="A77" s="5" t="s">
        <v>56</v>
      </c>
      <c r="B77" s="6">
        <v>0.371</v>
      </c>
      <c r="C77" s="6">
        <f>B77-B18</f>
        <v>0.32300000000000001</v>
      </c>
      <c r="D77" s="6">
        <f t="shared" si="2"/>
        <v>48.129193400200009</v>
      </c>
    </row>
    <row r="78" spans="1:4" x14ac:dyDescent="0.35">
      <c r="A78" s="5" t="s">
        <v>57</v>
      </c>
      <c r="B78" s="6">
        <v>0.68900000000000006</v>
      </c>
      <c r="C78" s="6">
        <f>B78-B18</f>
        <v>0.64100000000000001</v>
      </c>
      <c r="D78" s="6">
        <f t="shared" si="2"/>
        <v>98.430389897799998</v>
      </c>
    </row>
    <row r="79" spans="1:4" x14ac:dyDescent="0.35">
      <c r="A79" s="5" t="s">
        <v>58</v>
      </c>
      <c r="B79" s="6">
        <v>0.624</v>
      </c>
      <c r="C79" s="6">
        <f>B79-B18</f>
        <v>0.57599999999999996</v>
      </c>
      <c r="D79" s="6">
        <f t="shared" si="2"/>
        <v>88.238261548799983</v>
      </c>
    </row>
    <row r="80" spans="1:4" x14ac:dyDescent="0.35">
      <c r="A80" s="5" t="s">
        <v>59</v>
      </c>
      <c r="B80" s="6">
        <v>0.33300000000000002</v>
      </c>
      <c r="C80" s="6">
        <f>B80-B18</f>
        <v>0.28500000000000003</v>
      </c>
      <c r="D80" s="6">
        <f t="shared" si="2"/>
        <v>42.04468240500001</v>
      </c>
    </row>
    <row r="81" spans="1:4" x14ac:dyDescent="0.35">
      <c r="A81" s="5" t="s">
        <v>60</v>
      </c>
      <c r="B81" s="6">
        <v>0.46300000000000002</v>
      </c>
      <c r="C81" s="6">
        <f>B81-B18</f>
        <v>0.41500000000000004</v>
      </c>
      <c r="D81" s="6">
        <f t="shared" si="2"/>
        <v>62.794978205000014</v>
      </c>
    </row>
    <row r="82" spans="1:4" x14ac:dyDescent="0.35">
      <c r="A82" s="5" t="s">
        <v>61</v>
      </c>
      <c r="B82" s="6">
        <v>0.60399999999999998</v>
      </c>
      <c r="C82" s="6">
        <f>B82-B18</f>
        <v>0.55599999999999994</v>
      </c>
      <c r="D82" s="6">
        <f t="shared" si="2"/>
        <v>85.092963516799983</v>
      </c>
    </row>
    <row r="83" spans="1:4" x14ac:dyDescent="0.35">
      <c r="A83" s="5" t="s">
        <v>62</v>
      </c>
      <c r="B83" s="6">
        <v>0.73099999999999998</v>
      </c>
      <c r="C83" s="6">
        <f>B83-B18</f>
        <v>0.68299999999999994</v>
      </c>
      <c r="D83" s="6">
        <f t="shared" si="2"/>
        <v>104.99159760819998</v>
      </c>
    </row>
    <row r="84" spans="1:4" x14ac:dyDescent="0.35">
      <c r="A84" s="5" t="s">
        <v>63</v>
      </c>
      <c r="B84" s="6">
        <v>0.59699999999999998</v>
      </c>
      <c r="C84" s="6">
        <f>B84-B18</f>
        <v>0.54899999999999993</v>
      </c>
      <c r="D84" s="6">
        <f t="shared" si="2"/>
        <v>83.99107987379999</v>
      </c>
    </row>
    <row r="85" spans="1:4" x14ac:dyDescent="0.35">
      <c r="B85" s="1"/>
      <c r="C85" s="1"/>
      <c r="D8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79"/>
  <sheetViews>
    <sheetView workbookViewId="0">
      <selection activeCell="I20" sqref="I20"/>
    </sheetView>
  </sheetViews>
  <sheetFormatPr defaultRowHeight="14.5" x14ac:dyDescent="0.35"/>
  <cols>
    <col min="1" max="1" width="15.54296875" customWidth="1"/>
    <col min="2" max="2" width="11.7265625" customWidth="1"/>
    <col min="3" max="3" width="11" customWidth="1"/>
    <col min="4" max="4" width="11.54296875" customWidth="1"/>
    <col min="5" max="5" width="15.54296875" customWidth="1"/>
  </cols>
  <sheetData>
    <row r="2" spans="1:12" x14ac:dyDescent="0.35">
      <c r="B2" s="1" t="s">
        <v>83</v>
      </c>
      <c r="C2" s="1" t="s">
        <v>73</v>
      </c>
      <c r="D2" s="1" t="s">
        <v>74</v>
      </c>
      <c r="E2" s="1" t="s">
        <v>75</v>
      </c>
    </row>
    <row r="3" spans="1:12" x14ac:dyDescent="0.35">
      <c r="A3" t="s">
        <v>76</v>
      </c>
      <c r="B3" s="1">
        <v>2.5110000000000001</v>
      </c>
      <c r="C3" s="1">
        <f>B3-B9</f>
        <v>2.4810000000000003</v>
      </c>
      <c r="D3" s="1">
        <v>100</v>
      </c>
      <c r="E3" s="1">
        <f t="shared" ref="E3:E9" si="0">(11.04*C3*C3)+(11.948*C3)+(1.5134)</f>
        <v>99.111573440000015</v>
      </c>
    </row>
    <row r="4" spans="1:12" x14ac:dyDescent="0.35">
      <c r="A4" t="s">
        <v>77</v>
      </c>
      <c r="B4" s="1">
        <v>1.7030000000000001</v>
      </c>
      <c r="C4" s="1">
        <f>B4-B9</f>
        <v>1.673</v>
      </c>
      <c r="D4" s="1">
        <v>50</v>
      </c>
      <c r="E4" s="1">
        <f t="shared" si="0"/>
        <v>52.402580159999992</v>
      </c>
    </row>
    <row r="5" spans="1:12" x14ac:dyDescent="0.35">
      <c r="A5" t="s">
        <v>78</v>
      </c>
      <c r="B5" s="1">
        <v>1.024</v>
      </c>
      <c r="C5" s="1">
        <f>B5-B9</f>
        <v>0.99399999999999999</v>
      </c>
      <c r="D5" s="1">
        <v>25</v>
      </c>
      <c r="E5" s="1">
        <f t="shared" si="0"/>
        <v>24.297629439999998</v>
      </c>
    </row>
    <row r="6" spans="1:12" x14ac:dyDescent="0.35">
      <c r="A6" t="s">
        <v>79</v>
      </c>
      <c r="B6" s="1">
        <v>0.54300000000000004</v>
      </c>
      <c r="C6" s="1">
        <f>B6-B9</f>
        <v>0.51300000000000001</v>
      </c>
      <c r="D6" s="1">
        <v>12.5</v>
      </c>
      <c r="E6" s="1">
        <f t="shared" si="0"/>
        <v>10.548109760000001</v>
      </c>
    </row>
    <row r="7" spans="1:12" x14ac:dyDescent="0.35">
      <c r="A7" t="s">
        <v>80</v>
      </c>
      <c r="B7" s="1">
        <v>0.318</v>
      </c>
      <c r="C7" s="1">
        <f>B7-B9</f>
        <v>0.28800000000000003</v>
      </c>
      <c r="D7" s="1">
        <v>6.25</v>
      </c>
      <c r="E7" s="1">
        <f t="shared" si="0"/>
        <v>5.8701257600000005</v>
      </c>
    </row>
    <row r="8" spans="1:12" x14ac:dyDescent="0.35">
      <c r="A8" t="s">
        <v>84</v>
      </c>
      <c r="B8" s="1">
        <v>0.152</v>
      </c>
      <c r="C8" s="1">
        <f>B8-B9</f>
        <v>0.122</v>
      </c>
      <c r="D8" s="1">
        <v>3.125</v>
      </c>
      <c r="E8" s="1">
        <f t="shared" si="0"/>
        <v>3.1353753600000003</v>
      </c>
    </row>
    <row r="9" spans="1:12" x14ac:dyDescent="0.35">
      <c r="A9" t="s">
        <v>81</v>
      </c>
      <c r="B9" s="1">
        <v>0.03</v>
      </c>
      <c r="C9" s="1">
        <f>B9-B9</f>
        <v>0</v>
      </c>
      <c r="D9" s="1">
        <v>0</v>
      </c>
      <c r="E9" s="1">
        <f t="shared" si="0"/>
        <v>1.5134000000000001</v>
      </c>
    </row>
    <row r="10" spans="1:12" x14ac:dyDescent="0.35">
      <c r="E10" s="1"/>
    </row>
    <row r="11" spans="1:12" x14ac:dyDescent="0.35">
      <c r="E11" s="1"/>
    </row>
    <row r="12" spans="1:12" x14ac:dyDescent="0.35">
      <c r="E12" s="1"/>
    </row>
    <row r="13" spans="1:12" x14ac:dyDescent="0.35">
      <c r="E13" s="1"/>
    </row>
    <row r="14" spans="1:12" x14ac:dyDescent="0.35">
      <c r="E14" s="1"/>
      <c r="J14" s="9" t="s">
        <v>85</v>
      </c>
      <c r="K14" s="9"/>
      <c r="L14" s="9"/>
    </row>
    <row r="15" spans="1:12" x14ac:dyDescent="0.35">
      <c r="E15" s="1"/>
    </row>
    <row r="16" spans="1:12" x14ac:dyDescent="0.35">
      <c r="E16" s="1"/>
    </row>
    <row r="17" spans="1:5" x14ac:dyDescent="0.35">
      <c r="E17" s="1"/>
    </row>
    <row r="18" spans="1:5" x14ac:dyDescent="0.35">
      <c r="A18" s="4" t="s">
        <v>5</v>
      </c>
      <c r="B18" s="4" t="s">
        <v>83</v>
      </c>
      <c r="C18" s="4" t="s">
        <v>73</v>
      </c>
      <c r="D18" s="4" t="s">
        <v>75</v>
      </c>
      <c r="E18" s="4" t="s">
        <v>67</v>
      </c>
    </row>
    <row r="19" spans="1:5" x14ac:dyDescent="0.35">
      <c r="A19" s="5" t="s">
        <v>9</v>
      </c>
      <c r="B19" s="6">
        <v>0.91</v>
      </c>
      <c r="C19" s="6">
        <f>B19-B9</f>
        <v>0.88</v>
      </c>
      <c r="D19" s="6">
        <f t="shared" ref="D19:D50" si="1">(11.04*C19*C19)+(11.948*C19)+(1.5134)</f>
        <v>20.577016</v>
      </c>
      <c r="E19" s="6"/>
    </row>
    <row r="20" spans="1:5" x14ac:dyDescent="0.35">
      <c r="A20" s="5" t="s">
        <v>10</v>
      </c>
      <c r="B20" s="6">
        <v>0.44500000000000001</v>
      </c>
      <c r="C20" s="6">
        <f>B20-B9</f>
        <v>0.41500000000000004</v>
      </c>
      <c r="D20" s="6">
        <f t="shared" si="1"/>
        <v>8.3731840000000002</v>
      </c>
      <c r="E20" s="6"/>
    </row>
    <row r="21" spans="1:5" x14ac:dyDescent="0.35">
      <c r="A21" s="5" t="s">
        <v>11</v>
      </c>
      <c r="B21" s="6">
        <v>0.3</v>
      </c>
      <c r="C21" s="6">
        <f>B21-B9</f>
        <v>0.27</v>
      </c>
      <c r="D21" s="6">
        <f t="shared" si="1"/>
        <v>5.5441760000000002</v>
      </c>
      <c r="E21" s="6"/>
    </row>
    <row r="22" spans="1:5" x14ac:dyDescent="0.35">
      <c r="A22" s="5" t="s">
        <v>12</v>
      </c>
      <c r="B22" s="6">
        <v>0.17699999999999999</v>
      </c>
      <c r="C22" s="6">
        <f>B22-B9</f>
        <v>0.14699999999999999</v>
      </c>
      <c r="D22" s="6">
        <f t="shared" si="1"/>
        <v>3.5083193599999998</v>
      </c>
      <c r="E22" s="6"/>
    </row>
    <row r="23" spans="1:5" x14ac:dyDescent="0.35">
      <c r="A23" s="5" t="s">
        <v>13</v>
      </c>
      <c r="B23" s="6">
        <v>0.14199999999999999</v>
      </c>
      <c r="C23" s="6">
        <f>B23-B9</f>
        <v>0.11199999999999999</v>
      </c>
      <c r="D23" s="6">
        <f t="shared" si="1"/>
        <v>2.9900617599999997</v>
      </c>
      <c r="E23" s="6"/>
    </row>
    <row r="24" spans="1:5" x14ac:dyDescent="0.35">
      <c r="A24" s="5" t="s">
        <v>14</v>
      </c>
      <c r="B24" s="6">
        <v>9.5000000000000001E-2</v>
      </c>
      <c r="C24" s="6">
        <f>B24-B9</f>
        <v>6.5000000000000002E-2</v>
      </c>
      <c r="D24" s="6">
        <f t="shared" si="1"/>
        <v>2.3366640000000003</v>
      </c>
      <c r="E24" s="6"/>
    </row>
    <row r="25" spans="1:5" x14ac:dyDescent="0.35">
      <c r="A25" s="5" t="s">
        <v>15</v>
      </c>
      <c r="B25" s="6">
        <v>9.0999999999999998E-2</v>
      </c>
      <c r="C25" s="6">
        <f>B25-B9</f>
        <v>6.0999999999999999E-2</v>
      </c>
      <c r="D25" s="6">
        <f t="shared" si="1"/>
        <v>2.28330784</v>
      </c>
      <c r="E25" s="6"/>
    </row>
    <row r="26" spans="1:5" x14ac:dyDescent="0.35">
      <c r="A26" s="5" t="s">
        <v>16</v>
      </c>
      <c r="B26" s="6">
        <v>0.502</v>
      </c>
      <c r="C26" s="6">
        <f>B26-B9</f>
        <v>0.47199999999999998</v>
      </c>
      <c r="D26" s="6">
        <f t="shared" si="1"/>
        <v>9.6123913600000002</v>
      </c>
      <c r="E26" s="6" t="s">
        <v>68</v>
      </c>
    </row>
    <row r="27" spans="1:5" x14ac:dyDescent="0.35">
      <c r="A27" s="5" t="s">
        <v>17</v>
      </c>
      <c r="B27" s="6">
        <v>0.183</v>
      </c>
      <c r="C27" s="6">
        <f>B27-B9</f>
        <v>0.153</v>
      </c>
      <c r="D27" s="6">
        <f t="shared" si="1"/>
        <v>3.5998793600000001</v>
      </c>
      <c r="E27" s="6"/>
    </row>
    <row r="28" spans="1:5" x14ac:dyDescent="0.35">
      <c r="A28" s="5" t="s">
        <v>18</v>
      </c>
      <c r="B28" s="6">
        <v>0.13900000000000001</v>
      </c>
      <c r="C28" s="6">
        <f>B28-B9</f>
        <v>0.10900000000000001</v>
      </c>
      <c r="D28" s="6">
        <f t="shared" si="1"/>
        <v>2.9468982400000003</v>
      </c>
      <c r="E28" s="6"/>
    </row>
    <row r="29" spans="1:5" x14ac:dyDescent="0.35">
      <c r="A29" s="5" t="s">
        <v>19</v>
      </c>
      <c r="B29" s="6">
        <v>0.153</v>
      </c>
      <c r="C29" s="6">
        <f>B29-B9</f>
        <v>0.123</v>
      </c>
      <c r="D29" s="6">
        <f t="shared" si="1"/>
        <v>3.1500281600000002</v>
      </c>
      <c r="E29" s="6"/>
    </row>
    <row r="30" spans="1:5" x14ac:dyDescent="0.35">
      <c r="A30" s="5" t="s">
        <v>20</v>
      </c>
      <c r="B30" s="6">
        <v>0.16400000000000001</v>
      </c>
      <c r="C30" s="6">
        <f>B30-B9</f>
        <v>0.13400000000000001</v>
      </c>
      <c r="D30" s="6">
        <f t="shared" si="1"/>
        <v>3.3126662400000004</v>
      </c>
      <c r="E30" s="6"/>
    </row>
    <row r="31" spans="1:5" x14ac:dyDescent="0.35">
      <c r="A31" s="5" t="s">
        <v>21</v>
      </c>
      <c r="B31" s="6">
        <v>0.123</v>
      </c>
      <c r="C31" s="6">
        <f>B31-B9</f>
        <v>9.2999999999999999E-2</v>
      </c>
      <c r="D31" s="6">
        <f t="shared" si="1"/>
        <v>2.7200489600000002</v>
      </c>
      <c r="E31" s="6"/>
    </row>
    <row r="32" spans="1:5" x14ac:dyDescent="0.35">
      <c r="A32" s="5" t="s">
        <v>22</v>
      </c>
      <c r="B32" s="6">
        <v>0.76100000000000001</v>
      </c>
      <c r="C32" s="6">
        <f>B32-B9</f>
        <v>0.73099999999999998</v>
      </c>
      <c r="D32" s="6">
        <f t="shared" si="1"/>
        <v>16.146733439999998</v>
      </c>
      <c r="E32" s="6" t="s">
        <v>68</v>
      </c>
    </row>
    <row r="33" spans="1:5" x14ac:dyDescent="0.35">
      <c r="A33" s="5" t="s">
        <v>23</v>
      </c>
      <c r="B33" s="6">
        <v>0.18099999999999999</v>
      </c>
      <c r="C33" s="6">
        <f>B33-B9</f>
        <v>0.151</v>
      </c>
      <c r="D33" s="6">
        <f t="shared" si="1"/>
        <v>3.5692710400000003</v>
      </c>
      <c r="E33" s="6" t="s">
        <v>69</v>
      </c>
    </row>
    <row r="34" spans="1:5" x14ac:dyDescent="0.35">
      <c r="A34" s="5" t="s">
        <v>24</v>
      </c>
      <c r="B34" s="6">
        <v>0.54600000000000004</v>
      </c>
      <c r="C34" s="6">
        <f>B34-B9</f>
        <v>0.51600000000000001</v>
      </c>
      <c r="D34" s="6">
        <f t="shared" si="1"/>
        <v>10.61803424</v>
      </c>
      <c r="E34" s="6" t="s">
        <v>70</v>
      </c>
    </row>
    <row r="35" spans="1:5" x14ac:dyDescent="0.35">
      <c r="A35" s="5" t="s">
        <v>25</v>
      </c>
      <c r="B35" s="6">
        <v>0.32200000000000001</v>
      </c>
      <c r="C35" s="6">
        <f>B35-B9</f>
        <v>0.29200000000000004</v>
      </c>
      <c r="D35" s="6">
        <f t="shared" si="1"/>
        <v>5.9435305600000001</v>
      </c>
      <c r="E35" s="6"/>
    </row>
    <row r="36" spans="1:5" x14ac:dyDescent="0.35">
      <c r="A36" s="5" t="s">
        <v>26</v>
      </c>
      <c r="B36" s="6">
        <v>0.24</v>
      </c>
      <c r="C36" s="6">
        <f>B36-B9</f>
        <v>0.21</v>
      </c>
      <c r="D36" s="6">
        <f t="shared" si="1"/>
        <v>4.5093439999999996</v>
      </c>
      <c r="E36" s="6"/>
    </row>
    <row r="37" spans="1:5" x14ac:dyDescent="0.35">
      <c r="A37" s="5" t="s">
        <v>27</v>
      </c>
      <c r="B37" s="6">
        <v>0.443</v>
      </c>
      <c r="C37" s="6">
        <f>B37-B9</f>
        <v>0.41300000000000003</v>
      </c>
      <c r="D37" s="6">
        <f t="shared" si="1"/>
        <v>8.3310057600000018</v>
      </c>
      <c r="E37" s="6"/>
    </row>
    <row r="38" spans="1:5" x14ac:dyDescent="0.35">
      <c r="A38" s="5" t="s">
        <v>28</v>
      </c>
      <c r="B38" s="6">
        <v>0.56799999999999995</v>
      </c>
      <c r="C38" s="6">
        <f>B38-B9</f>
        <v>0.53799999999999992</v>
      </c>
      <c r="D38" s="6">
        <f t="shared" si="1"/>
        <v>11.136885759999998</v>
      </c>
      <c r="E38" s="6" t="s">
        <v>68</v>
      </c>
    </row>
    <row r="39" spans="1:5" x14ac:dyDescent="0.35">
      <c r="A39" s="5" t="s">
        <v>29</v>
      </c>
      <c r="B39" s="6">
        <v>0.26700000000000002</v>
      </c>
      <c r="C39" s="6">
        <f>B39-B9</f>
        <v>0.23700000000000002</v>
      </c>
      <c r="D39" s="6">
        <f t="shared" si="1"/>
        <v>4.9651817600000001</v>
      </c>
      <c r="E39" s="6"/>
    </row>
    <row r="40" spans="1:5" x14ac:dyDescent="0.35">
      <c r="A40" s="5" t="s">
        <v>30</v>
      </c>
      <c r="B40" s="6">
        <v>0.14799999999999999</v>
      </c>
      <c r="C40" s="6">
        <f>B40-B9</f>
        <v>0.11799999999999999</v>
      </c>
      <c r="D40" s="6">
        <f t="shared" si="1"/>
        <v>3.0769849599999999</v>
      </c>
      <c r="E40" s="6"/>
    </row>
    <row r="41" spans="1:5" x14ac:dyDescent="0.35">
      <c r="A41" s="5" t="s">
        <v>31</v>
      </c>
      <c r="B41" s="6">
        <v>0.92100000000000004</v>
      </c>
      <c r="C41" s="6">
        <f>B41-B9</f>
        <v>0.89100000000000001</v>
      </c>
      <c r="D41" s="6">
        <f t="shared" si="1"/>
        <v>20.923514239999999</v>
      </c>
      <c r="E41" s="6"/>
    </row>
    <row r="42" spans="1:5" x14ac:dyDescent="0.35">
      <c r="A42" s="5" t="s">
        <v>32</v>
      </c>
      <c r="B42" s="6">
        <v>0.24199999999999999</v>
      </c>
      <c r="C42" s="6">
        <f>B42-B9</f>
        <v>0.21199999999999999</v>
      </c>
      <c r="D42" s="6">
        <f t="shared" si="1"/>
        <v>4.5425577600000002</v>
      </c>
      <c r="E42" s="6"/>
    </row>
    <row r="43" spans="1:5" x14ac:dyDescent="0.35">
      <c r="A43" s="5" t="s">
        <v>33</v>
      </c>
      <c r="B43" s="6">
        <v>0.27400000000000002</v>
      </c>
      <c r="C43" s="6">
        <f>B43-B9</f>
        <v>0.24400000000000002</v>
      </c>
      <c r="D43" s="6">
        <f t="shared" si="1"/>
        <v>5.0859894400000005</v>
      </c>
      <c r="E43" s="6" t="s">
        <v>69</v>
      </c>
    </row>
    <row r="44" spans="1:5" x14ac:dyDescent="0.35">
      <c r="A44" s="5" t="s">
        <v>34</v>
      </c>
      <c r="B44" s="6">
        <v>0.46500000000000002</v>
      </c>
      <c r="C44" s="6">
        <f>B44-B9</f>
        <v>0.43500000000000005</v>
      </c>
      <c r="D44" s="6">
        <f t="shared" si="1"/>
        <v>8.799824000000001</v>
      </c>
      <c r="E44" s="6"/>
    </row>
    <row r="45" spans="1:5" x14ac:dyDescent="0.35">
      <c r="A45" s="5" t="s">
        <v>35</v>
      </c>
      <c r="B45" s="6">
        <v>0.16400000000000001</v>
      </c>
      <c r="C45" s="6">
        <f>B45-B9</f>
        <v>0.13400000000000001</v>
      </c>
      <c r="D45" s="6">
        <f t="shared" si="1"/>
        <v>3.3126662400000004</v>
      </c>
      <c r="E45" s="6" t="s">
        <v>69</v>
      </c>
    </row>
    <row r="46" spans="1:5" x14ac:dyDescent="0.35">
      <c r="A46" s="5" t="s">
        <v>36</v>
      </c>
      <c r="B46" s="6">
        <v>0.748</v>
      </c>
      <c r="C46" s="6">
        <f>B46-B9</f>
        <v>0.71799999999999997</v>
      </c>
      <c r="D46" s="6">
        <f t="shared" si="1"/>
        <v>15.783448959999999</v>
      </c>
      <c r="E46" s="6" t="s">
        <v>68</v>
      </c>
    </row>
    <row r="47" spans="1:5" x14ac:dyDescent="0.35">
      <c r="A47" s="5" t="s">
        <v>37</v>
      </c>
      <c r="B47" s="6">
        <v>0.248</v>
      </c>
      <c r="C47" s="6">
        <f>B47-B9</f>
        <v>0.218</v>
      </c>
      <c r="D47" s="6">
        <f t="shared" si="1"/>
        <v>4.6427289600000003</v>
      </c>
      <c r="E47" s="6"/>
    </row>
    <row r="48" spans="1:5" x14ac:dyDescent="0.35">
      <c r="A48" s="5" t="s">
        <v>38</v>
      </c>
      <c r="B48" s="6">
        <v>0.378</v>
      </c>
      <c r="C48" s="6">
        <f>B48-B9</f>
        <v>0.34799999999999998</v>
      </c>
      <c r="D48" s="6">
        <f t="shared" si="1"/>
        <v>7.0082921599999999</v>
      </c>
      <c r="E48" s="6" t="s">
        <v>70</v>
      </c>
    </row>
    <row r="49" spans="1:5" x14ac:dyDescent="0.35">
      <c r="A49" s="5" t="s">
        <v>39</v>
      </c>
      <c r="B49" s="6">
        <v>1.8420000000000001</v>
      </c>
      <c r="C49" s="6">
        <f>B49-B9</f>
        <v>1.8120000000000001</v>
      </c>
      <c r="D49" s="6">
        <f t="shared" si="1"/>
        <v>59.41129376</v>
      </c>
      <c r="E49" s="6" t="s">
        <v>68</v>
      </c>
    </row>
    <row r="50" spans="1:5" x14ac:dyDescent="0.35">
      <c r="A50" s="5" t="s">
        <v>40</v>
      </c>
      <c r="B50" s="6">
        <v>0.219</v>
      </c>
      <c r="C50" s="6">
        <f>B50-B9</f>
        <v>0.189</v>
      </c>
      <c r="D50" s="6">
        <f t="shared" si="1"/>
        <v>4.1659318399999998</v>
      </c>
      <c r="E50" s="6"/>
    </row>
    <row r="51" spans="1:5" x14ac:dyDescent="0.35">
      <c r="A51" s="5" t="s">
        <v>41</v>
      </c>
      <c r="B51" s="6">
        <v>0.81899999999999995</v>
      </c>
      <c r="C51" s="6">
        <f>B51-B9</f>
        <v>0.78899999999999992</v>
      </c>
      <c r="D51" s="6">
        <f t="shared" ref="D51:D73" si="2">(11.04*C51*C51)+(11.948*C51)+(1.5134)</f>
        <v>17.813003839999997</v>
      </c>
      <c r="E51" s="6" t="s">
        <v>71</v>
      </c>
    </row>
    <row r="52" spans="1:5" x14ac:dyDescent="0.35">
      <c r="A52" s="5" t="s">
        <v>42</v>
      </c>
      <c r="B52" s="6">
        <v>0.47199999999999998</v>
      </c>
      <c r="C52" s="6">
        <f>B52-B9</f>
        <v>0.44199999999999995</v>
      </c>
      <c r="D52" s="6">
        <f t="shared" si="2"/>
        <v>8.9512345599999996</v>
      </c>
      <c r="E52" s="6"/>
    </row>
    <row r="53" spans="1:5" x14ac:dyDescent="0.35">
      <c r="A53" s="5" t="s">
        <v>43</v>
      </c>
      <c r="B53" s="6">
        <v>0.182</v>
      </c>
      <c r="C53" s="6">
        <f>B53-B9</f>
        <v>0.152</v>
      </c>
      <c r="D53" s="6">
        <f t="shared" si="2"/>
        <v>3.5845641600000002</v>
      </c>
      <c r="E53" s="6"/>
    </row>
    <row r="54" spans="1:5" x14ac:dyDescent="0.35">
      <c r="A54" s="5" t="s">
        <v>44</v>
      </c>
      <c r="B54" s="6">
        <v>0.217</v>
      </c>
      <c r="C54" s="6">
        <f>B54-B9</f>
        <v>0.187</v>
      </c>
      <c r="D54" s="6">
        <f t="shared" si="2"/>
        <v>4.1337337600000001</v>
      </c>
      <c r="E54" s="6"/>
    </row>
    <row r="55" spans="1:5" x14ac:dyDescent="0.35">
      <c r="A55" s="5" t="s">
        <v>45</v>
      </c>
      <c r="B55" s="6">
        <v>0.35299999999999998</v>
      </c>
      <c r="C55" s="6">
        <f>B55-B9</f>
        <v>0.32299999999999995</v>
      </c>
      <c r="D55" s="6">
        <f t="shared" si="2"/>
        <v>6.5243961599999993</v>
      </c>
      <c r="E55" s="6" t="s">
        <v>70</v>
      </c>
    </row>
    <row r="56" spans="1:5" x14ac:dyDescent="0.35">
      <c r="A56" s="5" t="s">
        <v>47</v>
      </c>
      <c r="B56" s="6">
        <v>0.10299999999999999</v>
      </c>
      <c r="C56" s="6">
        <f>B56-B9</f>
        <v>7.2999999999999995E-2</v>
      </c>
      <c r="D56" s="6">
        <f t="shared" si="2"/>
        <v>2.44443616</v>
      </c>
      <c r="E56" s="6"/>
    </row>
    <row r="57" spans="1:5" x14ac:dyDescent="0.35">
      <c r="A57" s="5" t="s">
        <v>46</v>
      </c>
      <c r="B57" s="6">
        <v>0.248</v>
      </c>
      <c r="C57" s="6">
        <f>B57-B9</f>
        <v>0.218</v>
      </c>
      <c r="D57" s="6">
        <f t="shared" si="2"/>
        <v>4.6427289600000003</v>
      </c>
      <c r="E57" s="6" t="s">
        <v>69</v>
      </c>
    </row>
    <row r="58" spans="1:5" x14ac:dyDescent="0.35">
      <c r="A58" s="5" t="s">
        <v>48</v>
      </c>
      <c r="B58" s="6">
        <v>0.55400000000000005</v>
      </c>
      <c r="C58" s="6">
        <f>B58-B9</f>
        <v>0.52400000000000002</v>
      </c>
      <c r="D58" s="6">
        <f t="shared" si="2"/>
        <v>10.80547104</v>
      </c>
      <c r="E58" s="6" t="s">
        <v>68</v>
      </c>
    </row>
    <row r="59" spans="1:5" x14ac:dyDescent="0.35">
      <c r="A59" s="5" t="s">
        <v>49</v>
      </c>
      <c r="B59" s="6">
        <v>0.19700000000000001</v>
      </c>
      <c r="C59" s="6">
        <f>B59-B9</f>
        <v>0.16700000000000001</v>
      </c>
      <c r="D59" s="6">
        <f t="shared" si="2"/>
        <v>3.81661056</v>
      </c>
      <c r="E59" s="6"/>
    </row>
    <row r="60" spans="1:5" x14ac:dyDescent="0.35">
      <c r="A60" s="5" t="s">
        <v>50</v>
      </c>
      <c r="B60" s="6">
        <v>0.188</v>
      </c>
      <c r="C60" s="6">
        <f>B60-B9</f>
        <v>0.158</v>
      </c>
      <c r="D60" s="6">
        <f t="shared" si="2"/>
        <v>3.67678656</v>
      </c>
      <c r="E60" s="6"/>
    </row>
    <row r="61" spans="1:5" x14ac:dyDescent="0.35">
      <c r="A61" s="5" t="s">
        <v>51</v>
      </c>
      <c r="B61" s="6">
        <v>0.38400000000000001</v>
      </c>
      <c r="C61" s="6">
        <f>B61-B9</f>
        <v>0.35399999999999998</v>
      </c>
      <c r="D61" s="6">
        <f t="shared" si="2"/>
        <v>7.1264806399999996</v>
      </c>
      <c r="E61" s="6"/>
    </row>
    <row r="62" spans="1:5" x14ac:dyDescent="0.35">
      <c r="A62" s="5" t="s">
        <v>52</v>
      </c>
      <c r="B62" s="6">
        <v>0.17699999999999999</v>
      </c>
      <c r="C62" s="6">
        <f>B62-B9</f>
        <v>0.14699999999999999</v>
      </c>
      <c r="D62" s="6">
        <f t="shared" si="2"/>
        <v>3.5083193599999998</v>
      </c>
      <c r="E62" s="6"/>
    </row>
    <row r="63" spans="1:5" x14ac:dyDescent="0.35">
      <c r="A63" s="5" t="s">
        <v>53</v>
      </c>
      <c r="B63" s="6">
        <v>0.115</v>
      </c>
      <c r="C63" s="6">
        <f>B63-B9</f>
        <v>8.5000000000000006E-2</v>
      </c>
      <c r="D63" s="6">
        <f t="shared" si="2"/>
        <v>2.6087440000000002</v>
      </c>
      <c r="E63" s="6"/>
    </row>
    <row r="64" spans="1:5" x14ac:dyDescent="0.35">
      <c r="A64" s="5" t="s">
        <v>54</v>
      </c>
      <c r="B64" s="6">
        <v>1.075</v>
      </c>
      <c r="C64" s="6">
        <f>B64-B9</f>
        <v>1.0449999999999999</v>
      </c>
      <c r="D64" s="6">
        <f t="shared" si="2"/>
        <v>26.055015999999998</v>
      </c>
      <c r="E64" s="6"/>
    </row>
    <row r="65" spans="1:5" x14ac:dyDescent="0.35">
      <c r="A65" s="5" t="s">
        <v>55</v>
      </c>
      <c r="B65" s="6">
        <v>0.42499999999999999</v>
      </c>
      <c r="C65" s="6">
        <f>B65-B9</f>
        <v>0.39500000000000002</v>
      </c>
      <c r="D65" s="6">
        <f t="shared" si="2"/>
        <v>7.9553760000000002</v>
      </c>
      <c r="E65" s="6"/>
    </row>
    <row r="66" spans="1:5" x14ac:dyDescent="0.35">
      <c r="A66" s="5" t="s">
        <v>56</v>
      </c>
      <c r="B66" s="6">
        <v>0.56599999999999995</v>
      </c>
      <c r="C66" s="6">
        <f>B66-B9</f>
        <v>0.53599999999999992</v>
      </c>
      <c r="D66" s="6">
        <f t="shared" si="2"/>
        <v>11.089275839999999</v>
      </c>
      <c r="E66" s="6" t="s">
        <v>70</v>
      </c>
    </row>
    <row r="67" spans="1:5" x14ac:dyDescent="0.35">
      <c r="A67" s="5" t="s">
        <v>57</v>
      </c>
      <c r="B67" s="6">
        <v>0.122</v>
      </c>
      <c r="C67" s="6">
        <f>B67-B9</f>
        <v>9.1999999999999998E-2</v>
      </c>
      <c r="D67" s="6">
        <f t="shared" si="2"/>
        <v>2.7060585599999998</v>
      </c>
      <c r="E67" s="6"/>
    </row>
    <row r="68" spans="1:5" x14ac:dyDescent="0.35">
      <c r="A68" s="5" t="s">
        <v>58</v>
      </c>
      <c r="B68" s="6">
        <v>0.12</v>
      </c>
      <c r="C68" s="6">
        <f>B68-B9</f>
        <v>0.09</v>
      </c>
      <c r="D68" s="6">
        <f t="shared" si="2"/>
        <v>2.6781440000000001</v>
      </c>
      <c r="E68" s="6" t="s">
        <v>69</v>
      </c>
    </row>
    <row r="69" spans="1:5" x14ac:dyDescent="0.35">
      <c r="A69" s="5" t="s">
        <v>59</v>
      </c>
      <c r="B69" s="6">
        <v>0.59599999999999997</v>
      </c>
      <c r="C69" s="6">
        <f>B69-B9</f>
        <v>0.56599999999999995</v>
      </c>
      <c r="D69" s="6">
        <f t="shared" si="2"/>
        <v>11.81269824</v>
      </c>
      <c r="E69" s="6"/>
    </row>
    <row r="70" spans="1:5" x14ac:dyDescent="0.35">
      <c r="A70" s="5" t="s">
        <v>60</v>
      </c>
      <c r="B70" s="6">
        <v>0.11600000000000001</v>
      </c>
      <c r="C70" s="6">
        <f>B70-B9</f>
        <v>8.6000000000000007E-2</v>
      </c>
      <c r="D70" s="6">
        <f t="shared" si="2"/>
        <v>2.6225798400000002</v>
      </c>
      <c r="E70" s="6"/>
    </row>
    <row r="71" spans="1:5" x14ac:dyDescent="0.35">
      <c r="A71" s="5" t="s">
        <v>61</v>
      </c>
      <c r="B71" s="6">
        <v>0.68400000000000005</v>
      </c>
      <c r="C71" s="6">
        <f>B71-B9</f>
        <v>0.65400000000000003</v>
      </c>
      <c r="D71" s="6">
        <f t="shared" si="2"/>
        <v>14.049376640000002</v>
      </c>
      <c r="E71" s="6"/>
    </row>
    <row r="72" spans="1:5" x14ac:dyDescent="0.35">
      <c r="A72" s="5" t="s">
        <v>62</v>
      </c>
      <c r="B72" s="6">
        <v>0.5</v>
      </c>
      <c r="C72" s="6">
        <f>B72-B9</f>
        <v>0.47</v>
      </c>
      <c r="D72" s="6">
        <f t="shared" si="2"/>
        <v>9.5676959999999998</v>
      </c>
      <c r="E72" s="6"/>
    </row>
    <row r="73" spans="1:5" x14ac:dyDescent="0.35">
      <c r="A73" s="5" t="s">
        <v>63</v>
      </c>
      <c r="B73" s="6">
        <v>0.48799999999999999</v>
      </c>
      <c r="C73" s="6">
        <f>B73-B9</f>
        <v>0.45799999999999996</v>
      </c>
      <c r="D73" s="6">
        <f t="shared" si="2"/>
        <v>9.3013785599999999</v>
      </c>
      <c r="E73" s="6"/>
    </row>
    <row r="74" spans="1:5" x14ac:dyDescent="0.35">
      <c r="B74" s="1"/>
      <c r="C74" s="1"/>
      <c r="D74" s="1"/>
      <c r="E74" s="1"/>
    </row>
    <row r="75" spans="1:5" x14ac:dyDescent="0.35">
      <c r="B75" s="1"/>
      <c r="C75" s="1"/>
      <c r="D75" s="1"/>
      <c r="E75" s="1"/>
    </row>
    <row r="76" spans="1:5" x14ac:dyDescent="0.35">
      <c r="B76" s="1"/>
      <c r="C76" s="1"/>
      <c r="D76" s="1"/>
      <c r="E76" s="1"/>
    </row>
    <row r="77" spans="1:5" x14ac:dyDescent="0.35">
      <c r="B77" s="1"/>
      <c r="C77" s="1"/>
      <c r="D77" s="1"/>
      <c r="E77" s="1"/>
    </row>
    <row r="78" spans="1:5" x14ac:dyDescent="0.35">
      <c r="B78" s="1"/>
      <c r="C78" s="1"/>
      <c r="D78" s="1"/>
      <c r="E78" s="1"/>
    </row>
    <row r="79" spans="1:5" x14ac:dyDescent="0.35">
      <c r="B79" s="1"/>
      <c r="C79" s="1"/>
      <c r="D79" s="1"/>
      <c r="E7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Kolorimetrik</vt:lpstr>
      <vt:lpstr>IgG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2021-04-01T10:08:11Z</dcterms:modified>
</cp:coreProperties>
</file>