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Sinem Gürcü\09.09.2021\"/>
    </mc:Choice>
  </mc:AlternateContent>
  <xr:revisionPtr revIDLastSave="0" documentId="13_ncr:1_{A24CBF76-D853-43C7-8AF9-31B3F513BA79}" xr6:coauthVersionLast="47" xr6:coauthVersionMax="47" xr10:uidLastSave="{00000000-0000-0000-0000-000000000000}"/>
  <bookViews>
    <workbookView xWindow="-110" yWindow="-110" windowWidth="21820" windowHeight="14020" activeTab="1" xr2:uid="{00000000-000D-0000-FFFF-FFFF00000000}"/>
  </bookViews>
  <sheets>
    <sheet name="Human Neopterin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32" i="1"/>
  <c r="E32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</calcChain>
</file>

<file path=xl/sharedStrings.xml><?xml version="1.0" encoding="utf-8"?>
<sst xmlns="http://schemas.openxmlformats.org/spreadsheetml/2006/main" count="52" uniqueCount="49">
  <si>
    <t xml:space="preserve"> </t>
  </si>
  <si>
    <t>std1</t>
  </si>
  <si>
    <t>std2</t>
  </si>
  <si>
    <t>std3</t>
  </si>
  <si>
    <t>std4</t>
  </si>
  <si>
    <t>std5</t>
  </si>
  <si>
    <t>blank</t>
  </si>
  <si>
    <t>abs</t>
  </si>
  <si>
    <t>abs-blank</t>
  </si>
  <si>
    <t>expected</t>
  </si>
  <si>
    <t>result</t>
  </si>
  <si>
    <t>concentratıon (nmol/L)</t>
  </si>
  <si>
    <t>Numune</t>
  </si>
  <si>
    <t>absorbans</t>
  </si>
  <si>
    <t>TALASEMİ-1</t>
  </si>
  <si>
    <t>TALASEMİ-2</t>
  </si>
  <si>
    <t>TALASEMİ-3</t>
  </si>
  <si>
    <t>TALASEMİ-4(Özgür Karakaş)</t>
  </si>
  <si>
    <t>TALASEMİ-5(Rahime Kılıç)</t>
  </si>
  <si>
    <t>TALASEMİ-6(Ayten Kesmeci)</t>
  </si>
  <si>
    <t>TALASEMİ-7(Nursena)</t>
  </si>
  <si>
    <t>TALASEMİ-8(Zehra Egemen)</t>
  </si>
  <si>
    <t>TALASEMİ-9(Özlem Çolak)</t>
  </si>
  <si>
    <t>TALASEMİ-10(Yasin Kurt)</t>
  </si>
  <si>
    <t>TALASEMİ-11(Ertuğrul Aker)</t>
  </si>
  <si>
    <t>TALASEMİ-12(Abdurrahman Karaoğlu)</t>
  </si>
  <si>
    <t>TALASEMİ-13(Aynur)</t>
  </si>
  <si>
    <t>TALASEMİ-14(Serpil Karagöz)</t>
  </si>
  <si>
    <t>TALASEMİ-15(Eren Kıvrak)</t>
  </si>
  <si>
    <t>TALASEMİ-16(ilknur)</t>
  </si>
  <si>
    <t>KİT ADI</t>
  </si>
  <si>
    <t>TÜR</t>
  </si>
  <si>
    <t>MARKA</t>
  </si>
  <si>
    <t>LOT</t>
  </si>
  <si>
    <t>CAT. NO</t>
  </si>
  <si>
    <t>Yöntem</t>
  </si>
  <si>
    <t>Centrifuge: HETTICH Mıcro 200-R</t>
  </si>
  <si>
    <t>MINDRAY BS-300 Tam Otomatik Analizör</t>
  </si>
  <si>
    <t>Human Neopterin</t>
  </si>
  <si>
    <t>Human</t>
  </si>
  <si>
    <t>BT</t>
  </si>
  <si>
    <t>E3155Hu</t>
  </si>
  <si>
    <t>Neopterin Assay Principle</t>
  </si>
  <si>
    <t>This kit is an Enzyme-linked Immunosorbent Assay.(Elisa).The plate has been pre-coated with Human NEOP antibody.</t>
  </si>
  <si>
    <t xml:space="preserve">NEOP present in the sample is added and binds to antibodies coated on the wells. </t>
  </si>
  <si>
    <t>And then biotinylated  Human NEOP Antibody is added and binds to NEOP in the sample.Then Streptavidin-HRP is added and binds to the Bioyinylated Neop antibody.</t>
  </si>
  <si>
    <t>After incubation unbound Streptavidin-HRP is washed away during a washing step.Substrate solution is then added and color develops in proportion to the amount of Human NEOP.</t>
  </si>
  <si>
    <t>The reaction is terminated by addition of acidic stop solution and absorbance is measured at 450 nm.</t>
  </si>
  <si>
    <t>ELİSA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</si>
</sst>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left"/>
    </xf>
    <xf numFmtId="0" fontId="2" fillId="9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3" xfId="0" applyFont="1" applyFill="1" applyBorder="1"/>
    <xf numFmtId="0" fontId="0" fillId="2" borderId="3" xfId="0" applyFill="1" applyBorder="1"/>
    <xf numFmtId="0" fontId="2" fillId="2" borderId="0" xfId="0" applyFont="1" applyFill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NEOPTERİN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'Human Neopterin'!$C$15:$C$20</c:f>
              <c:numCache>
                <c:formatCode>General</c:formatCode>
                <c:ptCount val="6"/>
                <c:pt idx="0">
                  <c:v>2.2319999999999998</c:v>
                </c:pt>
                <c:pt idx="1">
                  <c:v>1.5449999999999999</c:v>
                </c:pt>
                <c:pt idx="2">
                  <c:v>0.9840000000000001</c:v>
                </c:pt>
                <c:pt idx="3">
                  <c:v>0.70600000000000007</c:v>
                </c:pt>
                <c:pt idx="4">
                  <c:v>0.30700000000000005</c:v>
                </c:pt>
                <c:pt idx="5">
                  <c:v>0</c:v>
                </c:pt>
              </c:numCache>
            </c:numRef>
          </c:xVal>
          <c:yVal>
            <c:numRef>
              <c:f>'Human Neopterin'!$D$15:$D$20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8E-4FB8-9070-8F94396E4D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820128"/>
        <c:axId val="886827200"/>
      </c:scatterChart>
      <c:valAx>
        <c:axId val="88682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6827200"/>
        <c:crosses val="autoZero"/>
        <c:crossBetween val="midCat"/>
      </c:valAx>
      <c:valAx>
        <c:axId val="88682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88682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11</xdr:row>
      <xdr:rowOff>104775</xdr:rowOff>
    </xdr:from>
    <xdr:to>
      <xdr:col>13</xdr:col>
      <xdr:colOff>190500</xdr:colOff>
      <xdr:row>25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180974</xdr:rowOff>
    </xdr:from>
    <xdr:to>
      <xdr:col>4</xdr:col>
      <xdr:colOff>22352</xdr:colOff>
      <xdr:row>36</xdr:row>
      <xdr:rowOff>109589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90599"/>
          <a:ext cx="5118227" cy="602461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4</xdr:row>
      <xdr:rowOff>185439</xdr:rowOff>
    </xdr:from>
    <xdr:to>
      <xdr:col>14</xdr:col>
      <xdr:colOff>328916</xdr:colOff>
      <xdr:row>33</xdr:row>
      <xdr:rowOff>114299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95875" y="995064"/>
          <a:ext cx="7510766" cy="545336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105579</xdr:rowOff>
    </xdr:from>
    <xdr:to>
      <xdr:col>4</xdr:col>
      <xdr:colOff>962025</xdr:colOff>
      <xdr:row>76</xdr:row>
      <xdr:rowOff>128107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11204"/>
          <a:ext cx="6057900" cy="7642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12"/>
  <sheetViews>
    <sheetView workbookViewId="0">
      <selection activeCell="J104" sqref="J104"/>
    </sheetView>
  </sheetViews>
  <sheetFormatPr defaultRowHeight="14.5" x14ac:dyDescent="0.35"/>
  <cols>
    <col min="1" max="1" width="36.1796875" customWidth="1"/>
    <col min="2" max="2" width="11" customWidth="1"/>
    <col min="3" max="3" width="11.26953125" customWidth="1"/>
    <col min="4" max="4" width="11.54296875" customWidth="1"/>
    <col min="5" max="5" width="11.1796875" customWidth="1"/>
  </cols>
  <sheetData>
    <row r="2" spans="1:12" x14ac:dyDescent="0.35">
      <c r="A2" s="2">
        <v>2.3199999999999998</v>
      </c>
      <c r="B2" s="5">
        <v>0.875</v>
      </c>
      <c r="C2" s="5">
        <v>0.63700000000000001</v>
      </c>
      <c r="D2" s="5">
        <v>0.77500000000000002</v>
      </c>
      <c r="E2" s="5">
        <v>2.95</v>
      </c>
      <c r="F2" s="5">
        <v>2.786</v>
      </c>
      <c r="G2" s="5">
        <v>1.6970000000000001</v>
      </c>
      <c r="H2" s="5">
        <v>2.4750000000000001</v>
      </c>
      <c r="I2" s="5">
        <v>0.60599999999999998</v>
      </c>
      <c r="J2" s="5">
        <v>2.665</v>
      </c>
      <c r="K2" s="5">
        <v>0.59699999999999998</v>
      </c>
      <c r="L2" s="5">
        <v>2.0139999999999998</v>
      </c>
    </row>
    <row r="3" spans="1:12" x14ac:dyDescent="0.35">
      <c r="A3" s="2">
        <v>1.633</v>
      </c>
      <c r="B3" s="5">
        <v>0.26</v>
      </c>
      <c r="C3" s="5">
        <v>0.995</v>
      </c>
      <c r="D3" s="5">
        <v>1.7170000000000001</v>
      </c>
      <c r="E3" s="5">
        <v>1.2650000000000001</v>
      </c>
      <c r="F3" s="5">
        <v>1.3620000000000001</v>
      </c>
      <c r="G3" s="5">
        <v>0.82600000000000007</v>
      </c>
      <c r="H3" s="5">
        <v>0.89300000000000002</v>
      </c>
      <c r="I3" s="5">
        <v>1.9419999999999999</v>
      </c>
      <c r="J3" s="5">
        <v>0.63</v>
      </c>
      <c r="K3" s="5">
        <v>0.61499999999999999</v>
      </c>
      <c r="L3" s="1"/>
    </row>
    <row r="4" spans="1:12" x14ac:dyDescent="0.35">
      <c r="A4" s="2">
        <v>1.0720000000000001</v>
      </c>
      <c r="B4" s="5">
        <v>1.107</v>
      </c>
      <c r="C4" s="5">
        <v>1.921</v>
      </c>
      <c r="D4" s="5">
        <v>1.0549999999999999</v>
      </c>
      <c r="E4" s="5">
        <v>1.982</v>
      </c>
      <c r="F4" s="5">
        <v>0.86499999999999999</v>
      </c>
      <c r="G4" s="5">
        <v>0.69200000000000006</v>
      </c>
      <c r="H4" s="5">
        <v>0.86399999999999999</v>
      </c>
      <c r="I4" s="5">
        <v>0.96399999999999997</v>
      </c>
      <c r="J4" s="5">
        <v>0.93800000000000006</v>
      </c>
      <c r="K4" s="5">
        <v>2.92</v>
      </c>
      <c r="L4" s="1"/>
    </row>
    <row r="5" spans="1:12" x14ac:dyDescent="0.35">
      <c r="A5" s="2">
        <v>0.79400000000000004</v>
      </c>
      <c r="B5" s="5">
        <v>0.73</v>
      </c>
      <c r="C5" s="5">
        <v>0.76300000000000001</v>
      </c>
      <c r="D5" s="5">
        <v>1.46</v>
      </c>
      <c r="E5" s="5">
        <v>2.4620000000000002</v>
      </c>
      <c r="F5" s="5">
        <v>0.77600000000000002</v>
      </c>
      <c r="G5" s="5">
        <v>0.72299999999999998</v>
      </c>
      <c r="H5" s="5">
        <v>0.86699999999999999</v>
      </c>
      <c r="I5" s="5">
        <v>2.5470000000000002</v>
      </c>
      <c r="J5" s="5">
        <v>2.7440000000000002</v>
      </c>
      <c r="K5" s="5">
        <v>0.77500000000000002</v>
      </c>
      <c r="L5" s="1"/>
    </row>
    <row r="6" spans="1:12" x14ac:dyDescent="0.35">
      <c r="A6" s="2">
        <v>0.39500000000000002</v>
      </c>
      <c r="B6" s="5">
        <v>1.764</v>
      </c>
      <c r="C6" s="5">
        <v>0.70100000000000007</v>
      </c>
      <c r="D6" s="5">
        <v>0.67200000000000004</v>
      </c>
      <c r="E6" s="5">
        <v>0.79</v>
      </c>
      <c r="F6" s="5">
        <v>2.0640000000000001</v>
      </c>
      <c r="G6" s="5">
        <v>2.399</v>
      </c>
      <c r="H6" s="5">
        <v>1.976</v>
      </c>
      <c r="I6" s="5">
        <v>2.89</v>
      </c>
      <c r="J6" s="5">
        <v>0.92200000000000004</v>
      </c>
      <c r="K6" s="5">
        <v>1.02</v>
      </c>
      <c r="L6" s="1"/>
    </row>
    <row r="7" spans="1:12" x14ac:dyDescent="0.35">
      <c r="A7" s="4">
        <v>8.7999999999999995E-2</v>
      </c>
      <c r="B7" s="5">
        <v>1.825</v>
      </c>
      <c r="C7" s="5">
        <v>0.73</v>
      </c>
      <c r="D7" s="5">
        <v>0.754</v>
      </c>
      <c r="E7" s="5">
        <v>2.0209999999999999</v>
      </c>
      <c r="F7" s="5">
        <v>1.089</v>
      </c>
      <c r="G7" s="5">
        <v>0.88500000000000001</v>
      </c>
      <c r="H7" s="5">
        <v>2.8850000000000002</v>
      </c>
      <c r="I7" s="5">
        <v>2.8359999999999999</v>
      </c>
      <c r="J7" s="5">
        <v>0.92800000000000005</v>
      </c>
      <c r="K7" s="5">
        <v>2.09</v>
      </c>
      <c r="L7" s="1"/>
    </row>
    <row r="8" spans="1:12" x14ac:dyDescent="0.35">
      <c r="A8" s="1"/>
      <c r="B8" s="5">
        <v>2.0510000000000002</v>
      </c>
      <c r="C8" s="5">
        <v>1.95</v>
      </c>
      <c r="D8" s="5">
        <v>0.70399999999999996</v>
      </c>
      <c r="E8" s="5">
        <v>0.65500000000000003</v>
      </c>
      <c r="F8" s="5">
        <v>0.75</v>
      </c>
      <c r="G8" s="5">
        <v>2.7010000000000001</v>
      </c>
      <c r="H8" s="5">
        <v>1.663</v>
      </c>
      <c r="I8" s="5">
        <v>2.536</v>
      </c>
      <c r="J8" s="5">
        <v>0.58399999999999996</v>
      </c>
      <c r="K8" s="5">
        <v>0.67100000000000004</v>
      </c>
      <c r="L8" s="1"/>
    </row>
    <row r="9" spans="1:12" x14ac:dyDescent="0.35">
      <c r="A9" s="1"/>
      <c r="B9" s="5">
        <v>1.08</v>
      </c>
      <c r="C9" s="5">
        <v>2.2320000000000002</v>
      </c>
      <c r="D9" s="5">
        <v>2.02</v>
      </c>
      <c r="E9" s="5">
        <v>2.3159999999999998</v>
      </c>
      <c r="F9" s="5">
        <v>2.9750000000000001</v>
      </c>
      <c r="G9" s="5">
        <v>1.014</v>
      </c>
      <c r="H9" s="5">
        <v>1.9950000000000001</v>
      </c>
      <c r="I9" s="5">
        <v>1.9490000000000001</v>
      </c>
      <c r="J9" s="5">
        <v>2.738</v>
      </c>
      <c r="K9" s="5">
        <v>1.502</v>
      </c>
      <c r="L9" s="1"/>
    </row>
    <row r="14" spans="1:12" x14ac:dyDescent="0.35">
      <c r="A14" t="s">
        <v>0</v>
      </c>
      <c r="B14" s="7" t="s">
        <v>7</v>
      </c>
      <c r="C14" s="7" t="s">
        <v>8</v>
      </c>
      <c r="D14" s="7" t="s">
        <v>9</v>
      </c>
      <c r="E14" s="7" t="s">
        <v>10</v>
      </c>
    </row>
    <row r="15" spans="1:12" x14ac:dyDescent="0.35">
      <c r="A15" t="s">
        <v>1</v>
      </c>
      <c r="B15" s="2">
        <v>2.3199999999999998</v>
      </c>
      <c r="C15" s="1">
        <f>B15-B20</f>
        <v>2.2319999999999998</v>
      </c>
      <c r="D15" s="1">
        <v>20</v>
      </c>
      <c r="E15" s="8">
        <f>(3.3976*C15*C15)+(1.2524*C15)+(0.1964)</f>
        <v>19.9180020224</v>
      </c>
    </row>
    <row r="16" spans="1:12" x14ac:dyDescent="0.35">
      <c r="A16" t="s">
        <v>2</v>
      </c>
      <c r="B16" s="2">
        <v>1.633</v>
      </c>
      <c r="C16" s="1">
        <f>B16-B20</f>
        <v>1.5449999999999999</v>
      </c>
      <c r="D16" s="1">
        <v>10</v>
      </c>
      <c r="E16" s="8">
        <f t="shared" ref="E16:E20" si="0">(3.3976*C16*C16)+(1.2524*C16)+(0.1964)</f>
        <v>10.24151414</v>
      </c>
    </row>
    <row r="17" spans="1:11" x14ac:dyDescent="0.35">
      <c r="A17" t="s">
        <v>3</v>
      </c>
      <c r="B17" s="2">
        <v>1.0720000000000001</v>
      </c>
      <c r="C17" s="1">
        <f>B17-B20</f>
        <v>0.9840000000000001</v>
      </c>
      <c r="D17" s="1">
        <v>5</v>
      </c>
      <c r="E17" s="8">
        <f t="shared" si="0"/>
        <v>4.7185081856000011</v>
      </c>
    </row>
    <row r="18" spans="1:11" x14ac:dyDescent="0.35">
      <c r="A18" t="s">
        <v>4</v>
      </c>
      <c r="B18" s="2">
        <v>0.79400000000000004</v>
      </c>
      <c r="C18" s="1">
        <f>B18-B20</f>
        <v>0.70600000000000007</v>
      </c>
      <c r="D18" s="1">
        <v>2.5</v>
      </c>
      <c r="E18" s="8">
        <f t="shared" si="0"/>
        <v>2.7740805536000006</v>
      </c>
    </row>
    <row r="19" spans="1:11" x14ac:dyDescent="0.35">
      <c r="A19" t="s">
        <v>5</v>
      </c>
      <c r="B19" s="2">
        <v>0.39500000000000002</v>
      </c>
      <c r="C19" s="1">
        <f>B19-B20</f>
        <v>0.30700000000000005</v>
      </c>
      <c r="D19" s="1">
        <v>1.25</v>
      </c>
      <c r="E19" s="8">
        <f t="shared" si="0"/>
        <v>0.9011072024000002</v>
      </c>
    </row>
    <row r="20" spans="1:11" x14ac:dyDescent="0.35">
      <c r="A20" t="s">
        <v>6</v>
      </c>
      <c r="B20" s="4">
        <v>8.7999999999999995E-2</v>
      </c>
      <c r="C20" s="1">
        <f>B20-B20</f>
        <v>0</v>
      </c>
      <c r="D20" s="1">
        <v>0</v>
      </c>
      <c r="E20" s="8">
        <f t="shared" si="0"/>
        <v>0.19639999999999999</v>
      </c>
    </row>
    <row r="27" spans="1:11" x14ac:dyDescent="0.35">
      <c r="G27" s="6"/>
      <c r="I27" s="6" t="s">
        <v>11</v>
      </c>
      <c r="J27" s="6"/>
      <c r="K27" s="6"/>
    </row>
    <row r="31" spans="1:11" x14ac:dyDescent="0.35">
      <c r="A31" s="9" t="s">
        <v>12</v>
      </c>
      <c r="B31" s="5" t="s">
        <v>13</v>
      </c>
      <c r="C31" s="3" t="s">
        <v>6</v>
      </c>
      <c r="D31" s="1" t="s">
        <v>8</v>
      </c>
      <c r="E31" s="10" t="s">
        <v>10</v>
      </c>
    </row>
    <row r="32" spans="1:11" x14ac:dyDescent="0.35">
      <c r="A32" s="11" t="s">
        <v>14</v>
      </c>
      <c r="B32" s="5">
        <v>0.875</v>
      </c>
      <c r="C32" s="4">
        <v>8.7999999999999995E-2</v>
      </c>
      <c r="D32" s="1">
        <f t="shared" ref="D32:D63" si="1">(B32-C32)</f>
        <v>0.78700000000000003</v>
      </c>
      <c r="E32" s="8">
        <f t="shared" ref="E32:E63" si="2">(3.3976*D32*D32)+(1.2524*D32)+(0.1964)</f>
        <v>3.2864069144000001</v>
      </c>
    </row>
    <row r="33" spans="1:5" x14ac:dyDescent="0.35">
      <c r="A33" s="11" t="s">
        <v>15</v>
      </c>
      <c r="B33" s="5">
        <v>0.26</v>
      </c>
      <c r="C33" s="4">
        <v>8.7999999999999995E-2</v>
      </c>
      <c r="D33" s="1">
        <f t="shared" si="1"/>
        <v>0.17200000000000001</v>
      </c>
      <c r="E33" s="8">
        <f t="shared" si="2"/>
        <v>0.51232739840000008</v>
      </c>
    </row>
    <row r="34" spans="1:5" x14ac:dyDescent="0.35">
      <c r="A34" s="11" t="s">
        <v>16</v>
      </c>
      <c r="B34" s="5">
        <v>1.107</v>
      </c>
      <c r="C34" s="4">
        <v>8.7999999999999995E-2</v>
      </c>
      <c r="D34" s="1">
        <f t="shared" si="1"/>
        <v>1.0189999999999999</v>
      </c>
      <c r="E34" s="8">
        <f t="shared" si="2"/>
        <v>5.0005309335999995</v>
      </c>
    </row>
    <row r="35" spans="1:5" x14ac:dyDescent="0.35">
      <c r="A35" s="11" t="s">
        <v>17</v>
      </c>
      <c r="B35" s="5">
        <v>0.73</v>
      </c>
      <c r="C35" s="4">
        <v>8.7999999999999995E-2</v>
      </c>
      <c r="D35" s="1">
        <f t="shared" si="1"/>
        <v>0.64200000000000002</v>
      </c>
      <c r="E35" s="8">
        <f t="shared" si="2"/>
        <v>2.4008092064</v>
      </c>
    </row>
    <row r="36" spans="1:5" x14ac:dyDescent="0.35">
      <c r="A36" s="11" t="s">
        <v>18</v>
      </c>
      <c r="B36" s="5">
        <v>1.764</v>
      </c>
      <c r="C36" s="4">
        <v>8.7999999999999995E-2</v>
      </c>
      <c r="D36" s="1">
        <f t="shared" si="1"/>
        <v>1.6759999999999999</v>
      </c>
      <c r="E36" s="8">
        <f t="shared" si="2"/>
        <v>11.839199257600001</v>
      </c>
    </row>
    <row r="37" spans="1:5" x14ac:dyDescent="0.35">
      <c r="A37" s="11" t="s">
        <v>19</v>
      </c>
      <c r="B37" s="5">
        <v>1.825</v>
      </c>
      <c r="C37" s="4">
        <v>8.7999999999999995E-2</v>
      </c>
      <c r="D37" s="1">
        <f t="shared" si="1"/>
        <v>1.7369999999999999</v>
      </c>
      <c r="E37" s="8">
        <f t="shared" si="2"/>
        <v>12.622952194399998</v>
      </c>
    </row>
    <row r="38" spans="1:5" x14ac:dyDescent="0.35">
      <c r="A38" s="11" t="s">
        <v>20</v>
      </c>
      <c r="B38" s="5">
        <v>2.0510000000000002</v>
      </c>
      <c r="C38" s="4">
        <v>8.7999999999999995E-2</v>
      </c>
      <c r="D38" s="1">
        <f t="shared" si="1"/>
        <v>1.9630000000000001</v>
      </c>
      <c r="E38" s="8">
        <f t="shared" si="2"/>
        <v>15.747067714400004</v>
      </c>
    </row>
    <row r="39" spans="1:5" x14ac:dyDescent="0.35">
      <c r="A39" s="11" t="s">
        <v>21</v>
      </c>
      <c r="B39" s="5">
        <v>1.08</v>
      </c>
      <c r="C39" s="4">
        <v>8.7999999999999995E-2</v>
      </c>
      <c r="D39" s="1">
        <f t="shared" si="1"/>
        <v>0.9920000000000001</v>
      </c>
      <c r="E39" s="8">
        <f t="shared" si="2"/>
        <v>4.7822366464000003</v>
      </c>
    </row>
    <row r="40" spans="1:5" x14ac:dyDescent="0.35">
      <c r="A40" s="11" t="s">
        <v>22</v>
      </c>
      <c r="B40" s="5">
        <v>0.63700000000000001</v>
      </c>
      <c r="C40" s="4">
        <v>8.7999999999999995E-2</v>
      </c>
      <c r="D40" s="1">
        <f t="shared" si="1"/>
        <v>0.54900000000000004</v>
      </c>
      <c r="E40" s="8">
        <f t="shared" si="2"/>
        <v>1.9080076376000001</v>
      </c>
    </row>
    <row r="41" spans="1:5" x14ac:dyDescent="0.35">
      <c r="A41" s="11" t="s">
        <v>23</v>
      </c>
      <c r="B41" s="5">
        <v>0.995</v>
      </c>
      <c r="C41" s="4">
        <v>8.7999999999999995E-2</v>
      </c>
      <c r="D41" s="1">
        <f t="shared" si="1"/>
        <v>0.90700000000000003</v>
      </c>
      <c r="E41" s="8">
        <f t="shared" si="2"/>
        <v>4.1273590424000002</v>
      </c>
    </row>
    <row r="42" spans="1:5" x14ac:dyDescent="0.35">
      <c r="A42" s="11" t="s">
        <v>24</v>
      </c>
      <c r="B42" s="5">
        <v>1.921</v>
      </c>
      <c r="C42" s="4">
        <v>8.7999999999999995E-2</v>
      </c>
      <c r="D42" s="1">
        <f t="shared" si="1"/>
        <v>1.833</v>
      </c>
      <c r="E42" s="8">
        <f t="shared" si="2"/>
        <v>13.9076080664</v>
      </c>
    </row>
    <row r="43" spans="1:5" x14ac:dyDescent="0.35">
      <c r="A43" s="11" t="s">
        <v>25</v>
      </c>
      <c r="B43" s="5">
        <v>0.76300000000000001</v>
      </c>
      <c r="C43" s="4">
        <v>8.7999999999999995E-2</v>
      </c>
      <c r="D43" s="1">
        <f t="shared" si="1"/>
        <v>0.67500000000000004</v>
      </c>
      <c r="E43" s="8">
        <f t="shared" si="2"/>
        <v>2.5898015000000005</v>
      </c>
    </row>
    <row r="44" spans="1:5" x14ac:dyDescent="0.35">
      <c r="A44" s="11" t="s">
        <v>26</v>
      </c>
      <c r="B44" s="5">
        <v>0.70100000000000007</v>
      </c>
      <c r="C44" s="4">
        <v>8.7999999999999995E-2</v>
      </c>
      <c r="D44" s="1">
        <f t="shared" si="1"/>
        <v>0.6130000000000001</v>
      </c>
      <c r="E44" s="8">
        <f t="shared" si="2"/>
        <v>2.2408339544000007</v>
      </c>
    </row>
    <row r="45" spans="1:5" x14ac:dyDescent="0.35">
      <c r="A45" s="11" t="s">
        <v>27</v>
      </c>
      <c r="B45" s="5">
        <v>0.73</v>
      </c>
      <c r="C45" s="4">
        <v>8.7999999999999995E-2</v>
      </c>
      <c r="D45" s="1">
        <f t="shared" si="1"/>
        <v>0.64200000000000002</v>
      </c>
      <c r="E45" s="8">
        <f t="shared" si="2"/>
        <v>2.4008092064</v>
      </c>
    </row>
    <row r="46" spans="1:5" x14ac:dyDescent="0.35">
      <c r="A46" s="11" t="s">
        <v>28</v>
      </c>
      <c r="B46" s="5">
        <v>1.95</v>
      </c>
      <c r="C46" s="4">
        <v>8.7999999999999995E-2</v>
      </c>
      <c r="D46" s="1">
        <f t="shared" si="1"/>
        <v>1.8619999999999999</v>
      </c>
      <c r="E46" s="8">
        <f t="shared" si="2"/>
        <v>14.3079974944</v>
      </c>
    </row>
    <row r="47" spans="1:5" x14ac:dyDescent="0.35">
      <c r="A47" s="11" t="s">
        <v>29</v>
      </c>
      <c r="B47" s="5">
        <v>2.2320000000000002</v>
      </c>
      <c r="C47" s="4">
        <v>8.7999999999999995E-2</v>
      </c>
      <c r="D47" s="1">
        <f t="shared" si="1"/>
        <v>2.1440000000000001</v>
      </c>
      <c r="E47" s="8">
        <f t="shared" si="2"/>
        <v>18.499415833600001</v>
      </c>
    </row>
    <row r="48" spans="1:5" x14ac:dyDescent="0.35">
      <c r="A48" s="11">
        <v>54</v>
      </c>
      <c r="B48" s="5">
        <v>0.77500000000000002</v>
      </c>
      <c r="C48" s="4">
        <v>8.7999999999999995E-2</v>
      </c>
      <c r="D48" s="1">
        <f t="shared" si="1"/>
        <v>0.68700000000000006</v>
      </c>
      <c r="E48" s="8">
        <f t="shared" si="2"/>
        <v>2.6603606744000006</v>
      </c>
    </row>
    <row r="49" spans="1:5" x14ac:dyDescent="0.35">
      <c r="A49" s="11">
        <v>55</v>
      </c>
      <c r="B49" s="5">
        <v>1.7170000000000001</v>
      </c>
      <c r="C49" s="4">
        <v>8.7999999999999995E-2</v>
      </c>
      <c r="D49" s="1">
        <f t="shared" si="1"/>
        <v>1.629</v>
      </c>
      <c r="E49" s="8">
        <f t="shared" si="2"/>
        <v>11.252570261600003</v>
      </c>
    </row>
    <row r="50" spans="1:5" x14ac:dyDescent="0.35">
      <c r="A50" s="11">
        <v>56</v>
      </c>
      <c r="B50" s="5">
        <v>1.0549999999999999</v>
      </c>
      <c r="C50" s="4">
        <v>8.7999999999999995E-2</v>
      </c>
      <c r="D50" s="1">
        <f t="shared" si="1"/>
        <v>0.96699999999999997</v>
      </c>
      <c r="E50" s="8">
        <f t="shared" si="2"/>
        <v>4.5845291864000002</v>
      </c>
    </row>
    <row r="51" spans="1:5" x14ac:dyDescent="0.35">
      <c r="A51" s="11">
        <v>57</v>
      </c>
      <c r="B51" s="5">
        <v>1.46</v>
      </c>
      <c r="C51" s="4">
        <v>8.7999999999999995E-2</v>
      </c>
      <c r="D51" s="1">
        <f t="shared" si="1"/>
        <v>1.3719999999999999</v>
      </c>
      <c r="E51" s="8">
        <f t="shared" si="2"/>
        <v>8.3102806783999998</v>
      </c>
    </row>
    <row r="52" spans="1:5" x14ac:dyDescent="0.35">
      <c r="A52" s="11">
        <v>58</v>
      </c>
      <c r="B52" s="5">
        <v>0.67200000000000004</v>
      </c>
      <c r="C52" s="4">
        <v>8.7999999999999995E-2</v>
      </c>
      <c r="D52" s="1">
        <f t="shared" si="1"/>
        <v>0.58400000000000007</v>
      </c>
      <c r="E52" s="8">
        <f t="shared" si="2"/>
        <v>2.0865734656000003</v>
      </c>
    </row>
    <row r="53" spans="1:5" x14ac:dyDescent="0.35">
      <c r="A53" s="11">
        <v>59</v>
      </c>
      <c r="B53" s="5">
        <v>0.754</v>
      </c>
      <c r="C53" s="4">
        <v>8.7999999999999995E-2</v>
      </c>
      <c r="D53" s="1">
        <f t="shared" si="1"/>
        <v>0.66600000000000004</v>
      </c>
      <c r="E53" s="8">
        <f t="shared" si="2"/>
        <v>2.5375242656000006</v>
      </c>
    </row>
    <row r="54" spans="1:5" x14ac:dyDescent="0.35">
      <c r="A54" s="11">
        <v>60</v>
      </c>
      <c r="B54" s="5">
        <v>0.70399999999999996</v>
      </c>
      <c r="C54" s="4">
        <v>8.7999999999999995E-2</v>
      </c>
      <c r="D54" s="1">
        <f t="shared" si="1"/>
        <v>0.61599999999999999</v>
      </c>
      <c r="E54" s="8">
        <f t="shared" si="2"/>
        <v>2.2571181056</v>
      </c>
    </row>
    <row r="55" spans="1:5" x14ac:dyDescent="0.35">
      <c r="A55" s="11">
        <v>61</v>
      </c>
      <c r="B55" s="5">
        <v>2.02</v>
      </c>
      <c r="C55" s="4">
        <v>8.7999999999999995E-2</v>
      </c>
      <c r="D55" s="1">
        <f t="shared" si="1"/>
        <v>1.9319999999999999</v>
      </c>
      <c r="E55" s="8">
        <f t="shared" si="2"/>
        <v>15.2980001024</v>
      </c>
    </row>
    <row r="56" spans="1:5" x14ac:dyDescent="0.35">
      <c r="A56" s="11">
        <v>62</v>
      </c>
      <c r="B56" s="5">
        <v>2.95</v>
      </c>
      <c r="C56" s="4">
        <v>8.7999999999999995E-2</v>
      </c>
      <c r="D56" s="1">
        <f t="shared" si="1"/>
        <v>2.8620000000000001</v>
      </c>
      <c r="E56" s="8">
        <f t="shared" si="2"/>
        <v>31.610659894400005</v>
      </c>
    </row>
    <row r="57" spans="1:5" x14ac:dyDescent="0.35">
      <c r="A57" s="11">
        <v>63</v>
      </c>
      <c r="B57" s="5">
        <v>1.2650000000000001</v>
      </c>
      <c r="C57" s="4">
        <v>8.7999999999999995E-2</v>
      </c>
      <c r="D57" s="1">
        <f t="shared" si="1"/>
        <v>1.177</v>
      </c>
      <c r="E57" s="8">
        <f t="shared" si="2"/>
        <v>6.3772686104000007</v>
      </c>
    </row>
    <row r="58" spans="1:5" x14ac:dyDescent="0.35">
      <c r="A58" s="11">
        <v>64</v>
      </c>
      <c r="B58" s="5">
        <v>1.982</v>
      </c>
      <c r="C58" s="4">
        <v>8.7999999999999995E-2</v>
      </c>
      <c r="D58" s="1">
        <f t="shared" si="1"/>
        <v>1.8939999999999999</v>
      </c>
      <c r="E58" s="8">
        <f t="shared" si="2"/>
        <v>14.7564386336</v>
      </c>
    </row>
    <row r="59" spans="1:5" x14ac:dyDescent="0.35">
      <c r="A59" s="11">
        <v>65</v>
      </c>
      <c r="B59" s="5">
        <v>2.4620000000000002</v>
      </c>
      <c r="C59" s="4">
        <v>8.7999999999999995E-2</v>
      </c>
      <c r="D59" s="1">
        <f t="shared" si="1"/>
        <v>2.3740000000000001</v>
      </c>
      <c r="E59" s="8">
        <f t="shared" si="2"/>
        <v>22.318049897600002</v>
      </c>
    </row>
    <row r="60" spans="1:5" x14ac:dyDescent="0.35">
      <c r="A60" s="11">
        <v>66</v>
      </c>
      <c r="B60" s="5">
        <v>0.79</v>
      </c>
      <c r="C60" s="4">
        <v>8.7999999999999995E-2</v>
      </c>
      <c r="D60" s="1">
        <f t="shared" si="1"/>
        <v>0.70200000000000007</v>
      </c>
      <c r="E60" s="8">
        <f t="shared" si="2"/>
        <v>2.7499356704000006</v>
      </c>
    </row>
    <row r="61" spans="1:5" x14ac:dyDescent="0.35">
      <c r="A61" s="11">
        <v>67</v>
      </c>
      <c r="B61" s="5">
        <v>2.0209999999999999</v>
      </c>
      <c r="C61" s="4">
        <v>8.7999999999999995E-2</v>
      </c>
      <c r="D61" s="1">
        <f t="shared" si="1"/>
        <v>1.9329999999999998</v>
      </c>
      <c r="E61" s="8">
        <f t="shared" si="2"/>
        <v>15.312384226399999</v>
      </c>
    </row>
    <row r="62" spans="1:5" x14ac:dyDescent="0.35">
      <c r="A62" s="11">
        <v>68</v>
      </c>
      <c r="B62" s="5">
        <v>0.65500000000000003</v>
      </c>
      <c r="C62" s="4">
        <v>8.7999999999999995E-2</v>
      </c>
      <c r="D62" s="1">
        <f t="shared" si="1"/>
        <v>0.56700000000000006</v>
      </c>
      <c r="E62" s="8">
        <f t="shared" si="2"/>
        <v>1.9988018264000003</v>
      </c>
    </row>
    <row r="63" spans="1:5" x14ac:dyDescent="0.35">
      <c r="A63" s="9">
        <v>1</v>
      </c>
      <c r="B63" s="5">
        <v>2.3159999999999998</v>
      </c>
      <c r="C63" s="4">
        <v>8.7999999999999995E-2</v>
      </c>
      <c r="D63" s="1">
        <f t="shared" si="1"/>
        <v>2.2279999999999998</v>
      </c>
      <c r="E63" s="8">
        <f t="shared" si="2"/>
        <v>19.852379238399998</v>
      </c>
    </row>
    <row r="64" spans="1:5" x14ac:dyDescent="0.35">
      <c r="A64" s="9">
        <v>2</v>
      </c>
      <c r="B64" s="5">
        <v>2.786</v>
      </c>
      <c r="C64" s="4">
        <v>8.7999999999999995E-2</v>
      </c>
      <c r="D64" s="1">
        <f t="shared" ref="D64:D95" si="3">(B64-C64)</f>
        <v>2.698</v>
      </c>
      <c r="E64" s="8">
        <f t="shared" ref="E64:E95" si="4">(3.3976*D64*D64)+(1.2524*D64)+(0.1964)</f>
        <v>28.307198710400002</v>
      </c>
    </row>
    <row r="65" spans="1:5" x14ac:dyDescent="0.35">
      <c r="A65" s="9">
        <v>3</v>
      </c>
      <c r="B65" s="5">
        <v>1.3620000000000001</v>
      </c>
      <c r="C65" s="4">
        <v>8.7999999999999995E-2</v>
      </c>
      <c r="D65" s="1">
        <f t="shared" si="3"/>
        <v>1.274</v>
      </c>
      <c r="E65" s="8">
        <f t="shared" si="4"/>
        <v>7.3065206175999995</v>
      </c>
    </row>
    <row r="66" spans="1:5" x14ac:dyDescent="0.35">
      <c r="A66" s="9">
        <v>4</v>
      </c>
      <c r="B66" s="5">
        <v>0.86499999999999999</v>
      </c>
      <c r="C66" s="4">
        <v>8.7999999999999995E-2</v>
      </c>
      <c r="D66" s="1">
        <f t="shared" si="3"/>
        <v>0.77700000000000002</v>
      </c>
      <c r="E66" s="8">
        <f t="shared" si="4"/>
        <v>3.2207444504000002</v>
      </c>
    </row>
    <row r="67" spans="1:5" x14ac:dyDescent="0.35">
      <c r="A67" s="9">
        <v>5</v>
      </c>
      <c r="B67" s="5">
        <v>0.77600000000000002</v>
      </c>
      <c r="C67" s="4">
        <v>8.7999999999999995E-2</v>
      </c>
      <c r="D67" s="1">
        <f t="shared" si="3"/>
        <v>0.68800000000000006</v>
      </c>
      <c r="E67" s="8">
        <f t="shared" si="4"/>
        <v>2.6662847744000007</v>
      </c>
    </row>
    <row r="68" spans="1:5" x14ac:dyDescent="0.35">
      <c r="A68" s="9">
        <v>6</v>
      </c>
      <c r="B68" s="5">
        <v>2.0640000000000001</v>
      </c>
      <c r="C68" s="4">
        <v>8.7999999999999995E-2</v>
      </c>
      <c r="D68" s="1">
        <f t="shared" si="3"/>
        <v>1.976</v>
      </c>
      <c r="E68" s="8">
        <f t="shared" si="4"/>
        <v>15.937329817600002</v>
      </c>
    </row>
    <row r="69" spans="1:5" x14ac:dyDescent="0.35">
      <c r="A69" s="9">
        <v>7</v>
      </c>
      <c r="B69" s="5">
        <v>1.089</v>
      </c>
      <c r="C69" s="4">
        <v>8.7999999999999995E-2</v>
      </c>
      <c r="D69" s="1">
        <f t="shared" si="3"/>
        <v>1.0009999999999999</v>
      </c>
      <c r="E69" s="8">
        <f t="shared" si="4"/>
        <v>4.854450997599999</v>
      </c>
    </row>
    <row r="70" spans="1:5" x14ac:dyDescent="0.35">
      <c r="A70" s="9">
        <v>8</v>
      </c>
      <c r="B70" s="5">
        <v>0.75</v>
      </c>
      <c r="C70" s="4">
        <v>8.7999999999999995E-2</v>
      </c>
      <c r="D70" s="1">
        <f t="shared" si="3"/>
        <v>0.66200000000000003</v>
      </c>
      <c r="E70" s="8">
        <f t="shared" si="4"/>
        <v>2.5144666144000003</v>
      </c>
    </row>
    <row r="71" spans="1:5" x14ac:dyDescent="0.35">
      <c r="A71" s="9">
        <v>9</v>
      </c>
      <c r="B71" s="5">
        <v>2.9750000000000001</v>
      </c>
      <c r="C71" s="4">
        <v>8.7999999999999995E-2</v>
      </c>
      <c r="D71" s="1">
        <f t="shared" si="3"/>
        <v>2.887</v>
      </c>
      <c r="E71" s="8">
        <f t="shared" si="4"/>
        <v>32.130289954399998</v>
      </c>
    </row>
    <row r="72" spans="1:5" x14ac:dyDescent="0.35">
      <c r="A72" s="9">
        <v>10</v>
      </c>
      <c r="B72" s="5">
        <v>1.6970000000000001</v>
      </c>
      <c r="C72" s="4">
        <v>8.7999999999999995E-2</v>
      </c>
      <c r="D72" s="1">
        <f t="shared" si="3"/>
        <v>1.609</v>
      </c>
      <c r="E72" s="8">
        <f t="shared" si="4"/>
        <v>11.0074936856</v>
      </c>
    </row>
    <row r="73" spans="1:5" x14ac:dyDescent="0.35">
      <c r="A73" s="9">
        <v>11</v>
      </c>
      <c r="B73" s="5">
        <v>0.82600000000000007</v>
      </c>
      <c r="C73" s="4">
        <v>8.7999999999999995E-2</v>
      </c>
      <c r="D73" s="1">
        <f t="shared" si="3"/>
        <v>0.7380000000000001</v>
      </c>
      <c r="E73" s="8">
        <f t="shared" si="4"/>
        <v>2.971153654400001</v>
      </c>
    </row>
    <row r="74" spans="1:5" x14ac:dyDescent="0.35">
      <c r="A74" s="9">
        <v>12</v>
      </c>
      <c r="B74" s="5">
        <v>0.69200000000000006</v>
      </c>
      <c r="C74" s="4">
        <v>8.7999999999999995E-2</v>
      </c>
      <c r="D74" s="1">
        <f t="shared" si="3"/>
        <v>0.60400000000000009</v>
      </c>
      <c r="E74" s="8">
        <f t="shared" si="4"/>
        <v>2.1923484416000005</v>
      </c>
    </row>
    <row r="75" spans="1:5" x14ac:dyDescent="0.35">
      <c r="A75" s="9">
        <v>13</v>
      </c>
      <c r="B75" s="5">
        <v>0.72299999999999998</v>
      </c>
      <c r="C75" s="4">
        <v>8.7999999999999995E-2</v>
      </c>
      <c r="D75" s="1">
        <f t="shared" si="3"/>
        <v>0.63500000000000001</v>
      </c>
      <c r="E75" s="8">
        <f t="shared" si="4"/>
        <v>2.36167126</v>
      </c>
    </row>
    <row r="76" spans="1:5" x14ac:dyDescent="0.35">
      <c r="A76" s="9">
        <v>14</v>
      </c>
      <c r="B76" s="5">
        <v>2.399</v>
      </c>
      <c r="C76" s="4">
        <v>8.7999999999999995E-2</v>
      </c>
      <c r="D76" s="1">
        <f t="shared" si="3"/>
        <v>2.3109999999999999</v>
      </c>
      <c r="E76" s="8">
        <f t="shared" si="4"/>
        <v>21.236330069599997</v>
      </c>
    </row>
    <row r="77" spans="1:5" x14ac:dyDescent="0.35">
      <c r="A77" s="9">
        <v>15</v>
      </c>
      <c r="B77" s="5">
        <v>0.88500000000000001</v>
      </c>
      <c r="C77" s="4">
        <v>8.7999999999999995E-2</v>
      </c>
      <c r="D77" s="1">
        <f t="shared" si="3"/>
        <v>0.79700000000000004</v>
      </c>
      <c r="E77" s="8">
        <f t="shared" si="4"/>
        <v>3.3527488984000002</v>
      </c>
    </row>
    <row r="78" spans="1:5" x14ac:dyDescent="0.35">
      <c r="A78" s="9">
        <v>16</v>
      </c>
      <c r="B78" s="5">
        <v>2.7010000000000001</v>
      </c>
      <c r="C78" s="4">
        <v>8.7999999999999995E-2</v>
      </c>
      <c r="D78" s="1">
        <f t="shared" si="3"/>
        <v>2.613</v>
      </c>
      <c r="E78" s="8">
        <f t="shared" si="4"/>
        <v>26.666949154400005</v>
      </c>
    </row>
    <row r="79" spans="1:5" x14ac:dyDescent="0.35">
      <c r="A79" s="9">
        <v>17</v>
      </c>
      <c r="B79" s="5">
        <v>1.014</v>
      </c>
      <c r="C79" s="4">
        <v>8.7999999999999995E-2</v>
      </c>
      <c r="D79" s="1">
        <f t="shared" si="3"/>
        <v>0.92600000000000005</v>
      </c>
      <c r="E79" s="8">
        <f t="shared" si="4"/>
        <v>4.2694828575999999</v>
      </c>
    </row>
    <row r="80" spans="1:5" x14ac:dyDescent="0.35">
      <c r="A80" s="9">
        <v>18</v>
      </c>
      <c r="B80" s="5">
        <v>2.4750000000000001</v>
      </c>
      <c r="C80" s="4">
        <v>8.7999999999999995E-2</v>
      </c>
      <c r="D80" s="1">
        <f t="shared" si="3"/>
        <v>2.387</v>
      </c>
      <c r="E80" s="8">
        <f t="shared" si="4"/>
        <v>22.544618754400002</v>
      </c>
    </row>
    <row r="81" spans="1:5" x14ac:dyDescent="0.35">
      <c r="A81" s="9">
        <v>19</v>
      </c>
      <c r="B81" s="5">
        <v>0.89300000000000002</v>
      </c>
      <c r="C81" s="4">
        <v>8.7999999999999995E-2</v>
      </c>
      <c r="D81" s="1">
        <f t="shared" si="3"/>
        <v>0.80500000000000005</v>
      </c>
      <c r="E81" s="8">
        <f t="shared" si="4"/>
        <v>3.4063117400000009</v>
      </c>
    </row>
    <row r="82" spans="1:5" x14ac:dyDescent="0.35">
      <c r="A82" s="9">
        <v>20</v>
      </c>
      <c r="B82" s="5">
        <v>0.86399999999999999</v>
      </c>
      <c r="C82" s="4">
        <v>8.7999999999999995E-2</v>
      </c>
      <c r="D82" s="1">
        <f t="shared" si="3"/>
        <v>0.77600000000000002</v>
      </c>
      <c r="E82" s="8">
        <f t="shared" si="4"/>
        <v>3.2142155776000001</v>
      </c>
    </row>
    <row r="83" spans="1:5" x14ac:dyDescent="0.35">
      <c r="A83" s="9">
        <v>21</v>
      </c>
      <c r="B83" s="5">
        <v>0.86699999999999999</v>
      </c>
      <c r="C83" s="4">
        <v>8.7999999999999995E-2</v>
      </c>
      <c r="D83" s="1">
        <f t="shared" si="3"/>
        <v>0.77900000000000003</v>
      </c>
      <c r="E83" s="8">
        <f t="shared" si="4"/>
        <v>3.2338225816000001</v>
      </c>
    </row>
    <row r="84" spans="1:5" x14ac:dyDescent="0.35">
      <c r="A84" s="9">
        <v>22</v>
      </c>
      <c r="B84" s="5">
        <v>1.976</v>
      </c>
      <c r="C84" s="4">
        <v>8.7999999999999995E-2</v>
      </c>
      <c r="D84" s="1">
        <f t="shared" si="3"/>
        <v>1.8879999999999999</v>
      </c>
      <c r="E84" s="8">
        <f t="shared" si="4"/>
        <v>14.671825894400001</v>
      </c>
    </row>
    <row r="85" spans="1:5" x14ac:dyDescent="0.35">
      <c r="A85" s="9">
        <v>23</v>
      </c>
      <c r="B85" s="5">
        <v>2.8850000000000002</v>
      </c>
      <c r="C85" s="4">
        <v>8.7999999999999995E-2</v>
      </c>
      <c r="D85" s="1">
        <f t="shared" si="3"/>
        <v>2.7970000000000002</v>
      </c>
      <c r="E85" s="8">
        <f t="shared" si="4"/>
        <v>30.279497698400004</v>
      </c>
    </row>
    <row r="86" spans="1:5" x14ac:dyDescent="0.35">
      <c r="A86" s="9">
        <v>24</v>
      </c>
      <c r="B86" s="5">
        <v>1.663</v>
      </c>
      <c r="C86" s="4">
        <v>8.7999999999999995E-2</v>
      </c>
      <c r="D86" s="1">
        <f t="shared" si="3"/>
        <v>1.575</v>
      </c>
      <c r="E86" s="8">
        <f t="shared" si="4"/>
        <v>10.597101500000001</v>
      </c>
    </row>
    <row r="87" spans="1:5" x14ac:dyDescent="0.35">
      <c r="A87" s="9">
        <v>28</v>
      </c>
      <c r="B87" s="5">
        <v>1.9950000000000001</v>
      </c>
      <c r="C87" s="4">
        <v>8.7999999999999995E-2</v>
      </c>
      <c r="D87" s="1">
        <f t="shared" si="3"/>
        <v>1.907</v>
      </c>
      <c r="E87" s="8">
        <f t="shared" si="4"/>
        <v>14.940605442400003</v>
      </c>
    </row>
    <row r="88" spans="1:5" x14ac:dyDescent="0.35">
      <c r="A88" s="9">
        <v>29</v>
      </c>
      <c r="B88" s="5">
        <v>0.60599999999999998</v>
      </c>
      <c r="C88" s="4">
        <v>8.7999999999999995E-2</v>
      </c>
      <c r="D88" s="1">
        <f t="shared" si="3"/>
        <v>0.51800000000000002</v>
      </c>
      <c r="E88" s="8">
        <f t="shared" si="4"/>
        <v>1.7568008224</v>
      </c>
    </row>
    <row r="89" spans="1:5" x14ac:dyDescent="0.35">
      <c r="A89" s="9">
        <v>30</v>
      </c>
      <c r="B89" s="5">
        <v>1.9419999999999999</v>
      </c>
      <c r="C89" s="4">
        <v>8.7999999999999995E-2</v>
      </c>
      <c r="D89" s="1">
        <f t="shared" si="3"/>
        <v>1.8539999999999999</v>
      </c>
      <c r="E89" s="8">
        <f t="shared" si="4"/>
        <v>14.1969744416</v>
      </c>
    </row>
    <row r="90" spans="1:5" x14ac:dyDescent="0.35">
      <c r="A90" s="9">
        <v>31</v>
      </c>
      <c r="B90" s="5">
        <v>0.96399999999999997</v>
      </c>
      <c r="C90" s="4">
        <v>8.7999999999999995E-2</v>
      </c>
      <c r="D90" s="1">
        <f t="shared" si="3"/>
        <v>0.876</v>
      </c>
      <c r="E90" s="8">
        <f t="shared" si="4"/>
        <v>3.9007390976000003</v>
      </c>
    </row>
    <row r="91" spans="1:5" x14ac:dyDescent="0.35">
      <c r="A91" s="9">
        <v>32</v>
      </c>
      <c r="B91" s="5">
        <v>2.5470000000000002</v>
      </c>
      <c r="C91" s="4">
        <v>8.7999999999999995E-2</v>
      </c>
      <c r="D91" s="1">
        <f t="shared" si="3"/>
        <v>2.4590000000000001</v>
      </c>
      <c r="E91" s="8">
        <f t="shared" si="4"/>
        <v>23.820254965600004</v>
      </c>
    </row>
    <row r="92" spans="1:5" x14ac:dyDescent="0.35">
      <c r="A92" s="9">
        <v>33</v>
      </c>
      <c r="B92" s="5">
        <v>2.89</v>
      </c>
      <c r="C92" s="4">
        <v>8.7999999999999995E-2</v>
      </c>
      <c r="D92" s="1">
        <f t="shared" si="3"/>
        <v>2.802</v>
      </c>
      <c r="E92" s="8">
        <f t="shared" si="4"/>
        <v>30.380875510400006</v>
      </c>
    </row>
    <row r="93" spans="1:5" x14ac:dyDescent="0.35">
      <c r="A93" s="9">
        <v>34</v>
      </c>
      <c r="B93" s="5">
        <v>2.8359999999999999</v>
      </c>
      <c r="C93" s="4">
        <v>8.7999999999999995E-2</v>
      </c>
      <c r="D93" s="1">
        <f t="shared" si="3"/>
        <v>2.7479999999999998</v>
      </c>
      <c r="E93" s="8">
        <f t="shared" si="4"/>
        <v>29.294985190399995</v>
      </c>
    </row>
    <row r="94" spans="1:5" x14ac:dyDescent="0.35">
      <c r="A94" s="9">
        <v>35</v>
      </c>
      <c r="B94" s="5">
        <v>2.536</v>
      </c>
      <c r="C94" s="4">
        <v>8.7999999999999995E-2</v>
      </c>
      <c r="D94" s="1">
        <f t="shared" si="3"/>
        <v>2.448</v>
      </c>
      <c r="E94" s="8">
        <f t="shared" si="4"/>
        <v>23.623086310400002</v>
      </c>
    </row>
    <row r="95" spans="1:5" x14ac:dyDescent="0.35">
      <c r="A95" s="9">
        <v>36</v>
      </c>
      <c r="B95" s="5">
        <v>1.9490000000000001</v>
      </c>
      <c r="C95" s="4">
        <v>8.7999999999999995E-2</v>
      </c>
      <c r="D95" s="1">
        <f t="shared" si="3"/>
        <v>1.861</v>
      </c>
      <c r="E95" s="8">
        <f t="shared" si="4"/>
        <v>14.294095829600002</v>
      </c>
    </row>
    <row r="96" spans="1:5" x14ac:dyDescent="0.35">
      <c r="A96" s="9">
        <v>37</v>
      </c>
      <c r="B96" s="5">
        <v>2.665</v>
      </c>
      <c r="C96" s="4">
        <v>8.7999999999999995E-2</v>
      </c>
      <c r="D96" s="1">
        <f t="shared" ref="D96:D127" si="5">(B96-C96)</f>
        <v>2.577</v>
      </c>
      <c r="E96" s="8">
        <f t="shared" ref="E96:E127" si="6">(3.3976*D96*D96)+(1.2524*D96)+(0.1964)</f>
        <v>25.987055170400005</v>
      </c>
    </row>
    <row r="97" spans="1:5" x14ac:dyDescent="0.35">
      <c r="A97" s="9">
        <v>38</v>
      </c>
      <c r="B97" s="5">
        <v>0.63</v>
      </c>
      <c r="C97" s="4">
        <v>8.7999999999999995E-2</v>
      </c>
      <c r="D97" s="1">
        <f t="shared" si="5"/>
        <v>0.54200000000000004</v>
      </c>
      <c r="E97" s="8">
        <f t="shared" si="6"/>
        <v>1.8732933664</v>
      </c>
    </row>
    <row r="98" spans="1:5" x14ac:dyDescent="0.35">
      <c r="A98" s="9">
        <v>39</v>
      </c>
      <c r="B98" s="5">
        <v>0.93800000000000006</v>
      </c>
      <c r="C98" s="4">
        <v>8.7999999999999995E-2</v>
      </c>
      <c r="D98" s="1">
        <f t="shared" si="5"/>
        <v>0.85000000000000009</v>
      </c>
      <c r="E98" s="8">
        <f t="shared" si="6"/>
        <v>3.7157060000000008</v>
      </c>
    </row>
    <row r="99" spans="1:5" x14ac:dyDescent="0.35">
      <c r="A99" s="9">
        <v>40</v>
      </c>
      <c r="B99" s="5">
        <v>2.7440000000000002</v>
      </c>
      <c r="C99" s="4">
        <v>8.7999999999999995E-2</v>
      </c>
      <c r="D99" s="1">
        <f t="shared" si="5"/>
        <v>2.6560000000000001</v>
      </c>
      <c r="E99" s="8">
        <f t="shared" si="6"/>
        <v>27.490586393600005</v>
      </c>
    </row>
    <row r="100" spans="1:5" x14ac:dyDescent="0.35">
      <c r="A100" s="9">
        <v>41</v>
      </c>
      <c r="B100" s="5">
        <v>0.92200000000000004</v>
      </c>
      <c r="C100" s="4">
        <v>8.7999999999999995E-2</v>
      </c>
      <c r="D100" s="1">
        <f t="shared" si="5"/>
        <v>0.83400000000000007</v>
      </c>
      <c r="E100" s="8">
        <f t="shared" si="6"/>
        <v>3.6041226656000007</v>
      </c>
    </row>
    <row r="101" spans="1:5" x14ac:dyDescent="0.35">
      <c r="A101" s="9">
        <v>42</v>
      </c>
      <c r="B101" s="5">
        <v>0.92800000000000005</v>
      </c>
      <c r="C101" s="4">
        <v>8.7999999999999995E-2</v>
      </c>
      <c r="D101" s="1">
        <f t="shared" si="5"/>
        <v>0.84000000000000008</v>
      </c>
      <c r="E101" s="8">
        <f t="shared" si="6"/>
        <v>3.645762560000001</v>
      </c>
    </row>
    <row r="102" spans="1:5" x14ac:dyDescent="0.35">
      <c r="A102" s="9">
        <v>43</v>
      </c>
      <c r="B102" s="5">
        <v>0.58399999999999996</v>
      </c>
      <c r="C102" s="4">
        <v>8.7999999999999995E-2</v>
      </c>
      <c r="D102" s="1">
        <f t="shared" si="5"/>
        <v>0.496</v>
      </c>
      <c r="E102" s="8">
        <f t="shared" si="6"/>
        <v>1.6534543615999999</v>
      </c>
    </row>
    <row r="103" spans="1:5" x14ac:dyDescent="0.35">
      <c r="A103" s="9">
        <v>44</v>
      </c>
      <c r="B103" s="5">
        <v>2.738</v>
      </c>
      <c r="C103" s="4">
        <v>8.7999999999999995E-2</v>
      </c>
      <c r="D103" s="1">
        <f t="shared" si="5"/>
        <v>2.65</v>
      </c>
      <c r="E103" s="8">
        <f t="shared" si="6"/>
        <v>27.374906000000003</v>
      </c>
    </row>
    <row r="104" spans="1:5" x14ac:dyDescent="0.35">
      <c r="A104" s="9">
        <v>45</v>
      </c>
      <c r="B104" s="5">
        <v>0.59699999999999998</v>
      </c>
      <c r="C104" s="4">
        <v>8.7999999999999995E-2</v>
      </c>
      <c r="D104" s="1">
        <f t="shared" si="5"/>
        <v>0.50900000000000001</v>
      </c>
      <c r="E104" s="8">
        <f t="shared" si="6"/>
        <v>1.7141252056</v>
      </c>
    </row>
    <row r="105" spans="1:5" x14ac:dyDescent="0.35">
      <c r="A105" s="9">
        <v>46</v>
      </c>
      <c r="B105" s="5">
        <v>0.61499999999999999</v>
      </c>
      <c r="C105" s="4">
        <v>8.7999999999999995E-2</v>
      </c>
      <c r="D105" s="1">
        <f t="shared" si="5"/>
        <v>0.52700000000000002</v>
      </c>
      <c r="E105" s="8">
        <f t="shared" si="6"/>
        <v>1.8000268503999999</v>
      </c>
    </row>
    <row r="106" spans="1:5" x14ac:dyDescent="0.35">
      <c r="A106" s="9">
        <v>47</v>
      </c>
      <c r="B106" s="5">
        <v>2.92</v>
      </c>
      <c r="C106" s="4">
        <v>8.7999999999999995E-2</v>
      </c>
      <c r="D106" s="1">
        <f t="shared" si="5"/>
        <v>2.8319999999999999</v>
      </c>
      <c r="E106" s="8">
        <f t="shared" si="6"/>
        <v>30.992709862399998</v>
      </c>
    </row>
    <row r="107" spans="1:5" x14ac:dyDescent="0.35">
      <c r="A107" s="9">
        <v>48</v>
      </c>
      <c r="B107" s="5">
        <v>0.77500000000000002</v>
      </c>
      <c r="C107" s="4">
        <v>8.7999999999999995E-2</v>
      </c>
      <c r="D107" s="1">
        <f t="shared" si="5"/>
        <v>0.68700000000000006</v>
      </c>
      <c r="E107" s="8">
        <f t="shared" si="6"/>
        <v>2.6603606744000006</v>
      </c>
    </row>
    <row r="108" spans="1:5" x14ac:dyDescent="0.35">
      <c r="A108" s="9">
        <v>49</v>
      </c>
      <c r="B108" s="5">
        <v>1.02</v>
      </c>
      <c r="C108" s="4">
        <v>8.7999999999999995E-2</v>
      </c>
      <c r="D108" s="1">
        <f t="shared" si="5"/>
        <v>0.93200000000000005</v>
      </c>
      <c r="E108" s="8">
        <f t="shared" si="6"/>
        <v>4.3148737023999999</v>
      </c>
    </row>
    <row r="109" spans="1:5" x14ac:dyDescent="0.35">
      <c r="A109" s="9">
        <v>50</v>
      </c>
      <c r="B109" s="5">
        <v>2.09</v>
      </c>
      <c r="C109" s="4">
        <v>8.7999999999999995E-2</v>
      </c>
      <c r="D109" s="1">
        <f t="shared" si="5"/>
        <v>2.0019999999999998</v>
      </c>
      <c r="E109" s="8">
        <f t="shared" si="6"/>
        <v>16.321299190399998</v>
      </c>
    </row>
    <row r="110" spans="1:5" x14ac:dyDescent="0.35">
      <c r="A110" s="9">
        <v>51</v>
      </c>
      <c r="B110" s="5">
        <v>0.67100000000000004</v>
      </c>
      <c r="C110" s="4">
        <v>8.7999999999999995E-2</v>
      </c>
      <c r="D110" s="1">
        <f t="shared" si="5"/>
        <v>0.58300000000000007</v>
      </c>
      <c r="E110" s="8">
        <f t="shared" si="6"/>
        <v>2.0813560664000006</v>
      </c>
    </row>
    <row r="111" spans="1:5" x14ac:dyDescent="0.35">
      <c r="A111" s="9">
        <v>52</v>
      </c>
      <c r="B111" s="5">
        <v>1.502</v>
      </c>
      <c r="C111" s="4">
        <v>8.7999999999999995E-2</v>
      </c>
      <c r="D111" s="1">
        <f t="shared" si="5"/>
        <v>1.4139999999999999</v>
      </c>
      <c r="E111" s="8">
        <f t="shared" si="6"/>
        <v>8.7604414496</v>
      </c>
    </row>
    <row r="112" spans="1:5" x14ac:dyDescent="0.35">
      <c r="A112" s="9">
        <v>53</v>
      </c>
      <c r="B112" s="5">
        <v>2.0139999999999998</v>
      </c>
      <c r="C112" s="4">
        <v>8.7999999999999995E-2</v>
      </c>
      <c r="D112" s="1">
        <f t="shared" si="5"/>
        <v>1.9259999999999997</v>
      </c>
      <c r="E112" s="8">
        <f t="shared" si="6"/>
        <v>15.211838057599998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5"/>
  <sheetViews>
    <sheetView tabSelected="1" workbookViewId="0">
      <selection activeCell="A2" sqref="A2"/>
    </sheetView>
  </sheetViews>
  <sheetFormatPr defaultRowHeight="14.5" x14ac:dyDescent="0.35"/>
  <cols>
    <col min="1" max="1" width="31.1796875" customWidth="1"/>
    <col min="2" max="2" width="14.26953125" customWidth="1"/>
    <col min="3" max="3" width="15.7265625" customWidth="1"/>
    <col min="4" max="4" width="15.26953125" customWidth="1"/>
    <col min="5" max="5" width="16" customWidth="1"/>
    <col min="6" max="6" width="18.54296875" customWidth="1"/>
  </cols>
  <sheetData>
    <row r="1" spans="1:6" ht="15.5" thickTop="1" thickBot="1" x14ac:dyDescent="0.4">
      <c r="A1" s="12" t="s">
        <v>30</v>
      </c>
      <c r="B1" s="12" t="s">
        <v>31</v>
      </c>
      <c r="C1" s="12" t="s">
        <v>32</v>
      </c>
      <c r="D1" s="12" t="s">
        <v>33</v>
      </c>
      <c r="E1" s="12" t="s">
        <v>34</v>
      </c>
      <c r="F1" s="12" t="s">
        <v>35</v>
      </c>
    </row>
    <row r="2" spans="1:6" ht="15.5" thickTop="1" thickBot="1" x14ac:dyDescent="0.4">
      <c r="A2" s="13" t="s">
        <v>38</v>
      </c>
      <c r="B2" s="14" t="s">
        <v>39</v>
      </c>
      <c r="C2" s="15" t="s">
        <v>40</v>
      </c>
      <c r="D2" s="15">
        <v>202108007</v>
      </c>
      <c r="E2" s="15" t="s">
        <v>41</v>
      </c>
      <c r="F2" s="15" t="s">
        <v>48</v>
      </c>
    </row>
    <row r="3" spans="1:6" ht="15" thickTop="1" x14ac:dyDescent="0.35">
      <c r="A3" s="16" t="s">
        <v>36</v>
      </c>
      <c r="B3" s="17"/>
      <c r="C3" s="17"/>
      <c r="D3" s="17"/>
    </row>
    <row r="4" spans="1:6" x14ac:dyDescent="0.35">
      <c r="A4" s="18" t="s">
        <v>37</v>
      </c>
      <c r="B4" s="19"/>
      <c r="C4" s="19"/>
      <c r="D4" s="19"/>
    </row>
    <row r="80" spans="1:1" x14ac:dyDescent="0.35">
      <c r="A80" s="6" t="s">
        <v>42</v>
      </c>
    </row>
    <row r="81" spans="1:1" x14ac:dyDescent="0.35">
      <c r="A81" t="s">
        <v>43</v>
      </c>
    </row>
    <row r="82" spans="1:1" x14ac:dyDescent="0.35">
      <c r="A82" t="s">
        <v>44</v>
      </c>
    </row>
    <row r="83" spans="1:1" x14ac:dyDescent="0.35">
      <c r="A83" t="s">
        <v>45</v>
      </c>
    </row>
    <row r="84" spans="1:1" x14ac:dyDescent="0.35">
      <c r="A84" t="s">
        <v>46</v>
      </c>
    </row>
    <row r="85" spans="1:1" x14ac:dyDescent="0.35">
      <c r="A85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Human Neopterin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2021-09-09T13:40:46Z</dcterms:created>
  <dcterms:modified xsi:type="dcterms:W3CDTF">2021-09-09T15:35:05Z</dcterms:modified>
</cp:coreProperties>
</file>