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Mega Tıp\16.07.2021\"/>
    </mc:Choice>
  </mc:AlternateContent>
  <xr:revisionPtr revIDLastSave="0" documentId="13_ncr:1_{CFAA5290-63F4-498D-852B-4584C643B38E}" xr6:coauthVersionLast="47" xr6:coauthVersionMax="47" xr10:uidLastSave="{00000000-0000-0000-0000-000000000000}"/>
  <bookViews>
    <workbookView xWindow="-110" yWindow="-110" windowWidth="21820" windowHeight="14020" activeTab="3" xr2:uid="{00000000-000D-0000-FFFF-FFFF00000000}"/>
  </bookViews>
  <sheets>
    <sheet name="Vitamin-B3" sheetId="1" r:id="rId1"/>
    <sheet name="Placental Induced Growth Factor" sheetId="2" r:id="rId2"/>
    <sheet name="Soluble fms-like tyrosine " sheetId="3" r:id="rId3"/>
    <sheet name="Materyal-meto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3" l="1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31" i="3"/>
  <c r="F31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33" i="2"/>
  <c r="F33" i="2" s="1"/>
  <c r="C17" i="2"/>
  <c r="E17" i="2" s="1"/>
  <c r="C19" i="2"/>
  <c r="E19" i="2" s="1"/>
  <c r="C18" i="2"/>
  <c r="E18" i="2" s="1"/>
  <c r="C16" i="2"/>
  <c r="E16" i="2" s="1"/>
  <c r="C15" i="2"/>
  <c r="E15" i="2" s="1"/>
  <c r="C14" i="2"/>
  <c r="E14" i="2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32" i="1"/>
  <c r="F32" i="1" s="1"/>
  <c r="C18" i="1"/>
  <c r="C17" i="1"/>
  <c r="E17" i="1" s="1"/>
  <c r="C16" i="1"/>
  <c r="E16" i="1" s="1"/>
  <c r="C15" i="1"/>
  <c r="E15" i="1" s="1"/>
  <c r="C14" i="1"/>
  <c r="E14" i="1" s="1"/>
  <c r="C13" i="1"/>
  <c r="E13" i="1" s="1"/>
</calcChain>
</file>

<file path=xl/sharedStrings.xml><?xml version="1.0" encoding="utf-8"?>
<sst xmlns="http://schemas.openxmlformats.org/spreadsheetml/2006/main" count="614" uniqueCount="182">
  <si>
    <t xml:space="preserve"> </t>
  </si>
  <si>
    <t>std1</t>
  </si>
  <si>
    <t>std2</t>
  </si>
  <si>
    <t>std3</t>
  </si>
  <si>
    <t>std4</t>
  </si>
  <si>
    <t>std5</t>
  </si>
  <si>
    <t>blank</t>
  </si>
  <si>
    <t>absorbans</t>
  </si>
  <si>
    <t>abs-blank</t>
  </si>
  <si>
    <t>expected</t>
  </si>
  <si>
    <t>result</t>
  </si>
  <si>
    <t>concentratıon (ng/ml)</t>
  </si>
  <si>
    <t>arzu</t>
  </si>
  <si>
    <t>gültekin</t>
  </si>
  <si>
    <t>ayşe</t>
  </si>
  <si>
    <t>nahıryol</t>
  </si>
  <si>
    <t>aslan</t>
  </si>
  <si>
    <t>betül</t>
  </si>
  <si>
    <t xml:space="preserve"> yıldız</t>
  </si>
  <si>
    <t>canan</t>
  </si>
  <si>
    <t>ispir</t>
  </si>
  <si>
    <t>derya</t>
  </si>
  <si>
    <t>ari</t>
  </si>
  <si>
    <t>dilek</t>
  </si>
  <si>
    <t>güneş</t>
  </si>
  <si>
    <t>kahveciuşağı</t>
  </si>
  <si>
    <t>elif</t>
  </si>
  <si>
    <t>ÇELİK</t>
  </si>
  <si>
    <t>ELİF</t>
  </si>
  <si>
    <t>ZORKİRİŞÇİ</t>
  </si>
  <si>
    <t>yılmaz</t>
  </si>
  <si>
    <t>EMEL</t>
  </si>
  <si>
    <t>KOLAK</t>
  </si>
  <si>
    <t>EMİNE</t>
  </si>
  <si>
    <t>BALKIS</t>
  </si>
  <si>
    <t>emine</t>
  </si>
  <si>
    <t>şanlı</t>
  </si>
  <si>
    <t xml:space="preserve">emine </t>
  </si>
  <si>
    <t xml:space="preserve">çimen   </t>
  </si>
  <si>
    <t>FATMA</t>
  </si>
  <si>
    <t>KARAATMACA</t>
  </si>
  <si>
    <t>FAZİLET</t>
  </si>
  <si>
    <t>çevik</t>
  </si>
  <si>
    <t>Fındık</t>
  </si>
  <si>
    <t>Nur YILMAZ</t>
  </si>
  <si>
    <t>filiz</t>
  </si>
  <si>
    <t>uğur</t>
  </si>
  <si>
    <t>hamiyet</t>
  </si>
  <si>
    <t>baygeldi</t>
  </si>
  <si>
    <t>hatice</t>
  </si>
  <si>
    <t>özen</t>
  </si>
  <si>
    <t>kurnaz</t>
  </si>
  <si>
    <t>HİDAYET</t>
  </si>
  <si>
    <t>ELBAŞ</t>
  </si>
  <si>
    <t>hülya</t>
  </si>
  <si>
    <t>akay</t>
  </si>
  <si>
    <t>İMEN</t>
  </si>
  <si>
    <t>MATAR</t>
  </si>
  <si>
    <t>leman</t>
  </si>
  <si>
    <t>halil</t>
  </si>
  <si>
    <t>melek</t>
  </si>
  <si>
    <t xml:space="preserve">gökdemir    </t>
  </si>
  <si>
    <t xml:space="preserve"> abidrabbu</t>
  </si>
  <si>
    <t>melike nur</t>
  </si>
  <si>
    <t xml:space="preserve"> oğlakçı </t>
  </si>
  <si>
    <t>nazan</t>
  </si>
  <si>
    <t xml:space="preserve"> yabalar</t>
  </si>
  <si>
    <t>nesrin</t>
  </si>
  <si>
    <t>koyuncu</t>
  </si>
  <si>
    <t>şenlik</t>
  </si>
  <si>
    <t>nilgün</t>
  </si>
  <si>
    <t>sabiha</t>
  </si>
  <si>
    <t>kılıç</t>
  </si>
  <si>
    <t>SEDA</t>
  </si>
  <si>
    <t>AÇIKBAŞ</t>
  </si>
  <si>
    <t>sevgi</t>
  </si>
  <si>
    <t>topalbekiroğlu</t>
  </si>
  <si>
    <t>sultan</t>
  </si>
  <si>
    <t>geçimli</t>
  </si>
  <si>
    <t>türkan</t>
  </si>
  <si>
    <t xml:space="preserve"> ayçiçek</t>
  </si>
  <si>
    <t>yıldız</t>
  </si>
  <si>
    <t xml:space="preserve"> tunç</t>
  </si>
  <si>
    <t>zehra</t>
  </si>
  <si>
    <t>ersin</t>
  </si>
  <si>
    <t>zeliha</t>
  </si>
  <si>
    <t>çelik</t>
  </si>
  <si>
    <t>mustafa</t>
  </si>
  <si>
    <t>zühriye</t>
  </si>
  <si>
    <t>akın</t>
  </si>
  <si>
    <t xml:space="preserve">AD </t>
  </si>
  <si>
    <t>SOYAD</t>
  </si>
  <si>
    <t>ayşe fatma</t>
  </si>
  <si>
    <t>arslan</t>
  </si>
  <si>
    <t>ayşe nur</t>
  </si>
  <si>
    <t>aşar</t>
  </si>
  <si>
    <t>ayşe pelin</t>
  </si>
  <si>
    <t>aktekin</t>
  </si>
  <si>
    <t>büşra</t>
  </si>
  <si>
    <t>demir</t>
  </si>
  <si>
    <t>cansu</t>
  </si>
  <si>
    <t>cengiz</t>
  </si>
  <si>
    <t>cihan</t>
  </si>
  <si>
    <t>abdi</t>
  </si>
  <si>
    <t>kahveci</t>
  </si>
  <si>
    <t>döndü</t>
  </si>
  <si>
    <t>eken şahin</t>
  </si>
  <si>
    <t>duygu</t>
  </si>
  <si>
    <t>vurmaz</t>
  </si>
  <si>
    <t>kıymaz</t>
  </si>
  <si>
    <t>emel</t>
  </si>
  <si>
    <t>delioğlu</t>
  </si>
  <si>
    <t>mert</t>
  </si>
  <si>
    <t>idğö</t>
  </si>
  <si>
    <t>sucular</t>
  </si>
  <si>
    <t>esme</t>
  </si>
  <si>
    <t>avcı</t>
  </si>
  <si>
    <t>esra</t>
  </si>
  <si>
    <t>fatma</t>
  </si>
  <si>
    <t>gamze</t>
  </si>
  <si>
    <t>emre</t>
  </si>
  <si>
    <t>mahgür</t>
  </si>
  <si>
    <t>gonca</t>
  </si>
  <si>
    <t>göksu</t>
  </si>
  <si>
    <t>güllü</t>
  </si>
  <si>
    <t>düz</t>
  </si>
  <si>
    <t>gülşah</t>
  </si>
  <si>
    <t>şahin</t>
  </si>
  <si>
    <t xml:space="preserve">hatice </t>
  </si>
  <si>
    <t>altınel</t>
  </si>
  <si>
    <t>hatice burcu</t>
  </si>
  <si>
    <t>ceylan</t>
  </si>
  <si>
    <t>kader</t>
  </si>
  <si>
    <t>medine</t>
  </si>
  <si>
    <t>çetintaş</t>
  </si>
  <si>
    <t>merve</t>
  </si>
  <si>
    <t>özdaş</t>
  </si>
  <si>
    <t>nazlı tiryaki</t>
  </si>
  <si>
    <t>yiğit</t>
  </si>
  <si>
    <t>nuray</t>
  </si>
  <si>
    <t>pehlivan barış</t>
  </si>
  <si>
    <t>sakine</t>
  </si>
  <si>
    <t>seçil</t>
  </si>
  <si>
    <t>tahtacı</t>
  </si>
  <si>
    <t>seda</t>
  </si>
  <si>
    <t>ardıç</t>
  </si>
  <si>
    <t>sema</t>
  </si>
  <si>
    <t>oğlakçı</t>
  </si>
  <si>
    <t>sümeyra</t>
  </si>
  <si>
    <t>endam akgül</t>
  </si>
  <si>
    <t>tuğba</t>
  </si>
  <si>
    <t>keklik</t>
  </si>
  <si>
    <t>çıngı</t>
  </si>
  <si>
    <t>ülger</t>
  </si>
  <si>
    <t>kartal</t>
  </si>
  <si>
    <t>yudum</t>
  </si>
  <si>
    <t>kaya</t>
  </si>
  <si>
    <t>Zahide gül</t>
  </si>
  <si>
    <t>yazgı</t>
  </si>
  <si>
    <t>zeynep</t>
  </si>
  <si>
    <t>alkın</t>
  </si>
  <si>
    <t>nahırcı</t>
  </si>
  <si>
    <t>zozan</t>
  </si>
  <si>
    <t>KARABULUT</t>
  </si>
  <si>
    <t>serpil</t>
  </si>
  <si>
    <t>akmelek</t>
  </si>
  <si>
    <t>KİT ADI</t>
  </si>
  <si>
    <t>TÜR</t>
  </si>
  <si>
    <t>MARKA</t>
  </si>
  <si>
    <t>LOT</t>
  </si>
  <si>
    <t>Centrifuge: HETTICH Mıcro 200-R</t>
  </si>
  <si>
    <t>Microplate Reader: BIO-TEK EL X 800</t>
  </si>
  <si>
    <t>Auto Strip Washer: BIO-TEK EL X 50</t>
  </si>
  <si>
    <t>CAT.NO</t>
  </si>
  <si>
    <t>VİTAMİN B3</t>
  </si>
  <si>
    <t>Human</t>
  </si>
  <si>
    <t>BT</t>
  </si>
  <si>
    <t>E3118Hu</t>
  </si>
  <si>
    <t>E4785Hu</t>
  </si>
  <si>
    <t>E4049Hu</t>
  </si>
  <si>
    <t>Placental Induced Growth Factor</t>
  </si>
  <si>
    <t>Soluble fms-like tyrosine kinase receptor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</si>
</sst>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4" fillId="8" borderId="1" xfId="1" applyFill="1" applyBorder="1"/>
    <xf numFmtId="0" fontId="4" fillId="7" borderId="1" xfId="1" applyFill="1" applyBorder="1"/>
    <xf numFmtId="0" fontId="4" fillId="9" borderId="1" xfId="1" applyFill="1" applyBorder="1"/>
    <xf numFmtId="0" fontId="2" fillId="3" borderId="1" xfId="0" applyFont="1" applyFill="1" applyBorder="1" applyAlignment="1">
      <alignment horizontal="center"/>
    </xf>
    <xf numFmtId="0" fontId="4" fillId="5" borderId="1" xfId="1" applyFill="1" applyBorder="1" applyAlignment="1">
      <alignment horizontal="center"/>
    </xf>
    <xf numFmtId="0" fontId="4" fillId="6" borderId="1" xfId="1" applyFill="1" applyBorder="1" applyAlignment="1">
      <alignment horizontal="center"/>
    </xf>
    <xf numFmtId="0" fontId="4" fillId="4" borderId="1" xfId="1" applyFill="1" applyBorder="1" applyAlignment="1">
      <alignment horizontal="center"/>
    </xf>
    <xf numFmtId="0" fontId="4" fillId="0" borderId="1" xfId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3" fillId="7" borderId="1" xfId="1" applyFont="1" applyFill="1" applyBorder="1"/>
    <xf numFmtId="0" fontId="4" fillId="7" borderId="1" xfId="1" applyFont="1" applyFill="1" applyBorder="1"/>
    <xf numFmtId="0" fontId="4" fillId="5" borderId="1" xfId="1" applyFont="1" applyFill="1" applyBorder="1"/>
    <xf numFmtId="0" fontId="0" fillId="6" borderId="1" xfId="0" applyFill="1" applyBorder="1" applyAlignment="1">
      <alignment horizontal="center"/>
    </xf>
    <xf numFmtId="0" fontId="4" fillId="5" borderId="2" xfId="1" applyFill="1" applyBorder="1" applyAlignment="1">
      <alignment horizontal="center"/>
    </xf>
    <xf numFmtId="0" fontId="4" fillId="6" borderId="2" xfId="1" applyFill="1" applyBorder="1" applyAlignment="1">
      <alignment horizontal="center"/>
    </xf>
    <xf numFmtId="0" fontId="4" fillId="4" borderId="2" xfId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11" borderId="3" xfId="0" applyFont="1" applyFill="1" applyBorder="1"/>
    <xf numFmtId="0" fontId="2" fillId="11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5" borderId="3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1" fillId="3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Vitamin-B3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026049868766405"/>
                  <c:y val="-0.24789588801399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'Vitamin-B3'!$C$13:$C$17</c:f>
              <c:numCache>
                <c:formatCode>General</c:formatCode>
                <c:ptCount val="5"/>
                <c:pt idx="0">
                  <c:v>2.149</c:v>
                </c:pt>
                <c:pt idx="1">
                  <c:v>1.286</c:v>
                </c:pt>
                <c:pt idx="2">
                  <c:v>0.77600000000000002</c:v>
                </c:pt>
                <c:pt idx="3">
                  <c:v>0.439</c:v>
                </c:pt>
                <c:pt idx="4">
                  <c:v>0.22799999999999998</c:v>
                </c:pt>
              </c:numCache>
            </c:numRef>
          </c:xVal>
          <c:yVal>
            <c:numRef>
              <c:f>'Vitamin-B3'!$D$13:$D$17</c:f>
              <c:numCache>
                <c:formatCode>General</c:formatCode>
                <c:ptCount val="5"/>
                <c:pt idx="0">
                  <c:v>192</c:v>
                </c:pt>
                <c:pt idx="1">
                  <c:v>96</c:v>
                </c:pt>
                <c:pt idx="2">
                  <c:v>48</c:v>
                </c:pt>
                <c:pt idx="3">
                  <c:v>24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1-4500-BAA8-9DC9ABBE9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08415"/>
        <c:axId val="800001759"/>
      </c:scatterChart>
      <c:valAx>
        <c:axId val="80000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0001759"/>
        <c:crosses val="autoZero"/>
        <c:crossBetween val="midCat"/>
      </c:valAx>
      <c:valAx>
        <c:axId val="80000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000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Placental Induced Growth Factor</a:t>
            </a:r>
          </a:p>
        </c:rich>
      </c:tx>
      <c:layout>
        <c:manualLayout>
          <c:xMode val="edge"/>
          <c:yMode val="edge"/>
          <c:x val="0.2341318897637795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661482939632546"/>
                  <c:y val="6.43981481481481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'Placental Induced Growth Factor'!$C$14:$C$18</c:f>
              <c:numCache>
                <c:formatCode>General</c:formatCode>
                <c:ptCount val="5"/>
                <c:pt idx="0">
                  <c:v>1.994</c:v>
                </c:pt>
                <c:pt idx="1">
                  <c:v>1.2490000000000001</c:v>
                </c:pt>
                <c:pt idx="2">
                  <c:v>0.69300000000000006</c:v>
                </c:pt>
                <c:pt idx="3">
                  <c:v>0.313</c:v>
                </c:pt>
                <c:pt idx="4">
                  <c:v>0.19900000000000001</c:v>
                </c:pt>
              </c:numCache>
            </c:numRef>
          </c:xVal>
          <c:yVal>
            <c:numRef>
              <c:f>'Placental Induced Growth Factor'!$D$14:$D$18</c:f>
              <c:numCache>
                <c:formatCode>General</c:formatCode>
                <c:ptCount val="5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C-498F-A328-7A32FBD53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278367"/>
        <c:axId val="878163775"/>
      </c:scatterChart>
      <c:valAx>
        <c:axId val="8832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8163775"/>
        <c:crosses val="autoZero"/>
        <c:crossBetween val="midCat"/>
      </c:valAx>
      <c:valAx>
        <c:axId val="8781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8327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Soluble fms-like tyrosine kinase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048228346456693"/>
                  <c:y val="-5.3202464275298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'Soluble fms-like tyrosine '!$C$13:$C$17</c:f>
              <c:numCache>
                <c:formatCode>General</c:formatCode>
                <c:ptCount val="5"/>
                <c:pt idx="0">
                  <c:v>1.9929999999999999</c:v>
                </c:pt>
                <c:pt idx="1">
                  <c:v>1.2590000000000001</c:v>
                </c:pt>
                <c:pt idx="2">
                  <c:v>0.6110000000000001</c:v>
                </c:pt>
                <c:pt idx="3">
                  <c:v>0.34</c:v>
                </c:pt>
                <c:pt idx="4">
                  <c:v>0.251</c:v>
                </c:pt>
              </c:numCache>
            </c:numRef>
          </c:xVal>
          <c:yVal>
            <c:numRef>
              <c:f>'Soluble fms-like tyrosine '!$D$13:$D$17</c:f>
              <c:numCache>
                <c:formatCode>General</c:formatCode>
                <c:ptCount val="5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E-48D8-84A8-56BB4D41E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91951"/>
        <c:axId val="884786959"/>
      </c:scatterChart>
      <c:valAx>
        <c:axId val="88479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84786959"/>
        <c:crosses val="autoZero"/>
        <c:crossBetween val="midCat"/>
      </c:valAx>
      <c:valAx>
        <c:axId val="8847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8479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11</xdr:row>
      <xdr:rowOff>152400</xdr:rowOff>
    </xdr:from>
    <xdr:to>
      <xdr:col>13</xdr:col>
      <xdr:colOff>114300</xdr:colOff>
      <xdr:row>26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11</xdr:row>
      <xdr:rowOff>114300</xdr:rowOff>
    </xdr:from>
    <xdr:to>
      <xdr:col>13</xdr:col>
      <xdr:colOff>95250</xdr:colOff>
      <xdr:row>26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10</xdr:row>
      <xdr:rowOff>104775</xdr:rowOff>
    </xdr:from>
    <xdr:to>
      <xdr:col>13</xdr:col>
      <xdr:colOff>133350</xdr:colOff>
      <xdr:row>24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1095374</xdr:colOff>
      <xdr:row>46</xdr:row>
      <xdr:rowOff>57149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28775"/>
          <a:ext cx="5457824" cy="7277099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1066800</xdr:colOff>
      <xdr:row>8</xdr:row>
      <xdr:rowOff>41654</xdr:rowOff>
    </xdr:from>
    <xdr:to>
      <xdr:col>10</xdr:col>
      <xdr:colOff>447675</xdr:colOff>
      <xdr:row>33</xdr:row>
      <xdr:rowOff>120402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" y="1651379"/>
          <a:ext cx="7143750" cy="4841248"/>
        </a:xfrm>
        <a:prstGeom prst="rect">
          <a:avLst/>
        </a:prstGeom>
      </xdr:spPr>
    </xdr:pic>
    <xdr:clientData/>
  </xdr:twoCellAnchor>
  <xdr:twoCellAnchor editAs="oneCell">
    <xdr:from>
      <xdr:col>2</xdr:col>
      <xdr:colOff>1095375</xdr:colOff>
      <xdr:row>33</xdr:row>
      <xdr:rowOff>136084</xdr:rowOff>
    </xdr:from>
    <xdr:to>
      <xdr:col>10</xdr:col>
      <xdr:colOff>219075</xdr:colOff>
      <xdr:row>58</xdr:row>
      <xdr:rowOff>94654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6508309"/>
          <a:ext cx="6886575" cy="4721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1"/>
  <sheetViews>
    <sheetView workbookViewId="0">
      <selection activeCell="K116" sqref="K116"/>
    </sheetView>
  </sheetViews>
  <sheetFormatPr defaultRowHeight="14.5" x14ac:dyDescent="0.35"/>
  <cols>
    <col min="1" max="1" width="18.26953125" customWidth="1"/>
    <col min="2" max="2" width="14.81640625" customWidth="1"/>
    <col min="3" max="3" width="12.453125" customWidth="1"/>
    <col min="4" max="4" width="10.453125" customWidth="1"/>
    <col min="5" max="5" width="11.26953125" customWidth="1"/>
  </cols>
  <sheetData>
    <row r="2" spans="1:12" x14ac:dyDescent="0.35">
      <c r="A2" s="1">
        <v>2.2229999999999999</v>
      </c>
      <c r="B2" s="2">
        <v>0.52400000000000002</v>
      </c>
      <c r="C2" s="2">
        <v>0.38400000000000001</v>
      </c>
      <c r="D2" s="2">
        <v>0.59299999999999997</v>
      </c>
      <c r="E2" s="2">
        <v>1.8460000000000001</v>
      </c>
      <c r="F2" s="2">
        <v>0.47600000000000003</v>
      </c>
      <c r="G2" s="2">
        <v>1.5050000000000001</v>
      </c>
      <c r="H2" s="2">
        <v>1.6950000000000001</v>
      </c>
      <c r="I2" s="2">
        <v>1.8169999999999999</v>
      </c>
      <c r="J2" s="2">
        <v>0.51600000000000001</v>
      </c>
      <c r="K2" s="2">
        <v>1.0409999999999999</v>
      </c>
      <c r="L2" s="2">
        <v>1.982</v>
      </c>
    </row>
    <row r="3" spans="1:12" x14ac:dyDescent="0.35">
      <c r="A3" s="1">
        <v>1.36</v>
      </c>
      <c r="B3" s="2">
        <v>0.39200000000000002</v>
      </c>
      <c r="C3" s="2">
        <v>0.498</v>
      </c>
      <c r="D3" s="2">
        <v>0.51400000000000001</v>
      </c>
      <c r="E3" s="2">
        <v>0.54600000000000004</v>
      </c>
      <c r="F3" s="2">
        <v>0.47400000000000003</v>
      </c>
      <c r="G3" s="2">
        <v>0.436</v>
      </c>
      <c r="H3" s="2">
        <v>0.53300000000000003</v>
      </c>
      <c r="I3" s="2">
        <v>0.60699999999999998</v>
      </c>
      <c r="J3" s="2">
        <v>0.83399999999999996</v>
      </c>
      <c r="K3" s="2">
        <v>1.5489999999999999</v>
      </c>
      <c r="L3" s="2">
        <v>1.1280000000000001</v>
      </c>
    </row>
    <row r="4" spans="1:12" x14ac:dyDescent="0.35">
      <c r="A4" s="1">
        <v>0.85</v>
      </c>
      <c r="B4" s="2">
        <v>0.49</v>
      </c>
      <c r="C4" s="2">
        <v>0.56000000000000005</v>
      </c>
      <c r="D4" s="2">
        <v>0.67</v>
      </c>
      <c r="E4" s="2">
        <v>0.61699999999999999</v>
      </c>
      <c r="F4" s="2">
        <v>0.55600000000000005</v>
      </c>
      <c r="G4" s="2">
        <v>0.624</v>
      </c>
      <c r="H4" s="2">
        <v>0.58399999999999996</v>
      </c>
      <c r="I4" s="2">
        <v>0.78400000000000003</v>
      </c>
      <c r="J4" s="2">
        <v>0.79</v>
      </c>
      <c r="K4" s="2">
        <v>0.58699999999999997</v>
      </c>
      <c r="L4" s="2">
        <v>0.56700000000000006</v>
      </c>
    </row>
    <row r="5" spans="1:12" x14ac:dyDescent="0.35">
      <c r="A5" s="1">
        <v>0.51300000000000001</v>
      </c>
      <c r="B5" s="2">
        <v>1.9870000000000001</v>
      </c>
      <c r="C5" s="2">
        <v>0.55100000000000005</v>
      </c>
      <c r="D5" s="2">
        <v>1.03</v>
      </c>
      <c r="E5" s="2">
        <v>0.59299999999999997</v>
      </c>
      <c r="F5" s="2">
        <v>0.498</v>
      </c>
      <c r="G5" s="2">
        <v>0.114</v>
      </c>
      <c r="H5" s="2">
        <v>0.74199999999999999</v>
      </c>
      <c r="I5" s="2">
        <v>2.246</v>
      </c>
      <c r="J5" s="2">
        <v>0.74199999999999999</v>
      </c>
      <c r="K5" s="2">
        <v>0.93200000000000005</v>
      </c>
      <c r="L5" s="2">
        <v>2.101</v>
      </c>
    </row>
    <row r="6" spans="1:12" x14ac:dyDescent="0.35">
      <c r="A6" s="1">
        <v>0.30199999999999999</v>
      </c>
      <c r="B6" s="2">
        <v>1.0680000000000001</v>
      </c>
      <c r="C6" s="2">
        <v>0.60899999999999999</v>
      </c>
      <c r="D6" s="2">
        <v>0.69100000000000006</v>
      </c>
      <c r="E6" s="2">
        <v>2.5539999999999998</v>
      </c>
      <c r="F6" s="2">
        <v>0.82000000000000006</v>
      </c>
      <c r="G6" s="2">
        <v>2.637</v>
      </c>
      <c r="H6" s="2">
        <v>2.7610000000000001</v>
      </c>
      <c r="I6" s="2">
        <v>2.3220000000000001</v>
      </c>
      <c r="J6" s="2">
        <v>0.59099999999999997</v>
      </c>
      <c r="K6" s="2">
        <v>2.5430000000000001</v>
      </c>
      <c r="L6" s="2">
        <v>1.736</v>
      </c>
    </row>
    <row r="7" spans="1:12" x14ac:dyDescent="0.35">
      <c r="A7" s="3">
        <v>7.3999999999999996E-2</v>
      </c>
      <c r="B7" s="2">
        <v>0.66900000000000004</v>
      </c>
      <c r="C7" s="2">
        <v>1.391</v>
      </c>
      <c r="D7" s="2">
        <v>0.53900000000000003</v>
      </c>
      <c r="E7" s="2">
        <v>0.78</v>
      </c>
      <c r="F7" s="2">
        <v>0.44700000000000001</v>
      </c>
      <c r="G7" s="2">
        <v>2.6970000000000001</v>
      </c>
      <c r="H7" s="2">
        <v>1.0150000000000001</v>
      </c>
      <c r="I7" s="2">
        <v>2.66</v>
      </c>
      <c r="J7" s="2">
        <v>0.97399999999999998</v>
      </c>
      <c r="K7" s="2">
        <v>0.65300000000000002</v>
      </c>
      <c r="L7" s="2">
        <v>1.6830000000000001</v>
      </c>
    </row>
    <row r="8" spans="1:12" x14ac:dyDescent="0.35">
      <c r="A8" s="2">
        <v>0.56700000000000006</v>
      </c>
      <c r="B8" s="2">
        <v>0.51600000000000001</v>
      </c>
      <c r="C8" s="2">
        <v>0.53900000000000003</v>
      </c>
      <c r="D8" s="2">
        <v>0.50800000000000001</v>
      </c>
      <c r="E8" s="2">
        <v>2.0670000000000002</v>
      </c>
      <c r="F8" s="2">
        <v>0.50600000000000001</v>
      </c>
      <c r="G8" s="2">
        <v>2.677</v>
      </c>
      <c r="H8" s="2">
        <v>1.407</v>
      </c>
      <c r="I8" s="2">
        <v>2.887</v>
      </c>
      <c r="J8" s="2">
        <v>0.73499999999999999</v>
      </c>
      <c r="K8" s="2">
        <v>1.5669999999999999</v>
      </c>
      <c r="L8" s="2">
        <v>1.9570000000000001</v>
      </c>
    </row>
    <row r="9" spans="1:12" x14ac:dyDescent="0.35">
      <c r="A9" s="2">
        <v>7.8E-2</v>
      </c>
      <c r="B9" s="2">
        <v>0.41500000000000004</v>
      </c>
      <c r="C9" s="2">
        <v>0.35000000000000003</v>
      </c>
      <c r="D9" s="2">
        <v>0.42199999999999999</v>
      </c>
      <c r="E9" s="2">
        <v>0.502</v>
      </c>
      <c r="F9" s="2">
        <v>0.41699999999999998</v>
      </c>
      <c r="G9" s="2">
        <v>0.45800000000000002</v>
      </c>
      <c r="H9" s="2">
        <v>0.434</v>
      </c>
      <c r="I9" s="2">
        <v>2.556</v>
      </c>
      <c r="J9" s="2">
        <v>1.538</v>
      </c>
      <c r="K9" s="2">
        <v>2.37</v>
      </c>
      <c r="L9" s="2">
        <v>0.42099999999999999</v>
      </c>
    </row>
    <row r="12" spans="1:12" x14ac:dyDescent="0.35">
      <c r="A12" t="s">
        <v>0</v>
      </c>
      <c r="B12" s="5" t="s">
        <v>7</v>
      </c>
      <c r="C12" s="5" t="s">
        <v>8</v>
      </c>
      <c r="D12" s="5" t="s">
        <v>9</v>
      </c>
      <c r="E12" s="5" t="s">
        <v>10</v>
      </c>
    </row>
    <row r="13" spans="1:12" x14ac:dyDescent="0.35">
      <c r="A13" t="s">
        <v>1</v>
      </c>
      <c r="B13" s="1">
        <v>2.2229999999999999</v>
      </c>
      <c r="C13" s="6">
        <f>B13-B18</f>
        <v>2.149</v>
      </c>
      <c r="D13" s="6">
        <v>192</v>
      </c>
      <c r="E13" s="7">
        <f>(17.821*C13*C13)+(51.96*C13)-(1.6647)</f>
        <v>192.29830002100002</v>
      </c>
    </row>
    <row r="14" spans="1:12" x14ac:dyDescent="0.35">
      <c r="A14" t="s">
        <v>2</v>
      </c>
      <c r="B14" s="1">
        <v>1.36</v>
      </c>
      <c r="C14" s="6">
        <f>B14-B18</f>
        <v>1.286</v>
      </c>
      <c r="D14" s="6">
        <v>96</v>
      </c>
      <c r="E14" s="7">
        <f t="shared" ref="E14:E17" si="0">(17.821*C14*C14)+(51.96*C14)-(1.6647)</f>
        <v>94.628158515999999</v>
      </c>
    </row>
    <row r="15" spans="1:12" x14ac:dyDescent="0.35">
      <c r="A15" t="s">
        <v>3</v>
      </c>
      <c r="B15" s="1">
        <v>0.85</v>
      </c>
      <c r="C15" s="6">
        <f>B15-B18</f>
        <v>0.77600000000000002</v>
      </c>
      <c r="D15" s="6">
        <v>48</v>
      </c>
      <c r="E15" s="7">
        <f t="shared" si="0"/>
        <v>49.387638496000001</v>
      </c>
    </row>
    <row r="16" spans="1:12" x14ac:dyDescent="0.35">
      <c r="A16" t="s">
        <v>4</v>
      </c>
      <c r="B16" s="1">
        <v>0.51300000000000001</v>
      </c>
      <c r="C16" s="6">
        <f>B16-B18</f>
        <v>0.439</v>
      </c>
      <c r="D16" s="6">
        <v>24</v>
      </c>
      <c r="E16" s="7">
        <f t="shared" si="0"/>
        <v>24.580220941</v>
      </c>
    </row>
    <row r="17" spans="1:11" x14ac:dyDescent="0.35">
      <c r="A17" t="s">
        <v>5</v>
      </c>
      <c r="B17" s="1">
        <v>0.30199999999999999</v>
      </c>
      <c r="C17" s="6">
        <f>B17-B18</f>
        <v>0.22799999999999998</v>
      </c>
      <c r="D17" s="6">
        <v>12</v>
      </c>
      <c r="E17" s="7">
        <f t="shared" si="0"/>
        <v>11.108586863999999</v>
      </c>
    </row>
    <row r="18" spans="1:11" x14ac:dyDescent="0.35">
      <c r="A18" t="s">
        <v>6</v>
      </c>
      <c r="B18" s="3">
        <v>7.3999999999999996E-2</v>
      </c>
      <c r="C18" s="6">
        <f>B18-B18</f>
        <v>0</v>
      </c>
      <c r="D18" s="6">
        <v>0</v>
      </c>
      <c r="E18" s="11">
        <v>0</v>
      </c>
    </row>
    <row r="27" spans="1:11" x14ac:dyDescent="0.35">
      <c r="H27" s="4"/>
      <c r="I27" s="4" t="s">
        <v>11</v>
      </c>
      <c r="J27" s="4"/>
      <c r="K27" s="4"/>
    </row>
    <row r="31" spans="1:11" x14ac:dyDescent="0.35">
      <c r="A31" s="12" t="s">
        <v>90</v>
      </c>
      <c r="B31" s="12" t="s">
        <v>91</v>
      </c>
      <c r="C31" s="13" t="s">
        <v>7</v>
      </c>
      <c r="D31" s="14" t="s">
        <v>6</v>
      </c>
      <c r="E31" s="15" t="s">
        <v>8</v>
      </c>
      <c r="F31" s="16" t="s">
        <v>10</v>
      </c>
    </row>
    <row r="32" spans="1:11" x14ac:dyDescent="0.35">
      <c r="A32" s="8" t="s">
        <v>12</v>
      </c>
      <c r="B32" s="8" t="s">
        <v>13</v>
      </c>
      <c r="C32" s="2">
        <v>0.56700000000000006</v>
      </c>
      <c r="D32" s="3">
        <v>7.3999999999999996E-2</v>
      </c>
      <c r="E32" s="6">
        <f t="shared" ref="E32:E63" si="1">(C32-D32)</f>
        <v>0.49300000000000005</v>
      </c>
      <c r="F32" s="7">
        <f t="shared" ref="F32:F63" si="2">(17.821*E32*E32)+(51.96*E32)-(1.6647)</f>
        <v>28.282956229000003</v>
      </c>
    </row>
    <row r="33" spans="1:6" x14ac:dyDescent="0.35">
      <c r="A33" s="8" t="s">
        <v>14</v>
      </c>
      <c r="B33" s="8" t="s">
        <v>15</v>
      </c>
      <c r="C33" s="2">
        <v>7.8E-2</v>
      </c>
      <c r="D33" s="3">
        <v>7.3999999999999996E-2</v>
      </c>
      <c r="E33" s="6">
        <f t="shared" si="1"/>
        <v>4.0000000000000036E-3</v>
      </c>
      <c r="F33" s="7">
        <f t="shared" si="2"/>
        <v>-1.4565748639999998</v>
      </c>
    </row>
    <row r="34" spans="1:6" x14ac:dyDescent="0.35">
      <c r="A34" s="8" t="s">
        <v>14</v>
      </c>
      <c r="B34" s="8" t="s">
        <v>16</v>
      </c>
      <c r="C34" s="2">
        <v>0.52400000000000002</v>
      </c>
      <c r="D34" s="3">
        <v>7.3999999999999996E-2</v>
      </c>
      <c r="E34" s="6">
        <f t="shared" si="1"/>
        <v>0.45</v>
      </c>
      <c r="F34" s="7">
        <f t="shared" si="2"/>
        <v>25.326052500000003</v>
      </c>
    </row>
    <row r="35" spans="1:6" x14ac:dyDescent="0.35">
      <c r="A35" s="8" t="s">
        <v>17</v>
      </c>
      <c r="B35" s="8" t="s">
        <v>18</v>
      </c>
      <c r="C35" s="2">
        <v>0.39200000000000002</v>
      </c>
      <c r="D35" s="3">
        <v>7.3999999999999996E-2</v>
      </c>
      <c r="E35" s="6">
        <f t="shared" si="1"/>
        <v>0.318</v>
      </c>
      <c r="F35" s="7">
        <f t="shared" si="2"/>
        <v>16.660710804000001</v>
      </c>
    </row>
    <row r="36" spans="1:6" x14ac:dyDescent="0.35">
      <c r="A36" s="8" t="s">
        <v>19</v>
      </c>
      <c r="B36" s="8" t="s">
        <v>20</v>
      </c>
      <c r="C36" s="2">
        <v>0.49</v>
      </c>
      <c r="D36" s="3">
        <v>7.3999999999999996E-2</v>
      </c>
      <c r="E36" s="6">
        <f t="shared" si="1"/>
        <v>0.41599999999999998</v>
      </c>
      <c r="F36" s="7">
        <f t="shared" si="2"/>
        <v>23.034690976</v>
      </c>
    </row>
    <row r="37" spans="1:6" x14ac:dyDescent="0.35">
      <c r="A37" s="8" t="s">
        <v>21</v>
      </c>
      <c r="B37" s="8" t="s">
        <v>22</v>
      </c>
      <c r="C37" s="2">
        <v>1.9870000000000001</v>
      </c>
      <c r="D37" s="3">
        <v>7.3999999999999996E-2</v>
      </c>
      <c r="E37" s="6">
        <f t="shared" si="1"/>
        <v>1.913</v>
      </c>
      <c r="F37" s="7">
        <f t="shared" si="2"/>
        <v>162.95195914899998</v>
      </c>
    </row>
    <row r="38" spans="1:6" x14ac:dyDescent="0.35">
      <c r="A38" s="8" t="s">
        <v>23</v>
      </c>
      <c r="B38" s="8" t="s">
        <v>24</v>
      </c>
      <c r="C38" s="2">
        <v>1.0680000000000001</v>
      </c>
      <c r="D38" s="3">
        <v>7.3999999999999996E-2</v>
      </c>
      <c r="E38" s="6">
        <f t="shared" si="1"/>
        <v>0.99400000000000011</v>
      </c>
      <c r="F38" s="7">
        <f t="shared" si="2"/>
        <v>67.591329556000019</v>
      </c>
    </row>
    <row r="39" spans="1:6" x14ac:dyDescent="0.35">
      <c r="A39" s="8" t="s">
        <v>23</v>
      </c>
      <c r="B39" s="8" t="s">
        <v>25</v>
      </c>
      <c r="C39" s="2">
        <v>0.66900000000000004</v>
      </c>
      <c r="D39" s="3">
        <v>7.3999999999999996E-2</v>
      </c>
      <c r="E39" s="6">
        <f t="shared" si="1"/>
        <v>0.59500000000000008</v>
      </c>
      <c r="F39" s="7">
        <f t="shared" si="2"/>
        <v>35.560579525000001</v>
      </c>
    </row>
    <row r="40" spans="1:6" x14ac:dyDescent="0.35">
      <c r="A40" s="8" t="s">
        <v>26</v>
      </c>
      <c r="B40" s="8" t="s">
        <v>27</v>
      </c>
      <c r="C40" s="2">
        <v>0.51600000000000001</v>
      </c>
      <c r="D40" s="3">
        <v>7.3999999999999996E-2</v>
      </c>
      <c r="E40" s="6">
        <f t="shared" si="1"/>
        <v>0.442</v>
      </c>
      <c r="F40" s="7">
        <f t="shared" si="2"/>
        <v>24.783201844000001</v>
      </c>
    </row>
    <row r="41" spans="1:6" x14ac:dyDescent="0.35">
      <c r="A41" s="8" t="s">
        <v>28</v>
      </c>
      <c r="B41" s="8" t="s">
        <v>29</v>
      </c>
      <c r="C41" s="2">
        <v>0.41500000000000004</v>
      </c>
      <c r="D41" s="3">
        <v>7.3999999999999996E-2</v>
      </c>
      <c r="E41" s="6">
        <f t="shared" si="1"/>
        <v>0.34100000000000003</v>
      </c>
      <c r="F41" s="7">
        <f t="shared" si="2"/>
        <v>18.125903701000002</v>
      </c>
    </row>
    <row r="42" spans="1:6" x14ac:dyDescent="0.35">
      <c r="A42" s="8" t="s">
        <v>28</v>
      </c>
      <c r="B42" s="8" t="s">
        <v>27</v>
      </c>
      <c r="C42" s="2">
        <v>0.38400000000000001</v>
      </c>
      <c r="D42" s="3">
        <v>7.3999999999999996E-2</v>
      </c>
      <c r="E42" s="6">
        <f t="shared" si="1"/>
        <v>0.31</v>
      </c>
      <c r="F42" s="7">
        <f t="shared" si="2"/>
        <v>16.155498100000003</v>
      </c>
    </row>
    <row r="43" spans="1:6" x14ac:dyDescent="0.35">
      <c r="A43" s="8" t="s">
        <v>26</v>
      </c>
      <c r="B43" s="8" t="s">
        <v>30</v>
      </c>
      <c r="C43" s="2">
        <v>0.498</v>
      </c>
      <c r="D43" s="3">
        <v>7.3999999999999996E-2</v>
      </c>
      <c r="E43" s="6">
        <f t="shared" si="1"/>
        <v>0.42399999999999999</v>
      </c>
      <c r="F43" s="7">
        <f t="shared" si="2"/>
        <v>23.570128096000001</v>
      </c>
    </row>
    <row r="44" spans="1:6" x14ac:dyDescent="0.35">
      <c r="A44" s="8" t="s">
        <v>31</v>
      </c>
      <c r="B44" s="8" t="s">
        <v>32</v>
      </c>
      <c r="C44" s="2">
        <v>0.56000000000000005</v>
      </c>
      <c r="D44" s="3">
        <v>7.3999999999999996E-2</v>
      </c>
      <c r="E44" s="6">
        <f t="shared" si="1"/>
        <v>0.48600000000000004</v>
      </c>
      <c r="F44" s="7">
        <f t="shared" si="2"/>
        <v>27.797108916000003</v>
      </c>
    </row>
    <row r="45" spans="1:6" x14ac:dyDescent="0.35">
      <c r="A45" s="8" t="s">
        <v>33</v>
      </c>
      <c r="B45" s="8" t="s">
        <v>34</v>
      </c>
      <c r="C45" s="2">
        <v>0.55100000000000005</v>
      </c>
      <c r="D45" s="3">
        <v>7.3999999999999996E-2</v>
      </c>
      <c r="E45" s="6">
        <f t="shared" si="1"/>
        <v>0.47700000000000004</v>
      </c>
      <c r="F45" s="7">
        <f t="shared" si="2"/>
        <v>27.175014309000005</v>
      </c>
    </row>
    <row r="46" spans="1:6" x14ac:dyDescent="0.35">
      <c r="A46" s="8" t="s">
        <v>35</v>
      </c>
      <c r="B46" s="8" t="s">
        <v>36</v>
      </c>
      <c r="C46" s="2">
        <v>0.60899999999999999</v>
      </c>
      <c r="D46" s="3">
        <v>7.3999999999999996E-2</v>
      </c>
      <c r="E46" s="6">
        <f t="shared" si="1"/>
        <v>0.53500000000000003</v>
      </c>
      <c r="F46" s="7">
        <f t="shared" si="2"/>
        <v>31.234715724999997</v>
      </c>
    </row>
    <row r="47" spans="1:6" x14ac:dyDescent="0.35">
      <c r="A47" s="8" t="s">
        <v>37</v>
      </c>
      <c r="B47" s="8" t="s">
        <v>38</v>
      </c>
      <c r="C47" s="2">
        <v>1.391</v>
      </c>
      <c r="D47" s="3">
        <v>7.3999999999999996E-2</v>
      </c>
      <c r="E47" s="6">
        <f t="shared" si="1"/>
        <v>1.3169999999999999</v>
      </c>
      <c r="F47" s="7">
        <f t="shared" si="2"/>
        <v>97.67694846900001</v>
      </c>
    </row>
    <row r="48" spans="1:6" x14ac:dyDescent="0.35">
      <c r="A48" s="8" t="s">
        <v>39</v>
      </c>
      <c r="B48" s="8" t="s">
        <v>40</v>
      </c>
      <c r="C48" s="2">
        <v>0.53900000000000003</v>
      </c>
      <c r="D48" s="3">
        <v>7.3999999999999996E-2</v>
      </c>
      <c r="E48" s="6">
        <f t="shared" si="1"/>
        <v>0.46500000000000002</v>
      </c>
      <c r="F48" s="7">
        <f t="shared" si="2"/>
        <v>26.350045725000001</v>
      </c>
    </row>
    <row r="49" spans="1:6" x14ac:dyDescent="0.35">
      <c r="A49" s="8" t="s">
        <v>41</v>
      </c>
      <c r="B49" s="8" t="s">
        <v>42</v>
      </c>
      <c r="C49" s="2">
        <v>0.35000000000000003</v>
      </c>
      <c r="D49" s="3">
        <v>7.3999999999999996E-2</v>
      </c>
      <c r="E49" s="6">
        <f t="shared" si="1"/>
        <v>0.27600000000000002</v>
      </c>
      <c r="F49" s="7">
        <f t="shared" si="2"/>
        <v>14.033792496000002</v>
      </c>
    </row>
    <row r="50" spans="1:6" x14ac:dyDescent="0.35">
      <c r="A50" s="8" t="s">
        <v>43</v>
      </c>
      <c r="B50" s="8" t="s">
        <v>44</v>
      </c>
      <c r="C50" s="2">
        <v>0.59299999999999997</v>
      </c>
      <c r="D50" s="3">
        <v>7.3999999999999996E-2</v>
      </c>
      <c r="E50" s="6">
        <f t="shared" si="1"/>
        <v>0.51900000000000002</v>
      </c>
      <c r="F50" s="7">
        <f t="shared" si="2"/>
        <v>30.102822380999999</v>
      </c>
    </row>
    <row r="51" spans="1:6" x14ac:dyDescent="0.35">
      <c r="A51" s="8" t="s">
        <v>45</v>
      </c>
      <c r="B51" s="8" t="s">
        <v>46</v>
      </c>
      <c r="C51" s="2">
        <v>0.51400000000000001</v>
      </c>
      <c r="D51" s="3">
        <v>7.3999999999999996E-2</v>
      </c>
      <c r="E51" s="6">
        <f t="shared" si="1"/>
        <v>0.44</v>
      </c>
      <c r="F51" s="7">
        <f t="shared" si="2"/>
        <v>24.6478456</v>
      </c>
    </row>
    <row r="52" spans="1:6" x14ac:dyDescent="0.35">
      <c r="A52" s="8" t="s">
        <v>47</v>
      </c>
      <c r="B52" s="8" t="s">
        <v>48</v>
      </c>
      <c r="C52" s="2">
        <v>0.67</v>
      </c>
      <c r="D52" s="3">
        <v>7.3999999999999996E-2</v>
      </c>
      <c r="E52" s="6">
        <f t="shared" si="1"/>
        <v>0.59600000000000009</v>
      </c>
      <c r="F52" s="7">
        <f t="shared" si="2"/>
        <v>35.633764336000006</v>
      </c>
    </row>
    <row r="53" spans="1:6" x14ac:dyDescent="0.35">
      <c r="A53" s="8" t="s">
        <v>49</v>
      </c>
      <c r="B53" s="8" t="s">
        <v>50</v>
      </c>
      <c r="C53" s="2">
        <v>1.03</v>
      </c>
      <c r="D53" s="3">
        <v>7.3999999999999996E-2</v>
      </c>
      <c r="E53" s="6">
        <f t="shared" si="1"/>
        <v>0.95600000000000007</v>
      </c>
      <c r="F53" s="7">
        <f t="shared" si="2"/>
        <v>64.296313456000007</v>
      </c>
    </row>
    <row r="54" spans="1:6" x14ac:dyDescent="0.35">
      <c r="A54" s="8" t="s">
        <v>49</v>
      </c>
      <c r="B54" s="8" t="s">
        <v>51</v>
      </c>
      <c r="C54" s="2">
        <v>0.69100000000000006</v>
      </c>
      <c r="D54" s="3">
        <v>7.3999999999999996E-2</v>
      </c>
      <c r="E54" s="6">
        <f t="shared" si="1"/>
        <v>0.6170000000000001</v>
      </c>
      <c r="F54" s="7">
        <f t="shared" si="2"/>
        <v>37.178878669000007</v>
      </c>
    </row>
    <row r="55" spans="1:6" x14ac:dyDescent="0.35">
      <c r="A55" s="8" t="s">
        <v>52</v>
      </c>
      <c r="B55" s="8" t="s">
        <v>53</v>
      </c>
      <c r="C55" s="2">
        <v>0.53900000000000003</v>
      </c>
      <c r="D55" s="3">
        <v>7.3999999999999996E-2</v>
      </c>
      <c r="E55" s="6">
        <f t="shared" si="1"/>
        <v>0.46500000000000002</v>
      </c>
      <c r="F55" s="7">
        <f t="shared" si="2"/>
        <v>26.350045725000001</v>
      </c>
    </row>
    <row r="56" spans="1:6" x14ac:dyDescent="0.35">
      <c r="A56" s="8" t="s">
        <v>54</v>
      </c>
      <c r="B56" s="8" t="s">
        <v>55</v>
      </c>
      <c r="C56" s="2">
        <v>0.50800000000000001</v>
      </c>
      <c r="D56" s="3">
        <v>7.3999999999999996E-2</v>
      </c>
      <c r="E56" s="6">
        <f t="shared" si="1"/>
        <v>0.434</v>
      </c>
      <c r="F56" s="7">
        <f t="shared" si="2"/>
        <v>24.242632276000002</v>
      </c>
    </row>
    <row r="57" spans="1:6" x14ac:dyDescent="0.35">
      <c r="A57" s="8" t="s">
        <v>54</v>
      </c>
      <c r="B57" s="8" t="s">
        <v>24</v>
      </c>
      <c r="C57" s="2">
        <v>0.42199999999999999</v>
      </c>
      <c r="D57" s="3">
        <v>7.3999999999999996E-2</v>
      </c>
      <c r="E57" s="6">
        <f t="shared" si="1"/>
        <v>0.34799999999999998</v>
      </c>
      <c r="F57" s="7">
        <f t="shared" si="2"/>
        <v>18.575574383999996</v>
      </c>
    </row>
    <row r="58" spans="1:6" x14ac:dyDescent="0.35">
      <c r="A58" s="8" t="s">
        <v>56</v>
      </c>
      <c r="B58" s="8" t="s">
        <v>57</v>
      </c>
      <c r="C58" s="2">
        <v>1.8460000000000001</v>
      </c>
      <c r="D58" s="3">
        <v>7.3999999999999996E-2</v>
      </c>
      <c r="E58" s="6">
        <f t="shared" si="1"/>
        <v>1.772</v>
      </c>
      <c r="F58" s="7">
        <f t="shared" si="2"/>
        <v>146.36607486400001</v>
      </c>
    </row>
    <row r="59" spans="1:6" x14ac:dyDescent="0.35">
      <c r="A59" s="8" t="s">
        <v>58</v>
      </c>
      <c r="B59" s="8" t="s">
        <v>59</v>
      </c>
      <c r="C59" s="2">
        <v>0.54600000000000004</v>
      </c>
      <c r="D59" s="3">
        <v>7.3999999999999996E-2</v>
      </c>
      <c r="E59" s="6">
        <f t="shared" si="1"/>
        <v>0.47200000000000003</v>
      </c>
      <c r="F59" s="7">
        <f t="shared" si="2"/>
        <v>26.830653664000003</v>
      </c>
    </row>
    <row r="60" spans="1:6" x14ac:dyDescent="0.35">
      <c r="A60" s="8" t="s">
        <v>60</v>
      </c>
      <c r="B60" s="8" t="s">
        <v>61</v>
      </c>
      <c r="C60" s="2">
        <v>0.61699999999999999</v>
      </c>
      <c r="D60" s="3">
        <v>7.3999999999999996E-2</v>
      </c>
      <c r="E60" s="6">
        <f t="shared" si="1"/>
        <v>0.54300000000000004</v>
      </c>
      <c r="F60" s="7">
        <f t="shared" si="2"/>
        <v>31.804084029000006</v>
      </c>
    </row>
    <row r="61" spans="1:6" x14ac:dyDescent="0.35">
      <c r="A61" s="8" t="s">
        <v>60</v>
      </c>
      <c r="B61" s="8" t="s">
        <v>62</v>
      </c>
      <c r="C61" s="2">
        <v>0.59299999999999997</v>
      </c>
      <c r="D61" s="3">
        <v>7.3999999999999996E-2</v>
      </c>
      <c r="E61" s="6">
        <f t="shared" si="1"/>
        <v>0.51900000000000002</v>
      </c>
      <c r="F61" s="7">
        <f t="shared" si="2"/>
        <v>30.102822380999999</v>
      </c>
    </row>
    <row r="62" spans="1:6" x14ac:dyDescent="0.35">
      <c r="A62" s="8" t="s">
        <v>63</v>
      </c>
      <c r="B62" s="8" t="s">
        <v>64</v>
      </c>
      <c r="C62" s="2">
        <v>2.5539999999999998</v>
      </c>
      <c r="D62" s="3">
        <v>7.3999999999999996E-2</v>
      </c>
      <c r="E62" s="6">
        <f t="shared" si="1"/>
        <v>2.48</v>
      </c>
      <c r="F62" s="7">
        <f t="shared" si="2"/>
        <v>236.80237840000001</v>
      </c>
    </row>
    <row r="63" spans="1:6" x14ac:dyDescent="0.35">
      <c r="A63" s="8" t="s">
        <v>65</v>
      </c>
      <c r="B63" s="8" t="s">
        <v>66</v>
      </c>
      <c r="C63" s="2">
        <v>0.78</v>
      </c>
      <c r="D63" s="3">
        <v>7.3999999999999996E-2</v>
      </c>
      <c r="E63" s="6">
        <f t="shared" si="1"/>
        <v>0.70600000000000007</v>
      </c>
      <c r="F63" s="7">
        <f t="shared" si="2"/>
        <v>43.901687956000004</v>
      </c>
    </row>
    <row r="64" spans="1:6" x14ac:dyDescent="0.35">
      <c r="A64" s="8" t="s">
        <v>67</v>
      </c>
      <c r="B64" s="8" t="s">
        <v>68</v>
      </c>
      <c r="C64" s="2">
        <v>2.0670000000000002</v>
      </c>
      <c r="D64" s="3">
        <v>7.3999999999999996E-2</v>
      </c>
      <c r="E64" s="6">
        <f t="shared" ref="E64:E95" si="3">(C64-D64)</f>
        <v>1.9930000000000001</v>
      </c>
      <c r="F64" s="7">
        <f t="shared" ref="F64:F95" si="4">(17.821*E64*E64)+(51.96*E64)-(1.6647)</f>
        <v>172.67746522900001</v>
      </c>
    </row>
    <row r="65" spans="1:6" x14ac:dyDescent="0.35">
      <c r="A65" s="8" t="s">
        <v>67</v>
      </c>
      <c r="B65" s="8" t="s">
        <v>69</v>
      </c>
      <c r="C65" s="2">
        <v>0.502</v>
      </c>
      <c r="D65" s="3">
        <v>7.3999999999999996E-2</v>
      </c>
      <c r="E65" s="6">
        <f t="shared" si="3"/>
        <v>0.42799999999999999</v>
      </c>
      <c r="F65" s="7">
        <f t="shared" si="4"/>
        <v>23.838702064</v>
      </c>
    </row>
    <row r="66" spans="1:6" x14ac:dyDescent="0.35">
      <c r="A66" s="8" t="s">
        <v>70</v>
      </c>
      <c r="B66" s="8" t="s">
        <v>46</v>
      </c>
      <c r="C66" s="2">
        <v>0.47600000000000003</v>
      </c>
      <c r="D66" s="3">
        <v>7.3999999999999996E-2</v>
      </c>
      <c r="E66" s="6">
        <f t="shared" si="3"/>
        <v>0.40200000000000002</v>
      </c>
      <c r="F66" s="7">
        <f t="shared" si="4"/>
        <v>22.103164884000002</v>
      </c>
    </row>
    <row r="67" spans="1:6" x14ac:dyDescent="0.35">
      <c r="A67" s="8" t="s">
        <v>71</v>
      </c>
      <c r="B67" s="8" t="s">
        <v>72</v>
      </c>
      <c r="C67" s="2">
        <v>0.47400000000000003</v>
      </c>
      <c r="D67" s="3">
        <v>7.3999999999999996E-2</v>
      </c>
      <c r="E67" s="6">
        <f t="shared" si="3"/>
        <v>0.4</v>
      </c>
      <c r="F67" s="7">
        <f t="shared" si="4"/>
        <v>21.970660000000002</v>
      </c>
    </row>
    <row r="68" spans="1:6" x14ac:dyDescent="0.35">
      <c r="A68" s="8" t="s">
        <v>73</v>
      </c>
      <c r="B68" s="8" t="s">
        <v>74</v>
      </c>
      <c r="C68" s="2">
        <v>0.55600000000000005</v>
      </c>
      <c r="D68" s="3">
        <v>7.3999999999999996E-2</v>
      </c>
      <c r="E68" s="6">
        <f t="shared" si="3"/>
        <v>0.48200000000000004</v>
      </c>
      <c r="F68" s="7">
        <f t="shared" si="4"/>
        <v>27.520266004000003</v>
      </c>
    </row>
    <row r="69" spans="1:6" x14ac:dyDescent="0.35">
      <c r="A69" s="8" t="s">
        <v>75</v>
      </c>
      <c r="B69" s="8" t="s">
        <v>76</v>
      </c>
      <c r="C69" s="2">
        <v>0.498</v>
      </c>
      <c r="D69" s="3">
        <v>7.3999999999999996E-2</v>
      </c>
      <c r="E69" s="6">
        <f t="shared" si="3"/>
        <v>0.42399999999999999</v>
      </c>
      <c r="F69" s="7">
        <f t="shared" si="4"/>
        <v>23.570128096000001</v>
      </c>
    </row>
    <row r="70" spans="1:6" x14ac:dyDescent="0.35">
      <c r="A70" s="8" t="s">
        <v>77</v>
      </c>
      <c r="B70" s="8" t="s">
        <v>78</v>
      </c>
      <c r="C70" s="2">
        <v>0.82000000000000006</v>
      </c>
      <c r="D70" s="3">
        <v>7.3999999999999996E-2</v>
      </c>
      <c r="E70" s="6">
        <f t="shared" si="3"/>
        <v>0.74600000000000011</v>
      </c>
      <c r="F70" s="7">
        <f t="shared" si="4"/>
        <v>47.015131636000007</v>
      </c>
    </row>
    <row r="71" spans="1:6" x14ac:dyDescent="0.35">
      <c r="A71" s="8" t="s">
        <v>79</v>
      </c>
      <c r="B71" s="8" t="s">
        <v>80</v>
      </c>
      <c r="C71" s="2">
        <v>0.44700000000000001</v>
      </c>
      <c r="D71" s="3">
        <v>7.3999999999999996E-2</v>
      </c>
      <c r="E71" s="6">
        <f t="shared" si="3"/>
        <v>0.373</v>
      </c>
      <c r="F71" s="7">
        <f t="shared" si="4"/>
        <v>20.195797909000003</v>
      </c>
    </row>
    <row r="72" spans="1:6" x14ac:dyDescent="0.35">
      <c r="A72" s="8" t="s">
        <v>81</v>
      </c>
      <c r="B72" s="8" t="s">
        <v>82</v>
      </c>
      <c r="C72" s="2">
        <v>0.50600000000000001</v>
      </c>
      <c r="D72" s="3">
        <v>7.3999999999999996E-2</v>
      </c>
      <c r="E72" s="6">
        <f t="shared" si="3"/>
        <v>0.432</v>
      </c>
      <c r="F72" s="7">
        <f t="shared" si="4"/>
        <v>24.107846303999999</v>
      </c>
    </row>
    <row r="73" spans="1:6" x14ac:dyDescent="0.35">
      <c r="A73" s="8" t="s">
        <v>83</v>
      </c>
      <c r="B73" s="8" t="s">
        <v>84</v>
      </c>
      <c r="C73" s="2">
        <v>0.41699999999999998</v>
      </c>
      <c r="D73" s="3">
        <v>7.3999999999999996E-2</v>
      </c>
      <c r="E73" s="6">
        <f t="shared" si="3"/>
        <v>0.34299999999999997</v>
      </c>
      <c r="F73" s="7">
        <f t="shared" si="4"/>
        <v>18.254202829</v>
      </c>
    </row>
    <row r="74" spans="1:6" x14ac:dyDescent="0.35">
      <c r="A74" s="8" t="s">
        <v>85</v>
      </c>
      <c r="B74" s="8" t="s">
        <v>86</v>
      </c>
      <c r="C74" s="2">
        <v>1.5050000000000001</v>
      </c>
      <c r="D74" s="3">
        <v>7.3999999999999996E-2</v>
      </c>
      <c r="E74" s="6">
        <f t="shared" si="3"/>
        <v>1.431</v>
      </c>
      <c r="F74" s="7">
        <f t="shared" si="4"/>
        <v>109.183208781</v>
      </c>
    </row>
    <row r="75" spans="1:6" x14ac:dyDescent="0.35">
      <c r="A75" s="8" t="s">
        <v>85</v>
      </c>
      <c r="B75" s="8" t="s">
        <v>87</v>
      </c>
      <c r="C75" s="2">
        <v>0.436</v>
      </c>
      <c r="D75" s="3">
        <v>7.3999999999999996E-2</v>
      </c>
      <c r="E75" s="6">
        <f t="shared" si="3"/>
        <v>0.36199999999999999</v>
      </c>
      <c r="F75" s="7">
        <f t="shared" si="4"/>
        <v>19.480155123999999</v>
      </c>
    </row>
    <row r="76" spans="1:6" x14ac:dyDescent="0.35">
      <c r="A76" s="10" t="s">
        <v>88</v>
      </c>
      <c r="B76" s="10" t="s">
        <v>89</v>
      </c>
      <c r="C76" s="2">
        <v>0.624</v>
      </c>
      <c r="D76" s="3">
        <v>7.3999999999999996E-2</v>
      </c>
      <c r="E76" s="6">
        <f t="shared" si="3"/>
        <v>0.55000000000000004</v>
      </c>
      <c r="F76" s="7">
        <f t="shared" si="4"/>
        <v>32.304152500000001</v>
      </c>
    </row>
    <row r="77" spans="1:6" x14ac:dyDescent="0.35">
      <c r="A77" s="17" t="s">
        <v>92</v>
      </c>
      <c r="B77" s="17" t="s">
        <v>93</v>
      </c>
      <c r="C77" s="2">
        <v>0.114</v>
      </c>
      <c r="D77" s="3">
        <v>7.3999999999999996E-2</v>
      </c>
      <c r="E77" s="6">
        <f t="shared" si="3"/>
        <v>4.0000000000000008E-2</v>
      </c>
      <c r="F77" s="7">
        <f t="shared" si="4"/>
        <v>0.44221360000000032</v>
      </c>
    </row>
    <row r="78" spans="1:6" x14ac:dyDescent="0.35">
      <c r="A78" s="17" t="s">
        <v>94</v>
      </c>
      <c r="B78" s="17" t="s">
        <v>95</v>
      </c>
      <c r="C78" s="2">
        <v>2.637</v>
      </c>
      <c r="D78" s="3">
        <v>7.3999999999999996E-2</v>
      </c>
      <c r="E78" s="6">
        <f t="shared" si="3"/>
        <v>2.5630000000000002</v>
      </c>
      <c r="F78" s="7">
        <f t="shared" si="4"/>
        <v>248.57437654900005</v>
      </c>
    </row>
    <row r="79" spans="1:6" x14ac:dyDescent="0.35">
      <c r="A79" s="17" t="s">
        <v>96</v>
      </c>
      <c r="B79" s="17" t="s">
        <v>97</v>
      </c>
      <c r="C79" s="2">
        <v>2.6970000000000001</v>
      </c>
      <c r="D79" s="3">
        <v>7.3999999999999996E-2</v>
      </c>
      <c r="E79" s="6">
        <f t="shared" si="3"/>
        <v>2.6230000000000002</v>
      </c>
      <c r="F79" s="7">
        <f t="shared" si="4"/>
        <v>257.23715890900007</v>
      </c>
    </row>
    <row r="80" spans="1:6" x14ac:dyDescent="0.35">
      <c r="A80" s="17" t="s">
        <v>98</v>
      </c>
      <c r="B80" s="17" t="s">
        <v>99</v>
      </c>
      <c r="C80" s="2">
        <v>2.677</v>
      </c>
      <c r="D80" s="3">
        <v>7.3999999999999996E-2</v>
      </c>
      <c r="E80" s="6">
        <f t="shared" si="3"/>
        <v>2.6030000000000002</v>
      </c>
      <c r="F80" s="7">
        <f t="shared" si="4"/>
        <v>254.33530798900003</v>
      </c>
    </row>
    <row r="81" spans="1:6" x14ac:dyDescent="0.35">
      <c r="A81" s="17" t="s">
        <v>19</v>
      </c>
      <c r="B81" s="17" t="s">
        <v>99</v>
      </c>
      <c r="C81" s="2">
        <v>0.45800000000000002</v>
      </c>
      <c r="D81" s="3">
        <v>7.3999999999999996E-2</v>
      </c>
      <c r="E81" s="6">
        <f t="shared" si="3"/>
        <v>0.38400000000000001</v>
      </c>
      <c r="F81" s="7">
        <f t="shared" si="4"/>
        <v>20.915753376000001</v>
      </c>
    </row>
    <row r="82" spans="1:6" x14ac:dyDescent="0.35">
      <c r="A82" s="17" t="s">
        <v>100</v>
      </c>
      <c r="B82" s="17" t="s">
        <v>101</v>
      </c>
      <c r="C82" s="2">
        <v>1.6950000000000001</v>
      </c>
      <c r="D82" s="3">
        <v>7.3999999999999996E-2</v>
      </c>
      <c r="E82" s="6">
        <f t="shared" si="3"/>
        <v>1.621</v>
      </c>
      <c r="F82" s="7">
        <f t="shared" si="4"/>
        <v>129.38965026099999</v>
      </c>
    </row>
    <row r="83" spans="1:6" x14ac:dyDescent="0.35">
      <c r="A83" s="17" t="s">
        <v>102</v>
      </c>
      <c r="B83" s="17" t="s">
        <v>103</v>
      </c>
      <c r="C83" s="2">
        <v>0.53300000000000003</v>
      </c>
      <c r="D83" s="3">
        <v>7.3999999999999996E-2</v>
      </c>
      <c r="E83" s="6">
        <f t="shared" si="3"/>
        <v>0.45900000000000002</v>
      </c>
      <c r="F83" s="7">
        <f t="shared" si="4"/>
        <v>25.939486101000004</v>
      </c>
    </row>
    <row r="84" spans="1:6" x14ac:dyDescent="0.35">
      <c r="A84" s="9" t="s">
        <v>23</v>
      </c>
      <c r="B84" s="9" t="s">
        <v>104</v>
      </c>
      <c r="C84" s="2">
        <v>0.58399999999999996</v>
      </c>
      <c r="D84" s="3">
        <v>7.3999999999999996E-2</v>
      </c>
      <c r="E84" s="6">
        <f t="shared" si="3"/>
        <v>0.51</v>
      </c>
      <c r="F84" s="7">
        <f t="shared" si="4"/>
        <v>29.4701421</v>
      </c>
    </row>
    <row r="85" spans="1:6" x14ac:dyDescent="0.35">
      <c r="A85" s="18" t="s">
        <v>105</v>
      </c>
      <c r="B85" s="18" t="s">
        <v>106</v>
      </c>
      <c r="C85" s="2">
        <v>0.74199999999999999</v>
      </c>
      <c r="D85" s="3">
        <v>7.3999999999999996E-2</v>
      </c>
      <c r="E85" s="6">
        <f t="shared" si="3"/>
        <v>0.66800000000000004</v>
      </c>
      <c r="F85" s="7">
        <f t="shared" si="4"/>
        <v>40.996737904</v>
      </c>
    </row>
    <row r="86" spans="1:6" x14ac:dyDescent="0.35">
      <c r="A86" s="17" t="s">
        <v>107</v>
      </c>
      <c r="B86" s="17" t="s">
        <v>108</v>
      </c>
      <c r="C86" s="2">
        <v>2.7610000000000001</v>
      </c>
      <c r="D86" s="3">
        <v>7.3999999999999996E-2</v>
      </c>
      <c r="E86" s="6">
        <f t="shared" si="3"/>
        <v>2.6870000000000003</v>
      </c>
      <c r="F86" s="7">
        <f t="shared" si="4"/>
        <v>266.61888754900002</v>
      </c>
    </row>
    <row r="87" spans="1:6" x14ac:dyDescent="0.35">
      <c r="A87" s="17" t="s">
        <v>26</v>
      </c>
      <c r="B87" s="17" t="s">
        <v>109</v>
      </c>
      <c r="C87" s="2">
        <v>1.0150000000000001</v>
      </c>
      <c r="D87" s="3">
        <v>7.3999999999999996E-2</v>
      </c>
      <c r="E87" s="6">
        <f t="shared" si="3"/>
        <v>0.94100000000000017</v>
      </c>
      <c r="F87" s="7">
        <f t="shared" si="4"/>
        <v>63.009816901000015</v>
      </c>
    </row>
    <row r="88" spans="1:6" x14ac:dyDescent="0.35">
      <c r="A88" s="17" t="s">
        <v>110</v>
      </c>
      <c r="B88" s="17" t="s">
        <v>111</v>
      </c>
      <c r="C88" s="2">
        <v>1.407</v>
      </c>
      <c r="D88" s="3">
        <v>7.3999999999999996E-2</v>
      </c>
      <c r="E88" s="6">
        <f t="shared" si="3"/>
        <v>1.333</v>
      </c>
      <c r="F88" s="7">
        <f t="shared" si="4"/>
        <v>99.263918869000008</v>
      </c>
    </row>
    <row r="89" spans="1:6" x14ac:dyDescent="0.35">
      <c r="A89" s="17" t="s">
        <v>110</v>
      </c>
      <c r="B89" s="17" t="s">
        <v>112</v>
      </c>
      <c r="C89" s="2">
        <v>0.434</v>
      </c>
      <c r="D89" s="3">
        <v>7.3999999999999996E-2</v>
      </c>
      <c r="E89" s="6">
        <f t="shared" si="3"/>
        <v>0.36</v>
      </c>
      <c r="F89" s="7">
        <f t="shared" si="4"/>
        <v>19.350501600000001</v>
      </c>
    </row>
    <row r="90" spans="1:6" x14ac:dyDescent="0.35">
      <c r="A90" s="17" t="s">
        <v>35</v>
      </c>
      <c r="B90" s="17" t="s">
        <v>113</v>
      </c>
      <c r="C90" s="2">
        <v>1.8169999999999999</v>
      </c>
      <c r="D90" s="3">
        <v>7.3999999999999996E-2</v>
      </c>
      <c r="E90" s="6">
        <f t="shared" si="3"/>
        <v>1.7429999999999999</v>
      </c>
      <c r="F90" s="7">
        <f t="shared" si="4"/>
        <v>143.04265122899997</v>
      </c>
    </row>
    <row r="91" spans="1:6" x14ac:dyDescent="0.35">
      <c r="A91" s="17" t="s">
        <v>35</v>
      </c>
      <c r="B91" s="17" t="s">
        <v>114</v>
      </c>
      <c r="C91" s="2">
        <v>0.60699999999999998</v>
      </c>
      <c r="D91" s="3">
        <v>7.3999999999999996E-2</v>
      </c>
      <c r="E91" s="6">
        <f t="shared" si="3"/>
        <v>0.53300000000000003</v>
      </c>
      <c r="F91" s="7">
        <f t="shared" si="4"/>
        <v>31.092730069000002</v>
      </c>
    </row>
    <row r="92" spans="1:6" x14ac:dyDescent="0.35">
      <c r="A92" s="17" t="s">
        <v>115</v>
      </c>
      <c r="B92" s="17" t="s">
        <v>116</v>
      </c>
      <c r="C92" s="2">
        <v>0.78400000000000003</v>
      </c>
      <c r="D92" s="3">
        <v>7.3999999999999996E-2</v>
      </c>
      <c r="E92" s="6">
        <f t="shared" si="3"/>
        <v>0.71000000000000008</v>
      </c>
      <c r="F92" s="7">
        <f t="shared" si="4"/>
        <v>44.210466100000005</v>
      </c>
    </row>
    <row r="93" spans="1:6" x14ac:dyDescent="0.35">
      <c r="A93" s="17" t="s">
        <v>117</v>
      </c>
      <c r="B93" s="17" t="s">
        <v>99</v>
      </c>
      <c r="C93" s="2">
        <v>2.246</v>
      </c>
      <c r="D93" s="3">
        <v>7.3999999999999996E-2</v>
      </c>
      <c r="E93" s="6">
        <f t="shared" si="3"/>
        <v>2.1720000000000002</v>
      </c>
      <c r="F93" s="7">
        <f t="shared" si="4"/>
        <v>195.26448446400002</v>
      </c>
    </row>
    <row r="94" spans="1:6" x14ac:dyDescent="0.35">
      <c r="A94" s="18" t="s">
        <v>118</v>
      </c>
      <c r="B94" s="18" t="s">
        <v>50</v>
      </c>
      <c r="C94" s="2">
        <v>2.3220000000000001</v>
      </c>
      <c r="D94" s="3">
        <v>7.3999999999999996E-2</v>
      </c>
      <c r="E94" s="6">
        <f t="shared" si="3"/>
        <v>2.2480000000000002</v>
      </c>
      <c r="F94" s="7">
        <f t="shared" si="4"/>
        <v>205.199874784</v>
      </c>
    </row>
    <row r="95" spans="1:6" x14ac:dyDescent="0.35">
      <c r="A95" s="17" t="s">
        <v>119</v>
      </c>
      <c r="B95" s="17" t="s">
        <v>120</v>
      </c>
      <c r="C95" s="2">
        <v>2.66</v>
      </c>
      <c r="D95" s="3">
        <v>7.3999999999999996E-2</v>
      </c>
      <c r="E95" s="6">
        <f t="shared" si="3"/>
        <v>2.5860000000000003</v>
      </c>
      <c r="F95" s="7">
        <f t="shared" si="4"/>
        <v>251.87994411600008</v>
      </c>
    </row>
    <row r="96" spans="1:6" x14ac:dyDescent="0.35">
      <c r="A96" s="17" t="s">
        <v>119</v>
      </c>
      <c r="B96" s="17" t="s">
        <v>121</v>
      </c>
      <c r="C96" s="2">
        <v>2.887</v>
      </c>
      <c r="D96" s="3">
        <v>7.3999999999999996E-2</v>
      </c>
      <c r="E96" s="6">
        <f t="shared" ref="E96:E121" si="5">(C96-D96)</f>
        <v>2.8130000000000002</v>
      </c>
      <c r="F96" s="7">
        <f t="shared" ref="F96:F121" si="6">(17.821*E96*E96)+(51.96*E96)-(1.6647)</f>
        <v>285.51580054900006</v>
      </c>
    </row>
    <row r="97" spans="1:6" x14ac:dyDescent="0.35">
      <c r="A97" s="17" t="s">
        <v>122</v>
      </c>
      <c r="B97" s="17" t="s">
        <v>123</v>
      </c>
      <c r="C97" s="2">
        <v>2.556</v>
      </c>
      <c r="D97" s="3">
        <v>7.3999999999999996E-2</v>
      </c>
      <c r="E97" s="6">
        <f t="shared" si="5"/>
        <v>2.4820000000000002</v>
      </c>
      <c r="F97" s="7">
        <f t="shared" si="6"/>
        <v>237.08315400400002</v>
      </c>
    </row>
    <row r="98" spans="1:6" x14ac:dyDescent="0.35">
      <c r="A98" s="17" t="s">
        <v>124</v>
      </c>
      <c r="B98" s="17" t="s">
        <v>125</v>
      </c>
      <c r="C98" s="2">
        <v>0.51600000000000001</v>
      </c>
      <c r="D98" s="3">
        <v>7.3999999999999996E-2</v>
      </c>
      <c r="E98" s="6">
        <f t="shared" si="5"/>
        <v>0.442</v>
      </c>
      <c r="F98" s="7">
        <f t="shared" si="6"/>
        <v>24.783201844000001</v>
      </c>
    </row>
    <row r="99" spans="1:6" x14ac:dyDescent="0.35">
      <c r="A99" s="17" t="s">
        <v>126</v>
      </c>
      <c r="B99" s="17" t="s">
        <v>127</v>
      </c>
      <c r="C99" s="2">
        <v>0.83399999999999996</v>
      </c>
      <c r="D99" s="3">
        <v>7.3999999999999996E-2</v>
      </c>
      <c r="E99" s="6">
        <f t="shared" si="5"/>
        <v>0.76</v>
      </c>
      <c r="F99" s="7">
        <f t="shared" si="6"/>
        <v>48.118309600000003</v>
      </c>
    </row>
    <row r="100" spans="1:6" x14ac:dyDescent="0.35">
      <c r="A100" s="17" t="s">
        <v>128</v>
      </c>
      <c r="B100" s="17" t="s">
        <v>129</v>
      </c>
      <c r="C100" s="2">
        <v>0.79</v>
      </c>
      <c r="D100" s="3">
        <v>7.3999999999999996E-2</v>
      </c>
      <c r="E100" s="6">
        <f t="shared" si="5"/>
        <v>0.71600000000000008</v>
      </c>
      <c r="F100" s="7">
        <f t="shared" si="6"/>
        <v>44.674702576000001</v>
      </c>
    </row>
    <row r="101" spans="1:6" x14ac:dyDescent="0.35">
      <c r="A101" s="17" t="s">
        <v>130</v>
      </c>
      <c r="B101" s="17" t="s">
        <v>131</v>
      </c>
      <c r="C101" s="2">
        <v>0.74199999999999999</v>
      </c>
      <c r="D101" s="3">
        <v>7.3999999999999996E-2</v>
      </c>
      <c r="E101" s="6">
        <f t="shared" si="5"/>
        <v>0.66800000000000004</v>
      </c>
      <c r="F101" s="7">
        <f t="shared" si="6"/>
        <v>40.996737904</v>
      </c>
    </row>
    <row r="102" spans="1:6" x14ac:dyDescent="0.35">
      <c r="A102" s="17" t="s">
        <v>132</v>
      </c>
      <c r="B102" s="17" t="s">
        <v>99</v>
      </c>
      <c r="C102" s="2">
        <v>0.59099999999999997</v>
      </c>
      <c r="D102" s="3">
        <v>7.3999999999999996E-2</v>
      </c>
      <c r="E102" s="6">
        <f t="shared" si="5"/>
        <v>0.51700000000000002</v>
      </c>
      <c r="F102" s="7">
        <f t="shared" si="6"/>
        <v>29.961977269000002</v>
      </c>
    </row>
    <row r="103" spans="1:6" x14ac:dyDescent="0.35">
      <c r="A103" s="17" t="s">
        <v>133</v>
      </c>
      <c r="B103" s="17" t="s">
        <v>134</v>
      </c>
      <c r="C103" s="2">
        <v>0.97399999999999998</v>
      </c>
      <c r="D103" s="3">
        <v>7.3999999999999996E-2</v>
      </c>
      <c r="E103" s="6">
        <f t="shared" si="5"/>
        <v>0.9</v>
      </c>
      <c r="F103" s="7">
        <f t="shared" si="6"/>
        <v>59.534309999999998</v>
      </c>
    </row>
    <row r="104" spans="1:6" x14ac:dyDescent="0.35">
      <c r="A104" s="18" t="s">
        <v>135</v>
      </c>
      <c r="B104" s="18" t="s">
        <v>136</v>
      </c>
      <c r="C104" s="2">
        <v>0.73499999999999999</v>
      </c>
      <c r="D104" s="3">
        <v>7.3999999999999996E-2</v>
      </c>
      <c r="E104" s="6">
        <f t="shared" si="5"/>
        <v>0.66100000000000003</v>
      </c>
      <c r="F104" s="7">
        <f t="shared" si="6"/>
        <v>40.467229140999997</v>
      </c>
    </row>
    <row r="105" spans="1:6" x14ac:dyDescent="0.35">
      <c r="A105" s="9" t="s">
        <v>135</v>
      </c>
      <c r="B105" s="9" t="s">
        <v>99</v>
      </c>
      <c r="C105" s="2">
        <v>1.538</v>
      </c>
      <c r="D105" s="3">
        <v>7.3999999999999996E-2</v>
      </c>
      <c r="E105" s="6">
        <f t="shared" si="5"/>
        <v>1.464</v>
      </c>
      <c r="F105" s="7">
        <f t="shared" si="6"/>
        <v>112.60041801600001</v>
      </c>
    </row>
    <row r="106" spans="1:6" x14ac:dyDescent="0.35">
      <c r="A106" s="17" t="s">
        <v>137</v>
      </c>
      <c r="B106" s="17" t="s">
        <v>138</v>
      </c>
      <c r="C106" s="2">
        <v>1.0409999999999999</v>
      </c>
      <c r="D106" s="3">
        <v>7.3999999999999996E-2</v>
      </c>
      <c r="E106" s="6">
        <f t="shared" si="5"/>
        <v>0.96699999999999997</v>
      </c>
      <c r="F106" s="7">
        <f t="shared" si="6"/>
        <v>65.244841069000003</v>
      </c>
    </row>
    <row r="107" spans="1:6" x14ac:dyDescent="0.35">
      <c r="A107" s="17" t="s">
        <v>139</v>
      </c>
      <c r="B107" s="17" t="s">
        <v>140</v>
      </c>
      <c r="C107" s="2">
        <v>1.5489999999999999</v>
      </c>
      <c r="D107" s="3">
        <v>7.3999999999999996E-2</v>
      </c>
      <c r="E107" s="6">
        <f t="shared" si="5"/>
        <v>1.4749999999999999</v>
      </c>
      <c r="F107" s="7">
        <f t="shared" si="6"/>
        <v>113.74811312499999</v>
      </c>
    </row>
    <row r="108" spans="1:6" x14ac:dyDescent="0.35">
      <c r="A108" s="18" t="s">
        <v>141</v>
      </c>
      <c r="B108" s="18" t="s">
        <v>81</v>
      </c>
      <c r="C108" s="2">
        <v>0.58699999999999997</v>
      </c>
      <c r="D108" s="3">
        <v>7.3999999999999996E-2</v>
      </c>
      <c r="E108" s="6">
        <f t="shared" si="5"/>
        <v>0.51300000000000001</v>
      </c>
      <c r="F108" s="7">
        <f t="shared" si="6"/>
        <v>29.680714749</v>
      </c>
    </row>
    <row r="109" spans="1:6" x14ac:dyDescent="0.35">
      <c r="A109" s="17" t="s">
        <v>142</v>
      </c>
      <c r="B109" s="17" t="s">
        <v>143</v>
      </c>
      <c r="C109" s="2">
        <v>0.93200000000000005</v>
      </c>
      <c r="D109" s="3">
        <v>7.3999999999999996E-2</v>
      </c>
      <c r="E109" s="6">
        <f t="shared" si="5"/>
        <v>0.8580000000000001</v>
      </c>
      <c r="F109" s="7">
        <f t="shared" si="6"/>
        <v>56.036158644000004</v>
      </c>
    </row>
    <row r="110" spans="1:6" x14ac:dyDescent="0.35">
      <c r="A110" s="17" t="s">
        <v>144</v>
      </c>
      <c r="B110" s="17" t="s">
        <v>145</v>
      </c>
      <c r="C110" s="2">
        <v>2.5430000000000001</v>
      </c>
      <c r="D110" s="3">
        <v>7.3999999999999996E-2</v>
      </c>
      <c r="E110" s="6">
        <f t="shared" si="5"/>
        <v>2.4690000000000003</v>
      </c>
      <c r="F110" s="7">
        <f t="shared" si="6"/>
        <v>235.26066098100003</v>
      </c>
    </row>
    <row r="111" spans="1:6" x14ac:dyDescent="0.35">
      <c r="A111" s="17" t="s">
        <v>146</v>
      </c>
      <c r="B111" s="17" t="s">
        <v>147</v>
      </c>
      <c r="C111" s="2">
        <v>0.65300000000000002</v>
      </c>
      <c r="D111" s="3">
        <v>7.3999999999999996E-2</v>
      </c>
      <c r="E111" s="6">
        <f t="shared" si="5"/>
        <v>0.57900000000000007</v>
      </c>
      <c r="F111" s="7">
        <f t="shared" si="6"/>
        <v>34.394469861000005</v>
      </c>
    </row>
    <row r="112" spans="1:6" x14ac:dyDescent="0.35">
      <c r="A112" s="17" t="s">
        <v>148</v>
      </c>
      <c r="B112" s="17" t="s">
        <v>149</v>
      </c>
      <c r="C112" s="2">
        <v>1.5669999999999999</v>
      </c>
      <c r="D112" s="3">
        <v>7.3999999999999996E-2</v>
      </c>
      <c r="E112" s="6">
        <f t="shared" si="5"/>
        <v>1.4929999999999999</v>
      </c>
      <c r="F112" s="7">
        <f t="shared" si="6"/>
        <v>115.635462229</v>
      </c>
    </row>
    <row r="113" spans="1:6" x14ac:dyDescent="0.35">
      <c r="A113" s="18" t="s">
        <v>150</v>
      </c>
      <c r="B113" s="18" t="s">
        <v>151</v>
      </c>
      <c r="C113" s="2">
        <v>2.37</v>
      </c>
      <c r="D113" s="3">
        <v>7.3999999999999996E-2</v>
      </c>
      <c r="E113" s="6">
        <f t="shared" si="5"/>
        <v>2.2960000000000003</v>
      </c>
      <c r="F113" s="7">
        <f t="shared" si="6"/>
        <v>211.58092873600006</v>
      </c>
    </row>
    <row r="114" spans="1:6" x14ac:dyDescent="0.35">
      <c r="A114" s="17" t="s">
        <v>79</v>
      </c>
      <c r="B114" s="17" t="s">
        <v>152</v>
      </c>
      <c r="C114" s="2">
        <v>1.982</v>
      </c>
      <c r="D114" s="3">
        <v>7.3999999999999996E-2</v>
      </c>
      <c r="E114" s="6">
        <f t="shared" si="5"/>
        <v>1.9079999999999999</v>
      </c>
      <c r="F114" s="7">
        <f t="shared" si="6"/>
        <v>162.35168894399999</v>
      </c>
    </row>
    <row r="115" spans="1:6" x14ac:dyDescent="0.35">
      <c r="A115" s="17" t="s">
        <v>153</v>
      </c>
      <c r="B115" s="17" t="s">
        <v>154</v>
      </c>
      <c r="C115" s="2">
        <v>1.1280000000000001</v>
      </c>
      <c r="D115" s="3">
        <v>7.3999999999999996E-2</v>
      </c>
      <c r="E115" s="6">
        <f t="shared" si="5"/>
        <v>1.054</v>
      </c>
      <c r="F115" s="7">
        <f t="shared" si="6"/>
        <v>72.898774036000006</v>
      </c>
    </row>
    <row r="116" spans="1:6" x14ac:dyDescent="0.35">
      <c r="A116" s="17" t="s">
        <v>155</v>
      </c>
      <c r="B116" s="17" t="s">
        <v>156</v>
      </c>
      <c r="C116" s="2">
        <v>0.56700000000000006</v>
      </c>
      <c r="D116" s="3">
        <v>7.3999999999999996E-2</v>
      </c>
      <c r="E116" s="6">
        <f t="shared" si="5"/>
        <v>0.49300000000000005</v>
      </c>
      <c r="F116" s="7">
        <f t="shared" si="6"/>
        <v>28.282956229000003</v>
      </c>
    </row>
    <row r="117" spans="1:6" x14ac:dyDescent="0.35">
      <c r="A117" s="17" t="s">
        <v>157</v>
      </c>
      <c r="B117" s="17" t="s">
        <v>158</v>
      </c>
      <c r="C117" s="2">
        <v>2.101</v>
      </c>
      <c r="D117" s="3">
        <v>7.3999999999999996E-2</v>
      </c>
      <c r="E117" s="6">
        <f t="shared" si="5"/>
        <v>2.0270000000000001</v>
      </c>
      <c r="F117" s="7">
        <f t="shared" si="6"/>
        <v>176.87987950900001</v>
      </c>
    </row>
    <row r="118" spans="1:6" x14ac:dyDescent="0.35">
      <c r="A118" s="18" t="s">
        <v>159</v>
      </c>
      <c r="B118" s="18" t="s">
        <v>160</v>
      </c>
      <c r="C118" s="2">
        <v>1.736</v>
      </c>
      <c r="D118" s="3">
        <v>7.3999999999999996E-2</v>
      </c>
      <c r="E118" s="6">
        <f t="shared" si="5"/>
        <v>1.6619999999999999</v>
      </c>
      <c r="F118" s="7">
        <f t="shared" si="6"/>
        <v>133.91877032399998</v>
      </c>
    </row>
    <row r="119" spans="1:6" x14ac:dyDescent="0.35">
      <c r="A119" s="17" t="s">
        <v>159</v>
      </c>
      <c r="B119" s="17" t="s">
        <v>161</v>
      </c>
      <c r="C119" s="2">
        <v>1.6830000000000001</v>
      </c>
      <c r="D119" s="3">
        <v>7.3999999999999996E-2</v>
      </c>
      <c r="E119" s="6">
        <f t="shared" si="5"/>
        <v>1.609</v>
      </c>
      <c r="F119" s="7">
        <f t="shared" si="6"/>
        <v>128.075388301</v>
      </c>
    </row>
    <row r="120" spans="1:6" x14ac:dyDescent="0.35">
      <c r="A120" s="17" t="s">
        <v>162</v>
      </c>
      <c r="B120" s="17" t="s">
        <v>163</v>
      </c>
      <c r="C120" s="2">
        <v>1.9570000000000001</v>
      </c>
      <c r="D120" s="3">
        <v>7.3999999999999996E-2</v>
      </c>
      <c r="E120" s="6">
        <f t="shared" si="5"/>
        <v>1.883</v>
      </c>
      <c r="F120" s="7">
        <f t="shared" si="6"/>
        <v>159.36370366899999</v>
      </c>
    </row>
    <row r="121" spans="1:6" x14ac:dyDescent="0.35">
      <c r="A121" s="19" t="s">
        <v>164</v>
      </c>
      <c r="B121" s="19" t="s">
        <v>165</v>
      </c>
      <c r="C121" s="2">
        <v>0.42099999999999999</v>
      </c>
      <c r="D121" s="3">
        <v>7.3999999999999996E-2</v>
      </c>
      <c r="E121" s="6">
        <f t="shared" si="5"/>
        <v>0.34699999999999998</v>
      </c>
      <c r="F121" s="7">
        <f t="shared" si="6"/>
        <v>18.511228789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22"/>
  <sheetViews>
    <sheetView workbookViewId="0">
      <selection activeCell="I41" sqref="I41"/>
    </sheetView>
  </sheetViews>
  <sheetFormatPr defaultRowHeight="14.5" x14ac:dyDescent="0.35"/>
  <cols>
    <col min="1" max="1" width="15.26953125" customWidth="1"/>
    <col min="2" max="2" width="14" customWidth="1"/>
    <col min="3" max="3" width="12.7265625" customWidth="1"/>
    <col min="4" max="5" width="14.453125" customWidth="1"/>
    <col min="6" max="6" width="14" customWidth="1"/>
  </cols>
  <sheetData>
    <row r="2" spans="1:12" x14ac:dyDescent="0.35">
      <c r="A2" s="1">
        <v>2.073</v>
      </c>
      <c r="B2" s="20">
        <v>0.47900000000000004</v>
      </c>
      <c r="C2" s="20">
        <v>0.434</v>
      </c>
      <c r="D2" s="20">
        <v>0.73899999999999999</v>
      </c>
      <c r="E2" s="20">
        <v>2.2829999999999999</v>
      </c>
      <c r="F2" s="20">
        <v>0.61</v>
      </c>
      <c r="G2" s="20">
        <v>1.8960000000000001</v>
      </c>
      <c r="H2" s="20">
        <v>1.9530000000000001</v>
      </c>
      <c r="I2" s="20">
        <v>1.62</v>
      </c>
      <c r="J2" s="20">
        <v>0.64100000000000001</v>
      </c>
      <c r="K2" s="20">
        <v>0.877</v>
      </c>
      <c r="L2" s="20">
        <v>1.7050000000000001</v>
      </c>
    </row>
    <row r="3" spans="1:12" x14ac:dyDescent="0.35">
      <c r="A3" s="1">
        <v>1.3280000000000001</v>
      </c>
      <c r="B3" s="20">
        <v>0.38500000000000001</v>
      </c>
      <c r="C3" s="20">
        <v>0.52700000000000002</v>
      </c>
      <c r="D3" s="20">
        <v>0.55400000000000005</v>
      </c>
      <c r="E3" s="20">
        <v>0.73599999999999999</v>
      </c>
      <c r="F3" s="20">
        <v>0.66100000000000003</v>
      </c>
      <c r="G3" s="20">
        <v>0.497</v>
      </c>
      <c r="H3" s="20">
        <v>0.57400000000000007</v>
      </c>
      <c r="I3" s="20">
        <v>0.50700000000000001</v>
      </c>
      <c r="J3" s="20">
        <v>0.90200000000000002</v>
      </c>
      <c r="K3" s="20">
        <v>1.5620000000000001</v>
      </c>
      <c r="L3" s="20">
        <v>0.90600000000000003</v>
      </c>
    </row>
    <row r="4" spans="1:12" x14ac:dyDescent="0.35">
      <c r="A4" s="1">
        <v>0.77200000000000002</v>
      </c>
      <c r="B4" s="20">
        <v>0.51800000000000002</v>
      </c>
      <c r="C4" s="20">
        <v>0.63600000000000001</v>
      </c>
      <c r="D4" s="20">
        <v>0.80200000000000005</v>
      </c>
      <c r="E4" s="20">
        <v>0.80200000000000005</v>
      </c>
      <c r="F4" s="20">
        <v>0.66700000000000004</v>
      </c>
      <c r="G4" s="20">
        <v>0.97</v>
      </c>
      <c r="H4" s="20">
        <v>0.625</v>
      </c>
      <c r="I4" s="20">
        <v>0.88900000000000001</v>
      </c>
      <c r="J4" s="20">
        <v>0.86599999999999999</v>
      </c>
      <c r="K4" s="20">
        <v>0.60399999999999998</v>
      </c>
      <c r="L4" s="20">
        <v>0.57200000000000006</v>
      </c>
    </row>
    <row r="5" spans="1:12" x14ac:dyDescent="0.35">
      <c r="A5" s="1">
        <v>0.39200000000000002</v>
      </c>
      <c r="B5" s="20">
        <v>1.9670000000000001</v>
      </c>
      <c r="C5" s="20">
        <v>0.57400000000000007</v>
      </c>
      <c r="D5" s="20">
        <v>0.92100000000000004</v>
      </c>
      <c r="E5" s="20">
        <v>0.66800000000000004</v>
      </c>
      <c r="F5" s="20">
        <v>0.67400000000000004</v>
      </c>
      <c r="G5" s="20">
        <v>0.121</v>
      </c>
      <c r="H5" s="20">
        <v>1.2730000000000001</v>
      </c>
      <c r="I5" s="20">
        <v>2.1240000000000001</v>
      </c>
      <c r="J5" s="20">
        <v>0.68100000000000005</v>
      </c>
      <c r="K5" s="20">
        <v>0.90600000000000003</v>
      </c>
      <c r="L5" s="20">
        <v>1.9730000000000001</v>
      </c>
    </row>
    <row r="6" spans="1:12" x14ac:dyDescent="0.35">
      <c r="A6" s="1">
        <v>0.27800000000000002</v>
      </c>
      <c r="B6" s="20">
        <v>0.97699999999999998</v>
      </c>
      <c r="C6" s="20">
        <v>0.63400000000000001</v>
      </c>
      <c r="D6" s="20">
        <v>0.80600000000000005</v>
      </c>
      <c r="E6" s="20">
        <v>2.8969999999999998</v>
      </c>
      <c r="F6" s="20">
        <v>0.89500000000000002</v>
      </c>
      <c r="G6" s="20">
        <v>2.6470000000000002</v>
      </c>
      <c r="H6" s="20">
        <v>2.448</v>
      </c>
      <c r="I6" s="20">
        <v>2.9889999999999999</v>
      </c>
      <c r="J6" s="20">
        <v>0.5</v>
      </c>
      <c r="K6" s="20">
        <v>2.5169999999999999</v>
      </c>
      <c r="L6" s="20">
        <v>1.639</v>
      </c>
    </row>
    <row r="7" spans="1:12" x14ac:dyDescent="0.35">
      <c r="A7" s="3">
        <v>7.9000000000000001E-2</v>
      </c>
      <c r="B7" s="20">
        <v>0.67700000000000005</v>
      </c>
      <c r="C7" s="20">
        <v>1.4370000000000001</v>
      </c>
      <c r="D7" s="20">
        <v>0.61599999999999999</v>
      </c>
      <c r="E7" s="20">
        <v>1.415</v>
      </c>
      <c r="F7" s="20">
        <v>0.60099999999999998</v>
      </c>
      <c r="G7" s="20">
        <v>2.78</v>
      </c>
      <c r="H7" s="20">
        <v>2.7650000000000001</v>
      </c>
      <c r="I7" s="20">
        <v>2.6970000000000001</v>
      </c>
      <c r="J7" s="20">
        <v>0.98899999999999999</v>
      </c>
      <c r="K7" s="20">
        <v>0.54800000000000004</v>
      </c>
      <c r="L7" s="20">
        <v>1.361</v>
      </c>
    </row>
    <row r="8" spans="1:12" x14ac:dyDescent="0.35">
      <c r="A8" s="20">
        <v>0.622</v>
      </c>
      <c r="B8" s="20">
        <v>0.59699999999999998</v>
      </c>
      <c r="C8" s="20">
        <v>0.71599999999999997</v>
      </c>
      <c r="D8" s="20">
        <v>0.68300000000000005</v>
      </c>
      <c r="E8" s="20">
        <v>2.4580000000000002</v>
      </c>
      <c r="F8" s="20">
        <v>0.61299999999999999</v>
      </c>
      <c r="G8" s="20">
        <v>2.67</v>
      </c>
      <c r="H8" s="20">
        <v>1.6919999999999999</v>
      </c>
      <c r="I8" s="20">
        <v>2.367</v>
      </c>
      <c r="J8" s="20">
        <v>0.91</v>
      </c>
      <c r="K8" s="20">
        <v>1.4350000000000001</v>
      </c>
      <c r="L8" s="20">
        <v>1.6300000000000001</v>
      </c>
    </row>
    <row r="9" spans="1:12" x14ac:dyDescent="0.35">
      <c r="A9" s="20">
        <v>0.48599999999999999</v>
      </c>
      <c r="B9" s="20">
        <v>0.61699999999999999</v>
      </c>
      <c r="C9" s="20">
        <v>0.54</v>
      </c>
      <c r="D9" s="20">
        <v>0.61199999999999999</v>
      </c>
      <c r="E9" s="20">
        <v>0.76600000000000001</v>
      </c>
      <c r="F9" s="20">
        <v>0.67</v>
      </c>
      <c r="G9" s="20">
        <v>0.63200000000000001</v>
      </c>
      <c r="H9" s="20">
        <v>0.56500000000000006</v>
      </c>
      <c r="I9" s="20">
        <v>2.806</v>
      </c>
      <c r="J9" s="20">
        <v>1.728</v>
      </c>
      <c r="K9" s="20">
        <v>2.7640000000000002</v>
      </c>
      <c r="L9" s="20">
        <v>0.52900000000000003</v>
      </c>
    </row>
    <row r="13" spans="1:12" x14ac:dyDescent="0.35">
      <c r="A13" t="s">
        <v>0</v>
      </c>
      <c r="B13" s="5" t="s">
        <v>7</v>
      </c>
      <c r="C13" s="5" t="s">
        <v>8</v>
      </c>
      <c r="D13" s="5" t="s">
        <v>9</v>
      </c>
      <c r="E13" s="5" t="s">
        <v>10</v>
      </c>
    </row>
    <row r="14" spans="1:12" x14ac:dyDescent="0.35">
      <c r="A14" t="s">
        <v>1</v>
      </c>
      <c r="B14" s="1">
        <v>2.073</v>
      </c>
      <c r="C14" s="6">
        <f>B14-B19</f>
        <v>1.994</v>
      </c>
      <c r="D14" s="6">
        <v>40</v>
      </c>
      <c r="E14" s="7">
        <f>(5.4444*C14*C14)+(8.5573*C14)+(1.1867)</f>
        <v>39.897086598399994</v>
      </c>
    </row>
    <row r="15" spans="1:12" x14ac:dyDescent="0.35">
      <c r="A15" t="s">
        <v>2</v>
      </c>
      <c r="B15" s="1">
        <v>1.3280000000000001</v>
      </c>
      <c r="C15" s="6">
        <f>B15-B19</f>
        <v>1.2490000000000001</v>
      </c>
      <c r="D15" s="6">
        <v>20</v>
      </c>
      <c r="E15" s="7">
        <f t="shared" ref="E15:E19" si="0">(5.4444*C15*C15)+(8.5573*C15)+(1.1867)</f>
        <v>20.368037144400006</v>
      </c>
    </row>
    <row r="16" spans="1:12" x14ac:dyDescent="0.35">
      <c r="A16" t="s">
        <v>3</v>
      </c>
      <c r="B16" s="1">
        <v>0.77200000000000002</v>
      </c>
      <c r="C16" s="6">
        <f>B16-B19</f>
        <v>0.69300000000000006</v>
      </c>
      <c r="D16" s="6">
        <v>10</v>
      </c>
      <c r="E16" s="7">
        <f t="shared" si="0"/>
        <v>9.7315765556000002</v>
      </c>
    </row>
    <row r="17" spans="1:11" x14ac:dyDescent="0.35">
      <c r="A17" t="s">
        <v>4</v>
      </c>
      <c r="B17" s="1">
        <v>0.39200000000000002</v>
      </c>
      <c r="C17" s="6">
        <f>B17-B19</f>
        <v>0.313</v>
      </c>
      <c r="D17" s="6">
        <v>5</v>
      </c>
      <c r="E17" s="7">
        <f t="shared" si="0"/>
        <v>4.3985173236000001</v>
      </c>
    </row>
    <row r="18" spans="1:11" x14ac:dyDescent="0.35">
      <c r="A18" t="s">
        <v>5</v>
      </c>
      <c r="B18" s="1">
        <v>0.27800000000000002</v>
      </c>
      <c r="C18" s="6">
        <f>B18-B19</f>
        <v>0.19900000000000001</v>
      </c>
      <c r="D18" s="6">
        <v>2.5</v>
      </c>
      <c r="E18" s="7">
        <f t="shared" si="0"/>
        <v>3.1052063844000002</v>
      </c>
    </row>
    <row r="19" spans="1:11" x14ac:dyDescent="0.35">
      <c r="A19" t="s">
        <v>6</v>
      </c>
      <c r="B19" s="3">
        <v>7.9000000000000001E-2</v>
      </c>
      <c r="C19" s="6">
        <f>B19-B19</f>
        <v>0</v>
      </c>
      <c r="D19" s="6">
        <v>0</v>
      </c>
      <c r="E19" s="7">
        <f t="shared" si="0"/>
        <v>1.1867000000000001</v>
      </c>
    </row>
    <row r="27" spans="1:11" x14ac:dyDescent="0.35">
      <c r="H27" s="4"/>
      <c r="I27" s="4" t="s">
        <v>11</v>
      </c>
      <c r="J27" s="4"/>
      <c r="K27" s="4"/>
    </row>
    <row r="32" spans="1:11" x14ac:dyDescent="0.35">
      <c r="A32" s="21" t="s">
        <v>90</v>
      </c>
      <c r="B32" s="21" t="s">
        <v>91</v>
      </c>
      <c r="C32" s="22" t="s">
        <v>7</v>
      </c>
      <c r="D32" s="23" t="s">
        <v>6</v>
      </c>
      <c r="E32" s="6" t="s">
        <v>8</v>
      </c>
      <c r="F32" s="11" t="s">
        <v>10</v>
      </c>
    </row>
    <row r="33" spans="1:6" x14ac:dyDescent="0.35">
      <c r="A33" s="8" t="s">
        <v>12</v>
      </c>
      <c r="B33" s="8" t="s">
        <v>13</v>
      </c>
      <c r="C33" s="20">
        <v>0.622</v>
      </c>
      <c r="D33" s="3">
        <v>7.9000000000000001E-2</v>
      </c>
      <c r="E33" s="6">
        <f t="shared" ref="E33:E64" si="1">(C33-D33)</f>
        <v>0.54300000000000004</v>
      </c>
      <c r="F33" s="7">
        <f t="shared" ref="F33:F64" si="2">(5.4444*E33*E33)+(8.5573*E33)+(1.1867)</f>
        <v>7.4385897956000004</v>
      </c>
    </row>
    <row r="34" spans="1:6" x14ac:dyDescent="0.35">
      <c r="A34" s="8" t="s">
        <v>14</v>
      </c>
      <c r="B34" s="8" t="s">
        <v>15</v>
      </c>
      <c r="C34" s="20">
        <v>0.48599999999999999</v>
      </c>
      <c r="D34" s="3">
        <v>7.9000000000000001E-2</v>
      </c>
      <c r="E34" s="6">
        <f t="shared" si="1"/>
        <v>0.40699999999999997</v>
      </c>
      <c r="F34" s="7">
        <f t="shared" si="2"/>
        <v>5.5713805155999996</v>
      </c>
    </row>
    <row r="35" spans="1:6" x14ac:dyDescent="0.35">
      <c r="A35" s="8" t="s">
        <v>14</v>
      </c>
      <c r="B35" s="8" t="s">
        <v>16</v>
      </c>
      <c r="C35" s="20">
        <v>0.47900000000000004</v>
      </c>
      <c r="D35" s="3">
        <v>7.9000000000000001E-2</v>
      </c>
      <c r="E35" s="6">
        <f t="shared" si="1"/>
        <v>0.4</v>
      </c>
      <c r="F35" s="7">
        <f t="shared" si="2"/>
        <v>5.4807240000000004</v>
      </c>
    </row>
    <row r="36" spans="1:6" x14ac:dyDescent="0.35">
      <c r="A36" s="8" t="s">
        <v>17</v>
      </c>
      <c r="B36" s="8" t="s">
        <v>18</v>
      </c>
      <c r="C36" s="20">
        <v>0.38500000000000001</v>
      </c>
      <c r="D36" s="3">
        <v>7.9000000000000001E-2</v>
      </c>
      <c r="E36" s="6">
        <f t="shared" si="1"/>
        <v>0.30599999999999999</v>
      </c>
      <c r="F36" s="7">
        <f t="shared" si="2"/>
        <v>4.3150256383999999</v>
      </c>
    </row>
    <row r="37" spans="1:6" x14ac:dyDescent="0.35">
      <c r="A37" s="8" t="s">
        <v>19</v>
      </c>
      <c r="B37" s="8" t="s">
        <v>20</v>
      </c>
      <c r="C37" s="20">
        <v>0.51800000000000002</v>
      </c>
      <c r="D37" s="3">
        <v>7.9000000000000001E-2</v>
      </c>
      <c r="E37" s="6">
        <f t="shared" si="1"/>
        <v>0.439</v>
      </c>
      <c r="F37" s="7">
        <f t="shared" si="2"/>
        <v>5.9926049124</v>
      </c>
    </row>
    <row r="38" spans="1:6" x14ac:dyDescent="0.35">
      <c r="A38" s="8" t="s">
        <v>21</v>
      </c>
      <c r="B38" s="8" t="s">
        <v>22</v>
      </c>
      <c r="C38" s="20">
        <v>1.9670000000000001</v>
      </c>
      <c r="D38" s="3">
        <v>7.9000000000000001E-2</v>
      </c>
      <c r="E38" s="6">
        <f t="shared" si="1"/>
        <v>1.8880000000000001</v>
      </c>
      <c r="F38" s="7">
        <f t="shared" si="2"/>
        <v>36.749685753600005</v>
      </c>
    </row>
    <row r="39" spans="1:6" x14ac:dyDescent="0.35">
      <c r="A39" s="8" t="s">
        <v>23</v>
      </c>
      <c r="B39" s="8" t="s">
        <v>24</v>
      </c>
      <c r="C39" s="20">
        <v>0.97699999999999998</v>
      </c>
      <c r="D39" s="3">
        <v>7.9000000000000001E-2</v>
      </c>
      <c r="E39" s="6">
        <f t="shared" si="1"/>
        <v>0.89800000000000002</v>
      </c>
      <c r="F39" s="7">
        <f t="shared" si="2"/>
        <v>13.261541337600001</v>
      </c>
    </row>
    <row r="40" spans="1:6" x14ac:dyDescent="0.35">
      <c r="A40" s="8" t="s">
        <v>23</v>
      </c>
      <c r="B40" s="8" t="s">
        <v>25</v>
      </c>
      <c r="C40" s="20">
        <v>0.67700000000000005</v>
      </c>
      <c r="D40" s="3">
        <v>7.9000000000000001E-2</v>
      </c>
      <c r="E40" s="6">
        <f t="shared" si="1"/>
        <v>0.59800000000000009</v>
      </c>
      <c r="F40" s="7">
        <f t="shared" si="2"/>
        <v>8.2509046176000016</v>
      </c>
    </row>
    <row r="41" spans="1:6" x14ac:dyDescent="0.35">
      <c r="A41" s="8" t="s">
        <v>26</v>
      </c>
      <c r="B41" s="8" t="s">
        <v>27</v>
      </c>
      <c r="C41" s="20">
        <v>0.59699999999999998</v>
      </c>
      <c r="D41" s="3">
        <v>7.9000000000000001E-2</v>
      </c>
      <c r="E41" s="6">
        <f t="shared" si="1"/>
        <v>0.51800000000000002</v>
      </c>
      <c r="F41" s="7">
        <f t="shared" si="2"/>
        <v>7.0802445856</v>
      </c>
    </row>
    <row r="42" spans="1:6" x14ac:dyDescent="0.35">
      <c r="A42" s="8" t="s">
        <v>28</v>
      </c>
      <c r="B42" s="8" t="s">
        <v>29</v>
      </c>
      <c r="C42" s="20">
        <v>0.61699999999999999</v>
      </c>
      <c r="D42" s="3">
        <v>7.9000000000000001E-2</v>
      </c>
      <c r="E42" s="6">
        <f t="shared" si="1"/>
        <v>0.53800000000000003</v>
      </c>
      <c r="F42" s="7">
        <f t="shared" si="2"/>
        <v>7.3663763136</v>
      </c>
    </row>
    <row r="43" spans="1:6" x14ac:dyDescent="0.35">
      <c r="A43" s="8" t="s">
        <v>28</v>
      </c>
      <c r="B43" s="8" t="s">
        <v>27</v>
      </c>
      <c r="C43" s="20">
        <v>0.434</v>
      </c>
      <c r="D43" s="3">
        <v>7.9000000000000001E-2</v>
      </c>
      <c r="E43" s="6">
        <f t="shared" si="1"/>
        <v>0.35499999999999998</v>
      </c>
      <c r="F43" s="7">
        <f t="shared" si="2"/>
        <v>4.9106720099999999</v>
      </c>
    </row>
    <row r="44" spans="1:6" x14ac:dyDescent="0.35">
      <c r="A44" s="8" t="s">
        <v>26</v>
      </c>
      <c r="B44" s="8" t="s">
        <v>30</v>
      </c>
      <c r="C44" s="20">
        <v>0.52700000000000002</v>
      </c>
      <c r="D44" s="3">
        <v>7.9000000000000001E-2</v>
      </c>
      <c r="E44" s="6">
        <f t="shared" si="1"/>
        <v>0.44800000000000001</v>
      </c>
      <c r="F44" s="7">
        <f t="shared" si="2"/>
        <v>6.1130832575999996</v>
      </c>
    </row>
    <row r="45" spans="1:6" x14ac:dyDescent="0.35">
      <c r="A45" s="8" t="s">
        <v>31</v>
      </c>
      <c r="B45" s="8" t="s">
        <v>32</v>
      </c>
      <c r="C45" s="20">
        <v>0.63600000000000001</v>
      </c>
      <c r="D45" s="3">
        <v>7.9000000000000001E-2</v>
      </c>
      <c r="E45" s="6">
        <f t="shared" si="1"/>
        <v>0.55700000000000005</v>
      </c>
      <c r="F45" s="7">
        <f t="shared" si="2"/>
        <v>7.6422357555999998</v>
      </c>
    </row>
    <row r="46" spans="1:6" x14ac:dyDescent="0.35">
      <c r="A46" s="8" t="s">
        <v>33</v>
      </c>
      <c r="B46" s="8" t="s">
        <v>34</v>
      </c>
      <c r="C46" s="20">
        <v>0.57400000000000007</v>
      </c>
      <c r="D46" s="3">
        <v>7.9000000000000001E-2</v>
      </c>
      <c r="E46" s="6">
        <f t="shared" si="1"/>
        <v>0.49500000000000005</v>
      </c>
      <c r="F46" s="7">
        <f t="shared" si="2"/>
        <v>6.7565776100000008</v>
      </c>
    </row>
    <row r="47" spans="1:6" x14ac:dyDescent="0.35">
      <c r="A47" s="8" t="s">
        <v>35</v>
      </c>
      <c r="B47" s="8" t="s">
        <v>36</v>
      </c>
      <c r="C47" s="20">
        <v>0.63400000000000001</v>
      </c>
      <c r="D47" s="3">
        <v>7.9000000000000001E-2</v>
      </c>
      <c r="E47" s="6">
        <f t="shared" si="1"/>
        <v>0.55500000000000005</v>
      </c>
      <c r="F47" s="7">
        <f t="shared" si="2"/>
        <v>7.6130128100000007</v>
      </c>
    </row>
    <row r="48" spans="1:6" x14ac:dyDescent="0.35">
      <c r="A48" s="8" t="s">
        <v>37</v>
      </c>
      <c r="B48" s="8" t="s">
        <v>38</v>
      </c>
      <c r="C48" s="20">
        <v>1.4370000000000001</v>
      </c>
      <c r="D48" s="3">
        <v>7.9000000000000001E-2</v>
      </c>
      <c r="E48" s="6">
        <f t="shared" si="1"/>
        <v>1.3580000000000001</v>
      </c>
      <c r="F48" s="7">
        <f t="shared" si="2"/>
        <v>22.847879881600001</v>
      </c>
    </row>
    <row r="49" spans="1:6" x14ac:dyDescent="0.35">
      <c r="A49" s="8" t="s">
        <v>39</v>
      </c>
      <c r="B49" s="8" t="s">
        <v>40</v>
      </c>
      <c r="C49" s="20">
        <v>0.71599999999999997</v>
      </c>
      <c r="D49" s="3">
        <v>7.9000000000000001E-2</v>
      </c>
      <c r="E49" s="6">
        <f t="shared" si="1"/>
        <v>0.63700000000000001</v>
      </c>
      <c r="F49" s="7">
        <f t="shared" si="2"/>
        <v>8.8468688435999994</v>
      </c>
    </row>
    <row r="50" spans="1:6" x14ac:dyDescent="0.35">
      <c r="A50" s="8" t="s">
        <v>41</v>
      </c>
      <c r="B50" s="8" t="s">
        <v>42</v>
      </c>
      <c r="C50" s="20">
        <v>0.54</v>
      </c>
      <c r="D50" s="3">
        <v>7.9000000000000001E-2</v>
      </c>
      <c r="E50" s="6">
        <f t="shared" si="1"/>
        <v>0.46100000000000002</v>
      </c>
      <c r="F50" s="7">
        <f t="shared" si="2"/>
        <v>6.2886646323999997</v>
      </c>
    </row>
    <row r="51" spans="1:6" x14ac:dyDescent="0.35">
      <c r="A51" s="8" t="s">
        <v>43</v>
      </c>
      <c r="B51" s="8" t="s">
        <v>44</v>
      </c>
      <c r="C51" s="20">
        <v>0.73899999999999999</v>
      </c>
      <c r="D51" s="3">
        <v>7.9000000000000001E-2</v>
      </c>
      <c r="E51" s="6">
        <f t="shared" si="1"/>
        <v>0.66</v>
      </c>
      <c r="F51" s="7">
        <f t="shared" si="2"/>
        <v>9.2060986400000004</v>
      </c>
    </row>
    <row r="52" spans="1:6" x14ac:dyDescent="0.35">
      <c r="A52" s="8" t="s">
        <v>45</v>
      </c>
      <c r="B52" s="8" t="s">
        <v>46</v>
      </c>
      <c r="C52" s="20">
        <v>0.55400000000000005</v>
      </c>
      <c r="D52" s="3">
        <v>7.9000000000000001E-2</v>
      </c>
      <c r="E52" s="6">
        <f t="shared" si="1"/>
        <v>0.47500000000000003</v>
      </c>
      <c r="F52" s="7">
        <f t="shared" si="2"/>
        <v>6.4798102500000008</v>
      </c>
    </row>
    <row r="53" spans="1:6" x14ac:dyDescent="0.35">
      <c r="A53" s="8" t="s">
        <v>47</v>
      </c>
      <c r="B53" s="8" t="s">
        <v>48</v>
      </c>
      <c r="C53" s="20">
        <v>0.80200000000000005</v>
      </c>
      <c r="D53" s="3">
        <v>7.9000000000000001E-2</v>
      </c>
      <c r="E53" s="6">
        <f t="shared" si="1"/>
        <v>0.72300000000000009</v>
      </c>
      <c r="F53" s="7">
        <f t="shared" si="2"/>
        <v>10.219573667600001</v>
      </c>
    </row>
    <row r="54" spans="1:6" x14ac:dyDescent="0.35">
      <c r="A54" s="8" t="s">
        <v>49</v>
      </c>
      <c r="B54" s="8" t="s">
        <v>50</v>
      </c>
      <c r="C54" s="20">
        <v>0.92100000000000004</v>
      </c>
      <c r="D54" s="3">
        <v>7.9000000000000001E-2</v>
      </c>
      <c r="E54" s="6">
        <f t="shared" si="1"/>
        <v>0.84200000000000008</v>
      </c>
      <c r="F54" s="7">
        <f t="shared" si="2"/>
        <v>12.251830201600001</v>
      </c>
    </row>
    <row r="55" spans="1:6" x14ac:dyDescent="0.35">
      <c r="A55" s="8" t="s">
        <v>49</v>
      </c>
      <c r="B55" s="8" t="s">
        <v>51</v>
      </c>
      <c r="C55" s="20">
        <v>0.80600000000000005</v>
      </c>
      <c r="D55" s="3">
        <v>7.9000000000000001E-2</v>
      </c>
      <c r="E55" s="6">
        <f t="shared" si="1"/>
        <v>0.72700000000000009</v>
      </c>
      <c r="F55" s="7">
        <f t="shared" si="2"/>
        <v>10.285380387600002</v>
      </c>
    </row>
    <row r="56" spans="1:6" x14ac:dyDescent="0.35">
      <c r="A56" s="8" t="s">
        <v>52</v>
      </c>
      <c r="B56" s="8" t="s">
        <v>53</v>
      </c>
      <c r="C56" s="20">
        <v>0.61599999999999999</v>
      </c>
      <c r="D56" s="3">
        <v>7.9000000000000001E-2</v>
      </c>
      <c r="E56" s="6">
        <f t="shared" si="1"/>
        <v>0.53700000000000003</v>
      </c>
      <c r="F56" s="7">
        <f t="shared" si="2"/>
        <v>7.3519662836000004</v>
      </c>
    </row>
    <row r="57" spans="1:6" x14ac:dyDescent="0.35">
      <c r="A57" s="8" t="s">
        <v>54</v>
      </c>
      <c r="B57" s="8" t="s">
        <v>55</v>
      </c>
      <c r="C57" s="20">
        <v>0.68300000000000005</v>
      </c>
      <c r="D57" s="3">
        <v>7.9000000000000001E-2</v>
      </c>
      <c r="E57" s="6">
        <f t="shared" si="1"/>
        <v>0.60400000000000009</v>
      </c>
      <c r="F57" s="7">
        <f t="shared" si="2"/>
        <v>8.3415134304000009</v>
      </c>
    </row>
    <row r="58" spans="1:6" x14ac:dyDescent="0.35">
      <c r="A58" s="8" t="s">
        <v>54</v>
      </c>
      <c r="B58" s="8" t="s">
        <v>24</v>
      </c>
      <c r="C58" s="20">
        <v>0.61199999999999999</v>
      </c>
      <c r="D58" s="3">
        <v>7.9000000000000001E-2</v>
      </c>
      <c r="E58" s="6">
        <f t="shared" si="1"/>
        <v>0.53300000000000003</v>
      </c>
      <c r="F58" s="7">
        <f t="shared" si="2"/>
        <v>7.2944350516000007</v>
      </c>
    </row>
    <row r="59" spans="1:6" x14ac:dyDescent="0.35">
      <c r="A59" s="8" t="s">
        <v>56</v>
      </c>
      <c r="B59" s="8" t="s">
        <v>57</v>
      </c>
      <c r="C59" s="20">
        <v>2.2829999999999999</v>
      </c>
      <c r="D59" s="3">
        <v>7.9000000000000001E-2</v>
      </c>
      <c r="E59" s="6">
        <f t="shared" si="1"/>
        <v>2.2039999999999997</v>
      </c>
      <c r="F59" s="7">
        <f t="shared" si="2"/>
        <v>46.493793750399988</v>
      </c>
    </row>
    <row r="60" spans="1:6" x14ac:dyDescent="0.35">
      <c r="A60" s="8" t="s">
        <v>58</v>
      </c>
      <c r="B60" s="8" t="s">
        <v>59</v>
      </c>
      <c r="C60" s="20">
        <v>0.73599999999999999</v>
      </c>
      <c r="D60" s="3">
        <v>7.9000000000000001E-2</v>
      </c>
      <c r="E60" s="6">
        <f t="shared" si="1"/>
        <v>0.65700000000000003</v>
      </c>
      <c r="F60" s="7">
        <f t="shared" si="2"/>
        <v>9.1589159156000015</v>
      </c>
    </row>
    <row r="61" spans="1:6" x14ac:dyDescent="0.35">
      <c r="A61" s="8" t="s">
        <v>60</v>
      </c>
      <c r="B61" s="8" t="s">
        <v>61</v>
      </c>
      <c r="C61" s="20">
        <v>0.80200000000000005</v>
      </c>
      <c r="D61" s="3">
        <v>7.9000000000000001E-2</v>
      </c>
      <c r="E61" s="6">
        <f t="shared" si="1"/>
        <v>0.72300000000000009</v>
      </c>
      <c r="F61" s="7">
        <f t="shared" si="2"/>
        <v>10.219573667600001</v>
      </c>
    </row>
    <row r="62" spans="1:6" x14ac:dyDescent="0.35">
      <c r="A62" s="8" t="s">
        <v>60</v>
      </c>
      <c r="B62" s="8" t="s">
        <v>62</v>
      </c>
      <c r="C62" s="20">
        <v>0.66800000000000004</v>
      </c>
      <c r="D62" s="3">
        <v>7.9000000000000001E-2</v>
      </c>
      <c r="E62" s="6">
        <f t="shared" si="1"/>
        <v>0.58900000000000008</v>
      </c>
      <c r="F62" s="7">
        <f t="shared" si="2"/>
        <v>8.1157263924000009</v>
      </c>
    </row>
    <row r="63" spans="1:6" x14ac:dyDescent="0.35">
      <c r="A63" s="8" t="s">
        <v>63</v>
      </c>
      <c r="B63" s="8" t="s">
        <v>64</v>
      </c>
      <c r="C63" s="20">
        <v>2.8969999999999998</v>
      </c>
      <c r="D63" s="3">
        <v>7.9000000000000001E-2</v>
      </c>
      <c r="E63" s="6">
        <f t="shared" si="1"/>
        <v>2.8179999999999996</v>
      </c>
      <c r="F63" s="7">
        <f t="shared" si="2"/>
        <v>68.53582690559999</v>
      </c>
    </row>
    <row r="64" spans="1:6" x14ac:dyDescent="0.35">
      <c r="A64" s="8" t="s">
        <v>65</v>
      </c>
      <c r="B64" s="8" t="s">
        <v>66</v>
      </c>
      <c r="C64" s="20">
        <v>1.415</v>
      </c>
      <c r="D64" s="3">
        <v>7.9000000000000001E-2</v>
      </c>
      <c r="E64" s="6">
        <f t="shared" si="1"/>
        <v>1.3360000000000001</v>
      </c>
      <c r="F64" s="7">
        <f t="shared" si="2"/>
        <v>22.336940582400004</v>
      </c>
    </row>
    <row r="65" spans="1:6" x14ac:dyDescent="0.35">
      <c r="A65" s="8" t="s">
        <v>67</v>
      </c>
      <c r="B65" s="8" t="s">
        <v>68</v>
      </c>
      <c r="C65" s="20">
        <v>2.4580000000000002</v>
      </c>
      <c r="D65" s="3">
        <v>7.9000000000000001E-2</v>
      </c>
      <c r="E65" s="6">
        <f t="shared" ref="E65:E96" si="3">(C65-D65)</f>
        <v>2.379</v>
      </c>
      <c r="F65" s="7">
        <f t="shared" ref="F65:F96" si="4">(5.4444*E65*E65)+(8.5573*E65)+(1.1867)</f>
        <v>52.357866160400008</v>
      </c>
    </row>
    <row r="66" spans="1:6" x14ac:dyDescent="0.35">
      <c r="A66" s="8" t="s">
        <v>67</v>
      </c>
      <c r="B66" s="8" t="s">
        <v>69</v>
      </c>
      <c r="C66" s="20">
        <v>0.76600000000000001</v>
      </c>
      <c r="D66" s="3">
        <v>7.9000000000000001E-2</v>
      </c>
      <c r="E66" s="6">
        <f t="shared" si="3"/>
        <v>0.68700000000000006</v>
      </c>
      <c r="F66" s="7">
        <f t="shared" si="4"/>
        <v>9.6351531236000003</v>
      </c>
    </row>
    <row r="67" spans="1:6" x14ac:dyDescent="0.35">
      <c r="A67" s="8" t="s">
        <v>70</v>
      </c>
      <c r="B67" s="8" t="s">
        <v>46</v>
      </c>
      <c r="C67" s="20">
        <v>0.61</v>
      </c>
      <c r="D67" s="3">
        <v>7.9000000000000001E-2</v>
      </c>
      <c r="E67" s="6">
        <f t="shared" si="3"/>
        <v>0.53100000000000003</v>
      </c>
      <c r="F67" s="7">
        <f t="shared" si="4"/>
        <v>7.2657347683999998</v>
      </c>
    </row>
    <row r="68" spans="1:6" x14ac:dyDescent="0.35">
      <c r="A68" s="8" t="s">
        <v>71</v>
      </c>
      <c r="B68" s="8" t="s">
        <v>72</v>
      </c>
      <c r="C68" s="20">
        <v>0.66100000000000003</v>
      </c>
      <c r="D68" s="3">
        <v>7.9000000000000001E-2</v>
      </c>
      <c r="E68" s="6">
        <f t="shared" si="3"/>
        <v>0.58200000000000007</v>
      </c>
      <c r="F68" s="7">
        <f t="shared" si="4"/>
        <v>8.0111975456000017</v>
      </c>
    </row>
    <row r="69" spans="1:6" x14ac:dyDescent="0.35">
      <c r="A69" s="8" t="s">
        <v>73</v>
      </c>
      <c r="B69" s="8" t="s">
        <v>74</v>
      </c>
      <c r="C69" s="20">
        <v>0.66700000000000004</v>
      </c>
      <c r="D69" s="3">
        <v>7.9000000000000001E-2</v>
      </c>
      <c r="E69" s="6">
        <f t="shared" si="3"/>
        <v>0.58800000000000008</v>
      </c>
      <c r="F69" s="7">
        <f t="shared" si="4"/>
        <v>8.1007610336000013</v>
      </c>
    </row>
    <row r="70" spans="1:6" x14ac:dyDescent="0.35">
      <c r="A70" s="8" t="s">
        <v>75</v>
      </c>
      <c r="B70" s="8" t="s">
        <v>76</v>
      </c>
      <c r="C70" s="20">
        <v>0.67400000000000004</v>
      </c>
      <c r="D70" s="3">
        <v>7.9000000000000001E-2</v>
      </c>
      <c r="E70" s="6">
        <f t="shared" si="3"/>
        <v>0.59500000000000008</v>
      </c>
      <c r="F70" s="7">
        <f t="shared" si="4"/>
        <v>8.205747210000002</v>
      </c>
    </row>
    <row r="71" spans="1:6" x14ac:dyDescent="0.35">
      <c r="A71" s="8" t="s">
        <v>77</v>
      </c>
      <c r="B71" s="8" t="s">
        <v>78</v>
      </c>
      <c r="C71" s="20">
        <v>0.89500000000000002</v>
      </c>
      <c r="D71" s="3">
        <v>7.9000000000000001E-2</v>
      </c>
      <c r="E71" s="6">
        <f t="shared" si="3"/>
        <v>0.81600000000000006</v>
      </c>
      <c r="F71" s="7">
        <f t="shared" si="4"/>
        <v>11.794643206400002</v>
      </c>
    </row>
    <row r="72" spans="1:6" x14ac:dyDescent="0.35">
      <c r="A72" s="8" t="s">
        <v>79</v>
      </c>
      <c r="B72" s="8" t="s">
        <v>80</v>
      </c>
      <c r="C72" s="20">
        <v>0.60099999999999998</v>
      </c>
      <c r="D72" s="3">
        <v>7.9000000000000001E-2</v>
      </c>
      <c r="E72" s="6">
        <f t="shared" si="3"/>
        <v>0.52200000000000002</v>
      </c>
      <c r="F72" s="7">
        <f t="shared" si="4"/>
        <v>7.1371224896000003</v>
      </c>
    </row>
    <row r="73" spans="1:6" x14ac:dyDescent="0.35">
      <c r="A73" s="8" t="s">
        <v>81</v>
      </c>
      <c r="B73" s="8" t="s">
        <v>82</v>
      </c>
      <c r="C73" s="20">
        <v>0.61299999999999999</v>
      </c>
      <c r="D73" s="3">
        <v>7.9000000000000001E-2</v>
      </c>
      <c r="E73" s="6">
        <f t="shared" si="3"/>
        <v>0.53400000000000003</v>
      </c>
      <c r="F73" s="7">
        <f t="shared" si="4"/>
        <v>7.3088015263999999</v>
      </c>
    </row>
    <row r="74" spans="1:6" x14ac:dyDescent="0.35">
      <c r="A74" s="8" t="s">
        <v>83</v>
      </c>
      <c r="B74" s="8" t="s">
        <v>84</v>
      </c>
      <c r="C74" s="20">
        <v>0.67</v>
      </c>
      <c r="D74" s="3">
        <v>7.9000000000000001E-2</v>
      </c>
      <c r="E74" s="6">
        <f t="shared" si="3"/>
        <v>0.59100000000000008</v>
      </c>
      <c r="F74" s="7">
        <f t="shared" si="4"/>
        <v>8.1456897764000011</v>
      </c>
    </row>
    <row r="75" spans="1:6" x14ac:dyDescent="0.35">
      <c r="A75" s="8" t="s">
        <v>85</v>
      </c>
      <c r="B75" s="8" t="s">
        <v>86</v>
      </c>
      <c r="C75" s="20">
        <v>1.8960000000000001</v>
      </c>
      <c r="D75" s="3">
        <v>7.9000000000000001E-2</v>
      </c>
      <c r="E75" s="6">
        <f t="shared" si="3"/>
        <v>1.8170000000000002</v>
      </c>
      <c r="F75" s="7">
        <f t="shared" si="4"/>
        <v>34.709940811600006</v>
      </c>
    </row>
    <row r="76" spans="1:6" x14ac:dyDescent="0.35">
      <c r="A76" s="8" t="s">
        <v>85</v>
      </c>
      <c r="B76" s="8" t="s">
        <v>87</v>
      </c>
      <c r="C76" s="20">
        <v>0.497</v>
      </c>
      <c r="D76" s="3">
        <v>7.9000000000000001E-2</v>
      </c>
      <c r="E76" s="6">
        <f t="shared" si="3"/>
        <v>0.41799999999999998</v>
      </c>
      <c r="F76" s="7">
        <f t="shared" si="4"/>
        <v>5.7149187455999995</v>
      </c>
    </row>
    <row r="77" spans="1:6" x14ac:dyDescent="0.35">
      <c r="A77" s="10" t="s">
        <v>88</v>
      </c>
      <c r="B77" s="10" t="s">
        <v>89</v>
      </c>
      <c r="C77" s="20">
        <v>0.97</v>
      </c>
      <c r="D77" s="3">
        <v>7.9000000000000001E-2</v>
      </c>
      <c r="E77" s="6">
        <f t="shared" si="3"/>
        <v>0.89100000000000001</v>
      </c>
      <c r="F77" s="7">
        <f t="shared" si="4"/>
        <v>13.133460016399999</v>
      </c>
    </row>
    <row r="78" spans="1:6" x14ac:dyDescent="0.35">
      <c r="A78" s="17" t="s">
        <v>92</v>
      </c>
      <c r="B78" s="17" t="s">
        <v>93</v>
      </c>
      <c r="C78" s="20">
        <v>0.121</v>
      </c>
      <c r="D78" s="3">
        <v>7.9000000000000001E-2</v>
      </c>
      <c r="E78" s="6">
        <f t="shared" si="3"/>
        <v>4.1999999999999996E-2</v>
      </c>
      <c r="F78" s="7">
        <f t="shared" si="4"/>
        <v>1.5557105216</v>
      </c>
    </row>
    <row r="79" spans="1:6" x14ac:dyDescent="0.35">
      <c r="A79" s="17" t="s">
        <v>94</v>
      </c>
      <c r="B79" s="17" t="s">
        <v>95</v>
      </c>
      <c r="C79" s="20">
        <v>2.6470000000000002</v>
      </c>
      <c r="D79" s="3">
        <v>7.9000000000000001E-2</v>
      </c>
      <c r="E79" s="6">
        <f t="shared" si="3"/>
        <v>2.5680000000000001</v>
      </c>
      <c r="F79" s="7">
        <f t="shared" si="4"/>
        <v>59.0656173056</v>
      </c>
    </row>
    <row r="80" spans="1:6" x14ac:dyDescent="0.35">
      <c r="A80" s="17" t="s">
        <v>96</v>
      </c>
      <c r="B80" s="17" t="s">
        <v>97</v>
      </c>
      <c r="C80" s="20">
        <v>2.78</v>
      </c>
      <c r="D80" s="3">
        <v>7.9000000000000001E-2</v>
      </c>
      <c r="E80" s="6">
        <f t="shared" si="3"/>
        <v>2.7009999999999996</v>
      </c>
      <c r="F80" s="7">
        <f t="shared" si="4"/>
        <v>64.01904850439999</v>
      </c>
    </row>
    <row r="81" spans="1:6" x14ac:dyDescent="0.35">
      <c r="A81" s="17" t="s">
        <v>98</v>
      </c>
      <c r="B81" s="17" t="s">
        <v>99</v>
      </c>
      <c r="C81" s="20">
        <v>2.67</v>
      </c>
      <c r="D81" s="3">
        <v>7.9000000000000001E-2</v>
      </c>
      <c r="E81" s="6">
        <f t="shared" si="3"/>
        <v>2.5909999999999997</v>
      </c>
      <c r="F81" s="7">
        <f t="shared" si="4"/>
        <v>59.908451376399995</v>
      </c>
    </row>
    <row r="82" spans="1:6" x14ac:dyDescent="0.35">
      <c r="A82" s="17" t="s">
        <v>19</v>
      </c>
      <c r="B82" s="17" t="s">
        <v>99</v>
      </c>
      <c r="C82" s="20">
        <v>0.63200000000000001</v>
      </c>
      <c r="D82" s="3">
        <v>7.9000000000000001E-2</v>
      </c>
      <c r="E82" s="6">
        <f t="shared" si="3"/>
        <v>0.55300000000000005</v>
      </c>
      <c r="F82" s="7">
        <f t="shared" si="4"/>
        <v>7.5838334196000012</v>
      </c>
    </row>
    <row r="83" spans="1:6" x14ac:dyDescent="0.35">
      <c r="A83" s="17" t="s">
        <v>100</v>
      </c>
      <c r="B83" s="17" t="s">
        <v>101</v>
      </c>
      <c r="C83" s="20">
        <v>1.9530000000000001</v>
      </c>
      <c r="D83" s="3">
        <v>7.9000000000000001E-2</v>
      </c>
      <c r="E83" s="6">
        <f t="shared" si="3"/>
        <v>1.8740000000000001</v>
      </c>
      <c r="F83" s="7">
        <f t="shared" si="4"/>
        <v>36.343137894400002</v>
      </c>
    </row>
    <row r="84" spans="1:6" x14ac:dyDescent="0.35">
      <c r="A84" s="17" t="s">
        <v>102</v>
      </c>
      <c r="B84" s="17" t="s">
        <v>103</v>
      </c>
      <c r="C84" s="20">
        <v>0.57400000000000007</v>
      </c>
      <c r="D84" s="3">
        <v>7.9000000000000001E-2</v>
      </c>
      <c r="E84" s="6">
        <f t="shared" si="3"/>
        <v>0.49500000000000005</v>
      </c>
      <c r="F84" s="7">
        <f t="shared" si="4"/>
        <v>6.7565776100000008</v>
      </c>
    </row>
    <row r="85" spans="1:6" x14ac:dyDescent="0.35">
      <c r="A85" s="9" t="s">
        <v>23</v>
      </c>
      <c r="B85" s="9" t="s">
        <v>104</v>
      </c>
      <c r="C85" s="20">
        <v>0.625</v>
      </c>
      <c r="D85" s="3">
        <v>7.9000000000000001E-2</v>
      </c>
      <c r="E85" s="6">
        <f t="shared" si="3"/>
        <v>0.54600000000000004</v>
      </c>
      <c r="F85" s="7">
        <f t="shared" si="4"/>
        <v>7.4820485504000001</v>
      </c>
    </row>
    <row r="86" spans="1:6" x14ac:dyDescent="0.35">
      <c r="A86" s="18" t="s">
        <v>105</v>
      </c>
      <c r="B86" s="18" t="s">
        <v>106</v>
      </c>
      <c r="C86" s="20">
        <v>1.2730000000000001</v>
      </c>
      <c r="D86" s="3">
        <v>7.9000000000000001E-2</v>
      </c>
      <c r="E86" s="6">
        <f t="shared" si="3"/>
        <v>1.1940000000000002</v>
      </c>
      <c r="F86" s="7">
        <f t="shared" si="4"/>
        <v>19.165848838400002</v>
      </c>
    </row>
    <row r="87" spans="1:6" x14ac:dyDescent="0.35">
      <c r="A87" s="17" t="s">
        <v>107</v>
      </c>
      <c r="B87" s="17" t="s">
        <v>108</v>
      </c>
      <c r="C87" s="20">
        <v>2.448</v>
      </c>
      <c r="D87" s="3">
        <v>7.9000000000000001E-2</v>
      </c>
      <c r="E87" s="6">
        <f t="shared" si="3"/>
        <v>2.3689999999999998</v>
      </c>
      <c r="F87" s="7">
        <f t="shared" si="4"/>
        <v>52.01379304839999</v>
      </c>
    </row>
    <row r="88" spans="1:6" x14ac:dyDescent="0.35">
      <c r="A88" s="17" t="s">
        <v>26</v>
      </c>
      <c r="B88" s="17" t="s">
        <v>109</v>
      </c>
      <c r="C88" s="20">
        <v>2.7650000000000001</v>
      </c>
      <c r="D88" s="3">
        <v>7.9000000000000001E-2</v>
      </c>
      <c r="E88" s="6">
        <f t="shared" si="3"/>
        <v>2.6859999999999999</v>
      </c>
      <c r="F88" s="7">
        <f t="shared" si="4"/>
        <v>63.450754262399997</v>
      </c>
    </row>
    <row r="89" spans="1:6" x14ac:dyDescent="0.35">
      <c r="A89" s="17" t="s">
        <v>110</v>
      </c>
      <c r="B89" s="17" t="s">
        <v>111</v>
      </c>
      <c r="C89" s="20">
        <v>1.6919999999999999</v>
      </c>
      <c r="D89" s="3">
        <v>7.9000000000000001E-2</v>
      </c>
      <c r="E89" s="6">
        <f t="shared" si="3"/>
        <v>1.613</v>
      </c>
      <c r="F89" s="7">
        <f t="shared" si="4"/>
        <v>29.154696043599998</v>
      </c>
    </row>
    <row r="90" spans="1:6" x14ac:dyDescent="0.35">
      <c r="A90" s="17" t="s">
        <v>110</v>
      </c>
      <c r="B90" s="17" t="s">
        <v>112</v>
      </c>
      <c r="C90" s="20">
        <v>0.56500000000000006</v>
      </c>
      <c r="D90" s="3">
        <v>7.9000000000000001E-2</v>
      </c>
      <c r="E90" s="6">
        <f t="shared" si="3"/>
        <v>0.48600000000000004</v>
      </c>
      <c r="F90" s="7">
        <f t="shared" si="4"/>
        <v>6.6314933024000009</v>
      </c>
    </row>
    <row r="91" spans="1:6" x14ac:dyDescent="0.35">
      <c r="A91" s="17" t="s">
        <v>35</v>
      </c>
      <c r="B91" s="17" t="s">
        <v>113</v>
      </c>
      <c r="C91" s="20">
        <v>1.62</v>
      </c>
      <c r="D91" s="3">
        <v>7.9000000000000001E-2</v>
      </c>
      <c r="E91" s="6">
        <f t="shared" si="3"/>
        <v>1.5410000000000001</v>
      </c>
      <c r="F91" s="7">
        <f t="shared" si="4"/>
        <v>27.302212536400006</v>
      </c>
    </row>
    <row r="92" spans="1:6" x14ac:dyDescent="0.35">
      <c r="A92" s="17" t="s">
        <v>35</v>
      </c>
      <c r="B92" s="17" t="s">
        <v>114</v>
      </c>
      <c r="C92" s="20">
        <v>0.50700000000000001</v>
      </c>
      <c r="D92" s="3">
        <v>7.9000000000000001E-2</v>
      </c>
      <c r="E92" s="6">
        <f t="shared" si="3"/>
        <v>0.42799999999999999</v>
      </c>
      <c r="F92" s="7">
        <f t="shared" si="4"/>
        <v>5.8465513695999993</v>
      </c>
    </row>
    <row r="93" spans="1:6" x14ac:dyDescent="0.35">
      <c r="A93" s="17" t="s">
        <v>115</v>
      </c>
      <c r="B93" s="17" t="s">
        <v>116</v>
      </c>
      <c r="C93" s="20">
        <v>0.88900000000000001</v>
      </c>
      <c r="D93" s="3">
        <v>7.9000000000000001E-2</v>
      </c>
      <c r="E93" s="6">
        <f t="shared" si="3"/>
        <v>0.81</v>
      </c>
      <c r="F93" s="7">
        <f t="shared" si="4"/>
        <v>11.690183840000001</v>
      </c>
    </row>
    <row r="94" spans="1:6" x14ac:dyDescent="0.35">
      <c r="A94" s="17" t="s">
        <v>117</v>
      </c>
      <c r="B94" s="17" t="s">
        <v>99</v>
      </c>
      <c r="C94" s="20">
        <v>2.1240000000000001</v>
      </c>
      <c r="D94" s="3">
        <v>7.9000000000000001E-2</v>
      </c>
      <c r="E94" s="6">
        <f t="shared" si="3"/>
        <v>2.0449999999999999</v>
      </c>
      <c r="F94" s="7">
        <f t="shared" si="4"/>
        <v>41.454995409999995</v>
      </c>
    </row>
    <row r="95" spans="1:6" x14ac:dyDescent="0.35">
      <c r="A95" s="18" t="s">
        <v>118</v>
      </c>
      <c r="B95" s="18" t="s">
        <v>50</v>
      </c>
      <c r="C95" s="20">
        <v>2.9889999999999999</v>
      </c>
      <c r="D95" s="3">
        <v>7.9000000000000001E-2</v>
      </c>
      <c r="E95" s="6">
        <f t="shared" si="3"/>
        <v>2.9099999999999997</v>
      </c>
      <c r="F95" s="7">
        <f t="shared" si="4"/>
        <v>72.192166639999982</v>
      </c>
    </row>
    <row r="96" spans="1:6" x14ac:dyDescent="0.35">
      <c r="A96" s="17" t="s">
        <v>119</v>
      </c>
      <c r="B96" s="17" t="s">
        <v>120</v>
      </c>
      <c r="C96" s="20">
        <v>2.6970000000000001</v>
      </c>
      <c r="D96" s="3">
        <v>7.9000000000000001E-2</v>
      </c>
      <c r="E96" s="6">
        <f t="shared" si="3"/>
        <v>2.6179999999999999</v>
      </c>
      <c r="F96" s="7">
        <f t="shared" si="4"/>
        <v>60.905215225599996</v>
      </c>
    </row>
    <row r="97" spans="1:6" x14ac:dyDescent="0.35">
      <c r="A97" s="17" t="s">
        <v>119</v>
      </c>
      <c r="B97" s="17" t="s">
        <v>121</v>
      </c>
      <c r="C97" s="20">
        <v>2.367</v>
      </c>
      <c r="D97" s="3">
        <v>7.9000000000000001E-2</v>
      </c>
      <c r="E97" s="6">
        <f t="shared" ref="E97:E122" si="5">(C97-D97)</f>
        <v>2.2879999999999998</v>
      </c>
      <c r="F97" s="7">
        <f t="shared" ref="F97:F122" si="6">(5.4444*E97*E97)+(8.5573*E97)+(1.1867)</f>
        <v>49.266931513599992</v>
      </c>
    </row>
    <row r="98" spans="1:6" x14ac:dyDescent="0.35">
      <c r="A98" s="17" t="s">
        <v>122</v>
      </c>
      <c r="B98" s="17" t="s">
        <v>123</v>
      </c>
      <c r="C98" s="20">
        <v>2.806</v>
      </c>
      <c r="D98" s="3">
        <v>7.9000000000000001E-2</v>
      </c>
      <c r="E98" s="6">
        <f t="shared" si="5"/>
        <v>2.7269999999999999</v>
      </c>
      <c r="F98" s="7">
        <f t="shared" si="6"/>
        <v>65.009895587599999</v>
      </c>
    </row>
    <row r="99" spans="1:6" x14ac:dyDescent="0.35">
      <c r="A99" s="17" t="s">
        <v>124</v>
      </c>
      <c r="B99" s="17" t="s">
        <v>125</v>
      </c>
      <c r="C99" s="20">
        <v>0.64100000000000001</v>
      </c>
      <c r="D99" s="3">
        <v>7.9000000000000001E-2</v>
      </c>
      <c r="E99" s="6">
        <f t="shared" si="5"/>
        <v>0.56200000000000006</v>
      </c>
      <c r="F99" s="7">
        <f t="shared" si="6"/>
        <v>7.7154836735999996</v>
      </c>
    </row>
    <row r="100" spans="1:6" x14ac:dyDescent="0.35">
      <c r="A100" s="17" t="s">
        <v>126</v>
      </c>
      <c r="B100" s="17" t="s">
        <v>127</v>
      </c>
      <c r="C100" s="20">
        <v>0.90200000000000002</v>
      </c>
      <c r="D100" s="3">
        <v>7.9000000000000001E-2</v>
      </c>
      <c r="E100" s="6">
        <f t="shared" si="5"/>
        <v>0.82300000000000006</v>
      </c>
      <c r="F100" s="7">
        <f t="shared" si="6"/>
        <v>11.9170079076</v>
      </c>
    </row>
    <row r="101" spans="1:6" x14ac:dyDescent="0.35">
      <c r="A101" s="17" t="s">
        <v>128</v>
      </c>
      <c r="B101" s="17" t="s">
        <v>129</v>
      </c>
      <c r="C101" s="20">
        <v>0.86599999999999999</v>
      </c>
      <c r="D101" s="3">
        <v>7.9000000000000001E-2</v>
      </c>
      <c r="E101" s="6">
        <f t="shared" si="5"/>
        <v>0.78700000000000003</v>
      </c>
      <c r="F101" s="7">
        <f t="shared" si="6"/>
        <v>11.293387683600001</v>
      </c>
    </row>
    <row r="102" spans="1:6" x14ac:dyDescent="0.35">
      <c r="A102" s="17" t="s">
        <v>130</v>
      </c>
      <c r="B102" s="17" t="s">
        <v>131</v>
      </c>
      <c r="C102" s="20">
        <v>0.68100000000000005</v>
      </c>
      <c r="D102" s="3">
        <v>7.9000000000000001E-2</v>
      </c>
      <c r="E102" s="6">
        <f t="shared" si="5"/>
        <v>0.60200000000000009</v>
      </c>
      <c r="F102" s="7">
        <f t="shared" si="6"/>
        <v>8.311266937600001</v>
      </c>
    </row>
    <row r="103" spans="1:6" x14ac:dyDescent="0.35">
      <c r="A103" s="17" t="s">
        <v>132</v>
      </c>
      <c r="B103" s="17" t="s">
        <v>99</v>
      </c>
      <c r="C103" s="20">
        <v>0.5</v>
      </c>
      <c r="D103" s="3">
        <v>7.9000000000000001E-2</v>
      </c>
      <c r="E103" s="6">
        <f t="shared" si="5"/>
        <v>0.42099999999999999</v>
      </c>
      <c r="F103" s="7">
        <f t="shared" si="6"/>
        <v>5.7542942004000004</v>
      </c>
    </row>
    <row r="104" spans="1:6" x14ac:dyDescent="0.35">
      <c r="A104" s="17" t="s">
        <v>133</v>
      </c>
      <c r="B104" s="17" t="s">
        <v>134</v>
      </c>
      <c r="C104" s="20">
        <v>0.98899999999999999</v>
      </c>
      <c r="D104" s="3">
        <v>7.9000000000000001E-2</v>
      </c>
      <c r="E104" s="6">
        <f t="shared" si="5"/>
        <v>0.91</v>
      </c>
      <c r="F104" s="7">
        <f t="shared" si="6"/>
        <v>13.482350640000002</v>
      </c>
    </row>
    <row r="105" spans="1:6" x14ac:dyDescent="0.35">
      <c r="A105" s="18" t="s">
        <v>135</v>
      </c>
      <c r="B105" s="18" t="s">
        <v>136</v>
      </c>
      <c r="C105" s="20">
        <v>0.91</v>
      </c>
      <c r="D105" s="3">
        <v>7.9000000000000001E-2</v>
      </c>
      <c r="E105" s="6">
        <f t="shared" si="5"/>
        <v>0.83100000000000007</v>
      </c>
      <c r="F105" s="7">
        <f t="shared" si="6"/>
        <v>12.057506608400001</v>
      </c>
    </row>
    <row r="106" spans="1:6" x14ac:dyDescent="0.35">
      <c r="A106" s="9" t="s">
        <v>135</v>
      </c>
      <c r="B106" s="9" t="s">
        <v>99</v>
      </c>
      <c r="C106" s="20">
        <v>1.728</v>
      </c>
      <c r="D106" s="3">
        <v>7.9000000000000001E-2</v>
      </c>
      <c r="E106" s="6">
        <f t="shared" si="5"/>
        <v>1.649</v>
      </c>
      <c r="F106" s="7">
        <f t="shared" si="6"/>
        <v>30.102105624399996</v>
      </c>
    </row>
    <row r="107" spans="1:6" x14ac:dyDescent="0.35">
      <c r="A107" s="17" t="s">
        <v>137</v>
      </c>
      <c r="B107" s="17" t="s">
        <v>138</v>
      </c>
      <c r="C107" s="20">
        <v>0.877</v>
      </c>
      <c r="D107" s="3">
        <v>7.9000000000000001E-2</v>
      </c>
      <c r="E107" s="6">
        <f t="shared" si="5"/>
        <v>0.79800000000000004</v>
      </c>
      <c r="F107" s="7">
        <f t="shared" si="6"/>
        <v>11.482441097600001</v>
      </c>
    </row>
    <row r="108" spans="1:6" x14ac:dyDescent="0.35">
      <c r="A108" s="17" t="s">
        <v>139</v>
      </c>
      <c r="B108" s="17" t="s">
        <v>140</v>
      </c>
      <c r="C108" s="20">
        <v>1.5620000000000001</v>
      </c>
      <c r="D108" s="3">
        <v>7.9000000000000001E-2</v>
      </c>
      <c r="E108" s="6">
        <f t="shared" si="5"/>
        <v>1.4830000000000001</v>
      </c>
      <c r="F108" s="7">
        <f t="shared" si="6"/>
        <v>25.850984931600003</v>
      </c>
    </row>
    <row r="109" spans="1:6" x14ac:dyDescent="0.35">
      <c r="A109" s="18" t="s">
        <v>141</v>
      </c>
      <c r="B109" s="18" t="s">
        <v>81</v>
      </c>
      <c r="C109" s="20">
        <v>0.60399999999999998</v>
      </c>
      <c r="D109" s="3">
        <v>7.9000000000000001E-2</v>
      </c>
      <c r="E109" s="6">
        <f t="shared" si="5"/>
        <v>0.52500000000000002</v>
      </c>
      <c r="F109" s="7">
        <f t="shared" si="6"/>
        <v>7.1798952500000004</v>
      </c>
    </row>
    <row r="110" spans="1:6" x14ac:dyDescent="0.35">
      <c r="A110" s="17" t="s">
        <v>142</v>
      </c>
      <c r="B110" s="17" t="s">
        <v>143</v>
      </c>
      <c r="C110" s="20">
        <v>0.90600000000000003</v>
      </c>
      <c r="D110" s="3">
        <v>7.9000000000000001E-2</v>
      </c>
      <c r="E110" s="6">
        <f t="shared" si="5"/>
        <v>0.82700000000000007</v>
      </c>
      <c r="F110" s="7">
        <f t="shared" si="6"/>
        <v>11.987170147600002</v>
      </c>
    </row>
    <row r="111" spans="1:6" x14ac:dyDescent="0.35">
      <c r="A111" s="17" t="s">
        <v>144</v>
      </c>
      <c r="B111" s="17" t="s">
        <v>145</v>
      </c>
      <c r="C111" s="20">
        <v>2.5169999999999999</v>
      </c>
      <c r="D111" s="3">
        <v>7.9000000000000001E-2</v>
      </c>
      <c r="E111" s="6">
        <f t="shared" si="5"/>
        <v>2.4379999999999997</v>
      </c>
      <c r="F111" s="7">
        <f t="shared" si="6"/>
        <v>54.410061673599998</v>
      </c>
    </row>
    <row r="112" spans="1:6" x14ac:dyDescent="0.35">
      <c r="A112" s="17" t="s">
        <v>146</v>
      </c>
      <c r="B112" s="17" t="s">
        <v>147</v>
      </c>
      <c r="C112" s="20">
        <v>0.54800000000000004</v>
      </c>
      <c r="D112" s="3">
        <v>7.9000000000000001E-2</v>
      </c>
      <c r="E112" s="6">
        <f t="shared" si="5"/>
        <v>0.46900000000000003</v>
      </c>
      <c r="F112" s="7">
        <f t="shared" si="6"/>
        <v>6.3976293683999996</v>
      </c>
    </row>
    <row r="113" spans="1:6" x14ac:dyDescent="0.35">
      <c r="A113" s="17" t="s">
        <v>148</v>
      </c>
      <c r="B113" s="17" t="s">
        <v>149</v>
      </c>
      <c r="C113" s="20">
        <v>1.4350000000000001</v>
      </c>
      <c r="D113" s="3">
        <v>7.9000000000000001E-2</v>
      </c>
      <c r="E113" s="6">
        <f t="shared" si="5"/>
        <v>1.3560000000000001</v>
      </c>
      <c r="F113" s="7">
        <f t="shared" si="6"/>
        <v>22.801213078400004</v>
      </c>
    </row>
    <row r="114" spans="1:6" x14ac:dyDescent="0.35">
      <c r="A114" s="18" t="s">
        <v>150</v>
      </c>
      <c r="B114" s="18" t="s">
        <v>151</v>
      </c>
      <c r="C114" s="20">
        <v>2.7640000000000002</v>
      </c>
      <c r="D114" s="3">
        <v>7.9000000000000001E-2</v>
      </c>
      <c r="E114" s="6">
        <f t="shared" si="5"/>
        <v>2.6850000000000001</v>
      </c>
      <c r="F114" s="7">
        <f t="shared" si="6"/>
        <v>63.412955089999997</v>
      </c>
    </row>
    <row r="115" spans="1:6" x14ac:dyDescent="0.35">
      <c r="A115" s="17" t="s">
        <v>79</v>
      </c>
      <c r="B115" s="17" t="s">
        <v>152</v>
      </c>
      <c r="C115" s="20">
        <v>1.7050000000000001</v>
      </c>
      <c r="D115" s="3">
        <v>7.9000000000000001E-2</v>
      </c>
      <c r="E115" s="6">
        <f t="shared" si="5"/>
        <v>1.6260000000000001</v>
      </c>
      <c r="F115" s="7">
        <f t="shared" si="6"/>
        <v>29.495188294400002</v>
      </c>
    </row>
    <row r="116" spans="1:6" x14ac:dyDescent="0.35">
      <c r="A116" s="17" t="s">
        <v>153</v>
      </c>
      <c r="B116" s="17" t="s">
        <v>154</v>
      </c>
      <c r="C116" s="20">
        <v>0.90600000000000003</v>
      </c>
      <c r="D116" s="3">
        <v>7.9000000000000001E-2</v>
      </c>
      <c r="E116" s="6">
        <f t="shared" si="5"/>
        <v>0.82700000000000007</v>
      </c>
      <c r="F116" s="7">
        <f t="shared" si="6"/>
        <v>11.987170147600002</v>
      </c>
    </row>
    <row r="117" spans="1:6" x14ac:dyDescent="0.35">
      <c r="A117" s="17" t="s">
        <v>155</v>
      </c>
      <c r="B117" s="17" t="s">
        <v>156</v>
      </c>
      <c r="C117" s="20">
        <v>0.57200000000000006</v>
      </c>
      <c r="D117" s="3">
        <v>7.9000000000000001E-2</v>
      </c>
      <c r="E117" s="6">
        <f t="shared" si="5"/>
        <v>0.49300000000000005</v>
      </c>
      <c r="F117" s="7">
        <f t="shared" si="6"/>
        <v>6.728704875600001</v>
      </c>
    </row>
    <row r="118" spans="1:6" x14ac:dyDescent="0.35">
      <c r="A118" s="17" t="s">
        <v>157</v>
      </c>
      <c r="B118" s="17" t="s">
        <v>158</v>
      </c>
      <c r="C118" s="20">
        <v>1.9730000000000001</v>
      </c>
      <c r="D118" s="3">
        <v>7.9000000000000001E-2</v>
      </c>
      <c r="E118" s="6">
        <f t="shared" si="5"/>
        <v>1.8940000000000001</v>
      </c>
      <c r="F118" s="7">
        <f t="shared" si="6"/>
        <v>36.924573878400004</v>
      </c>
    </row>
    <row r="119" spans="1:6" x14ac:dyDescent="0.35">
      <c r="A119" s="18" t="s">
        <v>159</v>
      </c>
      <c r="B119" s="18" t="s">
        <v>160</v>
      </c>
      <c r="C119" s="20">
        <v>1.639</v>
      </c>
      <c r="D119" s="3">
        <v>7.9000000000000001E-2</v>
      </c>
      <c r="E119" s="6">
        <f t="shared" si="5"/>
        <v>1.56</v>
      </c>
      <c r="F119" s="7">
        <f t="shared" si="6"/>
        <v>27.785579840000004</v>
      </c>
    </row>
    <row r="120" spans="1:6" x14ac:dyDescent="0.35">
      <c r="A120" s="17" t="s">
        <v>159</v>
      </c>
      <c r="B120" s="17" t="s">
        <v>161</v>
      </c>
      <c r="C120" s="20">
        <v>1.361</v>
      </c>
      <c r="D120" s="3">
        <v>7.9000000000000001E-2</v>
      </c>
      <c r="E120" s="6">
        <f t="shared" si="5"/>
        <v>1.282</v>
      </c>
      <c r="F120" s="7">
        <f t="shared" si="6"/>
        <v>21.105160665600003</v>
      </c>
    </row>
    <row r="121" spans="1:6" x14ac:dyDescent="0.35">
      <c r="A121" s="17" t="s">
        <v>162</v>
      </c>
      <c r="B121" s="17" t="s">
        <v>163</v>
      </c>
      <c r="C121" s="20">
        <v>1.6300000000000001</v>
      </c>
      <c r="D121" s="3">
        <v>7.9000000000000001E-2</v>
      </c>
      <c r="E121" s="6">
        <f t="shared" si="5"/>
        <v>1.5510000000000002</v>
      </c>
      <c r="F121" s="7">
        <f t="shared" si="6"/>
        <v>27.556126384400002</v>
      </c>
    </row>
    <row r="122" spans="1:6" x14ac:dyDescent="0.35">
      <c r="A122" s="19" t="s">
        <v>164</v>
      </c>
      <c r="B122" s="19" t="s">
        <v>165</v>
      </c>
      <c r="C122" s="20">
        <v>0.52900000000000003</v>
      </c>
      <c r="D122" s="3">
        <v>7.9000000000000001E-2</v>
      </c>
      <c r="E122" s="6">
        <f t="shared" si="5"/>
        <v>0.45</v>
      </c>
      <c r="F122" s="7">
        <f t="shared" si="6"/>
        <v>6.1399760000000008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20"/>
  <sheetViews>
    <sheetView workbookViewId="0">
      <selection activeCell="Q17" sqref="Q17"/>
    </sheetView>
  </sheetViews>
  <sheetFormatPr defaultRowHeight="14.5" x14ac:dyDescent="0.35"/>
  <cols>
    <col min="1" max="1" width="11.7265625" customWidth="1"/>
    <col min="2" max="2" width="16.1796875" customWidth="1"/>
    <col min="3" max="3" width="13.7265625" customWidth="1"/>
    <col min="4" max="4" width="13" customWidth="1"/>
    <col min="5" max="5" width="13.26953125" customWidth="1"/>
    <col min="6" max="6" width="12.54296875" customWidth="1"/>
  </cols>
  <sheetData>
    <row r="2" spans="1:12" x14ac:dyDescent="0.35">
      <c r="A2" s="1">
        <v>2.0659999999999998</v>
      </c>
      <c r="B2" s="20">
        <v>0.56300000000000006</v>
      </c>
      <c r="C2" s="20">
        <v>0.44</v>
      </c>
      <c r="D2" s="20">
        <v>0.65</v>
      </c>
      <c r="E2" s="20">
        <v>2.2330000000000001</v>
      </c>
      <c r="F2" s="20">
        <v>0.56300000000000006</v>
      </c>
      <c r="G2" s="20">
        <v>1.704</v>
      </c>
      <c r="H2" s="20">
        <v>2.0220000000000002</v>
      </c>
      <c r="I2" s="20">
        <v>2.1179999999999999</v>
      </c>
      <c r="J2" s="20">
        <v>0.91300000000000003</v>
      </c>
      <c r="K2" s="20">
        <v>1.405</v>
      </c>
      <c r="L2" s="20">
        <v>2.4750000000000001</v>
      </c>
    </row>
    <row r="3" spans="1:12" x14ac:dyDescent="0.35">
      <c r="A3" s="1">
        <v>1.3320000000000001</v>
      </c>
      <c r="B3" s="20">
        <v>0.435</v>
      </c>
      <c r="C3" s="20">
        <v>0.50900000000000001</v>
      </c>
      <c r="D3" s="20">
        <v>0.60699999999999998</v>
      </c>
      <c r="E3" s="20">
        <v>0.67500000000000004</v>
      </c>
      <c r="F3" s="20">
        <v>0.57500000000000007</v>
      </c>
      <c r="G3" s="20">
        <v>0.91800000000000004</v>
      </c>
      <c r="H3" s="20">
        <v>0.70599999999999996</v>
      </c>
      <c r="I3" s="20">
        <v>0.63800000000000001</v>
      </c>
      <c r="J3" s="20">
        <v>1.0940000000000001</v>
      </c>
      <c r="K3" s="20">
        <v>1.744</v>
      </c>
      <c r="L3" s="20">
        <v>1.2430000000000001</v>
      </c>
    </row>
    <row r="4" spans="1:12" x14ac:dyDescent="0.35">
      <c r="A4" s="1">
        <v>0.68400000000000005</v>
      </c>
      <c r="B4" s="20">
        <v>0.61299999999999999</v>
      </c>
      <c r="C4" s="20">
        <v>0.65700000000000003</v>
      </c>
      <c r="D4" s="20">
        <v>0.66500000000000004</v>
      </c>
      <c r="E4" s="20">
        <v>0.76100000000000001</v>
      </c>
      <c r="F4" s="20">
        <v>0.63600000000000001</v>
      </c>
      <c r="G4" s="20">
        <v>0.63800000000000001</v>
      </c>
      <c r="H4" s="20">
        <v>0.70499999999999996</v>
      </c>
      <c r="I4" s="20">
        <v>0.88900000000000001</v>
      </c>
      <c r="J4" s="20">
        <v>1.2310000000000001</v>
      </c>
      <c r="K4" s="20">
        <v>0.79</v>
      </c>
      <c r="L4" s="20">
        <v>0.98699999999999999</v>
      </c>
    </row>
    <row r="5" spans="1:12" x14ac:dyDescent="0.35">
      <c r="A5" s="1">
        <v>0.41300000000000003</v>
      </c>
      <c r="B5" s="20">
        <v>1.9650000000000001</v>
      </c>
      <c r="C5" s="20">
        <v>0.64100000000000001</v>
      </c>
      <c r="D5" s="20">
        <v>0.98499999999999999</v>
      </c>
      <c r="E5" s="20">
        <v>0.67900000000000005</v>
      </c>
      <c r="F5" s="20">
        <v>0.58099999999999996</v>
      </c>
      <c r="G5" s="20">
        <v>0.113</v>
      </c>
      <c r="H5" s="20">
        <v>0.90300000000000002</v>
      </c>
      <c r="I5" s="20">
        <v>2.3719999999999999</v>
      </c>
      <c r="J5" s="20">
        <v>0.77800000000000002</v>
      </c>
      <c r="K5" s="20">
        <v>1.121</v>
      </c>
      <c r="L5" s="20">
        <v>2.64</v>
      </c>
    </row>
    <row r="6" spans="1:12" x14ac:dyDescent="0.35">
      <c r="A6" s="1">
        <v>0.32400000000000001</v>
      </c>
      <c r="B6" s="20">
        <v>0.95400000000000007</v>
      </c>
      <c r="C6" s="20">
        <v>0.626</v>
      </c>
      <c r="D6" s="20">
        <v>0.73099999999999998</v>
      </c>
      <c r="E6" s="20">
        <v>2.117</v>
      </c>
      <c r="F6" s="20">
        <v>0.81</v>
      </c>
      <c r="G6" s="20">
        <v>2.552</v>
      </c>
      <c r="H6" s="20">
        <v>2.6440000000000001</v>
      </c>
      <c r="I6" s="20">
        <v>2.3450000000000002</v>
      </c>
      <c r="J6" s="20">
        <v>0.59</v>
      </c>
      <c r="K6" s="20">
        <v>2.7970000000000002</v>
      </c>
      <c r="L6" s="20">
        <v>2.415</v>
      </c>
    </row>
    <row r="7" spans="1:12" x14ac:dyDescent="0.35">
      <c r="A7" s="3">
        <v>7.2999999999999995E-2</v>
      </c>
      <c r="B7" s="20">
        <v>0.66600000000000004</v>
      </c>
      <c r="C7" s="20">
        <v>1.581</v>
      </c>
      <c r="D7" s="20">
        <v>0.57200000000000006</v>
      </c>
      <c r="E7" s="20">
        <v>1.238</v>
      </c>
      <c r="F7" s="20">
        <v>0.55900000000000005</v>
      </c>
      <c r="G7" s="20">
        <v>2.6320000000000001</v>
      </c>
      <c r="H7" s="20">
        <v>1.244</v>
      </c>
      <c r="I7" s="20">
        <v>2.9359999999999999</v>
      </c>
      <c r="J7" s="20">
        <v>1.238</v>
      </c>
      <c r="K7" s="20">
        <v>0.71199999999999997</v>
      </c>
      <c r="L7" s="20">
        <v>2.008</v>
      </c>
    </row>
    <row r="8" spans="1:12" x14ac:dyDescent="0.35">
      <c r="A8" s="20">
        <v>0.58599999999999997</v>
      </c>
      <c r="B8" s="20">
        <v>0.51100000000000001</v>
      </c>
      <c r="C8" s="20">
        <v>0.623</v>
      </c>
      <c r="D8" s="20">
        <v>0.52400000000000002</v>
      </c>
      <c r="E8" s="20">
        <v>2.2989999999999999</v>
      </c>
      <c r="F8" s="20">
        <v>0.51200000000000001</v>
      </c>
      <c r="G8" s="20">
        <v>2.54</v>
      </c>
      <c r="H8" s="20">
        <v>1.6739999999999999</v>
      </c>
      <c r="I8" s="20">
        <v>2.3210000000000002</v>
      </c>
      <c r="J8" s="20">
        <v>0.92800000000000005</v>
      </c>
      <c r="K8" s="20">
        <v>1.825</v>
      </c>
      <c r="L8" s="20">
        <v>2.3620000000000001</v>
      </c>
    </row>
    <row r="9" spans="1:12" x14ac:dyDescent="0.35">
      <c r="A9" s="20">
        <v>0.40100000000000002</v>
      </c>
      <c r="B9" s="20">
        <v>0.54400000000000004</v>
      </c>
      <c r="C9" s="20">
        <v>0.47300000000000003</v>
      </c>
      <c r="D9" s="20">
        <v>0.53300000000000003</v>
      </c>
      <c r="E9" s="20">
        <v>0.64</v>
      </c>
      <c r="F9" s="20">
        <v>0.57799999999999996</v>
      </c>
      <c r="G9" s="20">
        <v>0.86599999999999999</v>
      </c>
      <c r="H9" s="20">
        <v>0.56700000000000006</v>
      </c>
      <c r="I9" s="20">
        <v>2.8109999999999999</v>
      </c>
      <c r="J9" s="20">
        <v>1.6500000000000001</v>
      </c>
      <c r="K9" s="20">
        <v>2.5739999999999998</v>
      </c>
      <c r="L9" s="20">
        <v>0.63600000000000001</v>
      </c>
    </row>
    <row r="12" spans="1:12" x14ac:dyDescent="0.35">
      <c r="A12" t="s">
        <v>0</v>
      </c>
      <c r="B12" s="5" t="s">
        <v>7</v>
      </c>
      <c r="C12" s="5" t="s">
        <v>8</v>
      </c>
      <c r="D12" s="5" t="s">
        <v>9</v>
      </c>
      <c r="E12" s="5" t="s">
        <v>10</v>
      </c>
    </row>
    <row r="13" spans="1:12" x14ac:dyDescent="0.35">
      <c r="A13" t="s">
        <v>1</v>
      </c>
      <c r="B13" s="1">
        <v>2.0659999999999998</v>
      </c>
      <c r="C13" s="6">
        <f>B13-B18</f>
        <v>1.9929999999999999</v>
      </c>
      <c r="D13" s="6">
        <v>24</v>
      </c>
      <c r="E13" s="7">
        <f>(2.8215*C13*C13)+(6.1497*C13)+(0.3745)</f>
        <v>23.837988353499998</v>
      </c>
    </row>
    <row r="14" spans="1:12" x14ac:dyDescent="0.35">
      <c r="A14" t="s">
        <v>2</v>
      </c>
      <c r="B14" s="1">
        <v>1.3320000000000001</v>
      </c>
      <c r="C14" s="6">
        <f>B14-B18</f>
        <v>1.2590000000000001</v>
      </c>
      <c r="D14" s="6">
        <v>12</v>
      </c>
      <c r="E14" s="7">
        <f t="shared" ref="E14:E18" si="0">(2.8215*C14*C14)+(6.1497*C14)+(0.3745)</f>
        <v>12.5892783415</v>
      </c>
    </row>
    <row r="15" spans="1:12" x14ac:dyDescent="0.35">
      <c r="A15" t="s">
        <v>3</v>
      </c>
      <c r="B15" s="1">
        <v>0.68400000000000005</v>
      </c>
      <c r="C15" s="6">
        <f>B15-B18</f>
        <v>0.6110000000000001</v>
      </c>
      <c r="D15" s="6">
        <v>6</v>
      </c>
      <c r="E15" s="7">
        <f t="shared" si="0"/>
        <v>5.1852919015000012</v>
      </c>
    </row>
    <row r="16" spans="1:12" x14ac:dyDescent="0.35">
      <c r="A16" t="s">
        <v>4</v>
      </c>
      <c r="B16" s="1">
        <v>0.41300000000000003</v>
      </c>
      <c r="C16" s="6">
        <f>B16-B18</f>
        <v>0.34</v>
      </c>
      <c r="D16" s="6">
        <v>3</v>
      </c>
      <c r="E16" s="7">
        <f t="shared" si="0"/>
        <v>2.7915633999999998</v>
      </c>
    </row>
    <row r="17" spans="1:11" x14ac:dyDescent="0.35">
      <c r="A17" t="s">
        <v>5</v>
      </c>
      <c r="B17" s="1">
        <v>0.32400000000000001</v>
      </c>
      <c r="C17" s="6">
        <f>B17-B18</f>
        <v>0.251</v>
      </c>
      <c r="D17" s="6">
        <v>1.5</v>
      </c>
      <c r="E17" s="7">
        <f t="shared" si="0"/>
        <v>2.0958320214999997</v>
      </c>
    </row>
    <row r="18" spans="1:11" x14ac:dyDescent="0.35">
      <c r="A18" t="s">
        <v>6</v>
      </c>
      <c r="B18" s="3">
        <v>7.2999999999999995E-2</v>
      </c>
      <c r="C18" s="6">
        <f>B18-B18</f>
        <v>0</v>
      </c>
      <c r="D18" s="6">
        <v>0</v>
      </c>
      <c r="E18" s="7">
        <f t="shared" si="0"/>
        <v>0.3745</v>
      </c>
    </row>
    <row r="26" spans="1:11" x14ac:dyDescent="0.35">
      <c r="H26" s="4"/>
      <c r="I26" s="4" t="s">
        <v>11</v>
      </c>
      <c r="J26" s="4"/>
      <c r="K26" s="4"/>
    </row>
    <row r="30" spans="1:11" x14ac:dyDescent="0.35">
      <c r="A30" s="12" t="s">
        <v>90</v>
      </c>
      <c r="B30" s="12" t="s">
        <v>91</v>
      </c>
      <c r="C30" s="13" t="s">
        <v>7</v>
      </c>
      <c r="D30" s="14" t="s">
        <v>6</v>
      </c>
      <c r="E30" s="6" t="s">
        <v>8</v>
      </c>
      <c r="F30" s="11" t="s">
        <v>10</v>
      </c>
    </row>
    <row r="31" spans="1:11" x14ac:dyDescent="0.35">
      <c r="A31" s="8" t="s">
        <v>12</v>
      </c>
      <c r="B31" s="8" t="s">
        <v>13</v>
      </c>
      <c r="C31" s="20">
        <v>0.58599999999999997</v>
      </c>
      <c r="D31" s="3">
        <v>7.2999999999999995E-2</v>
      </c>
      <c r="E31" s="6">
        <f t="shared" ref="E31:E62" si="1">(C31-D31)</f>
        <v>0.51300000000000001</v>
      </c>
      <c r="F31" s="7">
        <f t="shared" ref="F31:F62" si="2">(2.8215*E31*E31)+(6.1497*E31)+(0.3745)</f>
        <v>4.2718274335000004</v>
      </c>
    </row>
    <row r="32" spans="1:11" x14ac:dyDescent="0.35">
      <c r="A32" s="8" t="s">
        <v>14</v>
      </c>
      <c r="B32" s="8" t="s">
        <v>15</v>
      </c>
      <c r="C32" s="20">
        <v>0.40100000000000002</v>
      </c>
      <c r="D32" s="3">
        <v>7.2999999999999995E-2</v>
      </c>
      <c r="E32" s="6">
        <f t="shared" si="1"/>
        <v>0.32800000000000001</v>
      </c>
      <c r="F32" s="7">
        <f t="shared" si="2"/>
        <v>2.695149856</v>
      </c>
    </row>
    <row r="33" spans="1:6" x14ac:dyDescent="0.35">
      <c r="A33" s="8" t="s">
        <v>14</v>
      </c>
      <c r="B33" s="8" t="s">
        <v>16</v>
      </c>
      <c r="C33" s="20">
        <v>0.56300000000000006</v>
      </c>
      <c r="D33" s="3">
        <v>7.2999999999999995E-2</v>
      </c>
      <c r="E33" s="6">
        <f t="shared" si="1"/>
        <v>0.49000000000000005</v>
      </c>
      <c r="F33" s="7">
        <f t="shared" si="2"/>
        <v>4.0652951500000007</v>
      </c>
    </row>
    <row r="34" spans="1:6" x14ac:dyDescent="0.35">
      <c r="A34" s="8" t="s">
        <v>17</v>
      </c>
      <c r="B34" s="8" t="s">
        <v>18</v>
      </c>
      <c r="C34" s="20">
        <v>0.435</v>
      </c>
      <c r="D34" s="3">
        <v>7.2999999999999995E-2</v>
      </c>
      <c r="E34" s="6">
        <f t="shared" si="1"/>
        <v>0.36199999999999999</v>
      </c>
      <c r="F34" s="7">
        <f t="shared" si="2"/>
        <v>2.9704320459999995</v>
      </c>
    </row>
    <row r="35" spans="1:6" x14ac:dyDescent="0.35">
      <c r="A35" s="8" t="s">
        <v>19</v>
      </c>
      <c r="B35" s="8" t="s">
        <v>20</v>
      </c>
      <c r="C35" s="20">
        <v>0.61299999999999999</v>
      </c>
      <c r="D35" s="3">
        <v>7.2999999999999995E-2</v>
      </c>
      <c r="E35" s="6">
        <f t="shared" si="1"/>
        <v>0.54</v>
      </c>
      <c r="F35" s="7">
        <f t="shared" si="2"/>
        <v>4.5180874000000006</v>
      </c>
    </row>
    <row r="36" spans="1:6" x14ac:dyDescent="0.35">
      <c r="A36" s="8" t="s">
        <v>21</v>
      </c>
      <c r="B36" s="8" t="s">
        <v>22</v>
      </c>
      <c r="C36" s="20">
        <v>1.9650000000000001</v>
      </c>
      <c r="D36" s="3">
        <v>7.2999999999999995E-2</v>
      </c>
      <c r="E36" s="6">
        <f t="shared" si="1"/>
        <v>1.8920000000000001</v>
      </c>
      <c r="F36" s="7">
        <f t="shared" si="2"/>
        <v>22.109754376000001</v>
      </c>
    </row>
    <row r="37" spans="1:6" x14ac:dyDescent="0.35">
      <c r="A37" s="8" t="s">
        <v>23</v>
      </c>
      <c r="B37" s="8" t="s">
        <v>24</v>
      </c>
      <c r="C37" s="20">
        <v>0.95400000000000007</v>
      </c>
      <c r="D37" s="3">
        <v>7.2999999999999995E-2</v>
      </c>
      <c r="E37" s="6">
        <f t="shared" si="1"/>
        <v>0.88100000000000012</v>
      </c>
      <c r="F37" s="7">
        <f t="shared" si="2"/>
        <v>7.9823239615000015</v>
      </c>
    </row>
    <row r="38" spans="1:6" x14ac:dyDescent="0.35">
      <c r="A38" s="8" t="s">
        <v>23</v>
      </c>
      <c r="B38" s="8" t="s">
        <v>25</v>
      </c>
      <c r="C38" s="20">
        <v>0.66600000000000004</v>
      </c>
      <c r="D38" s="3">
        <v>7.2999999999999995E-2</v>
      </c>
      <c r="E38" s="6">
        <f t="shared" si="1"/>
        <v>0.59300000000000008</v>
      </c>
      <c r="F38" s="7">
        <f t="shared" si="2"/>
        <v>5.0134497535000007</v>
      </c>
    </row>
    <row r="39" spans="1:6" x14ac:dyDescent="0.35">
      <c r="A39" s="8" t="s">
        <v>26</v>
      </c>
      <c r="B39" s="8" t="s">
        <v>27</v>
      </c>
      <c r="C39" s="20">
        <v>0.51100000000000001</v>
      </c>
      <c r="D39" s="3">
        <v>7.2999999999999995E-2</v>
      </c>
      <c r="E39" s="6">
        <f t="shared" si="1"/>
        <v>0.438</v>
      </c>
      <c r="F39" s="7">
        <f t="shared" si="2"/>
        <v>3.6093564459999996</v>
      </c>
    </row>
    <row r="40" spans="1:6" x14ac:dyDescent="0.35">
      <c r="A40" s="8" t="s">
        <v>28</v>
      </c>
      <c r="B40" s="8" t="s">
        <v>29</v>
      </c>
      <c r="C40" s="20">
        <v>0.54400000000000004</v>
      </c>
      <c r="D40" s="3">
        <v>7.2999999999999995E-2</v>
      </c>
      <c r="E40" s="6">
        <f t="shared" si="1"/>
        <v>0.47100000000000003</v>
      </c>
      <c r="F40" s="7">
        <f t="shared" si="2"/>
        <v>3.8969330814999998</v>
      </c>
    </row>
    <row r="41" spans="1:6" x14ac:dyDescent="0.35">
      <c r="A41" s="8" t="s">
        <v>28</v>
      </c>
      <c r="B41" s="8" t="s">
        <v>27</v>
      </c>
      <c r="C41" s="20">
        <v>0.44</v>
      </c>
      <c r="D41" s="3">
        <v>7.2999999999999995E-2</v>
      </c>
      <c r="E41" s="6">
        <f t="shared" si="1"/>
        <v>0.36699999999999999</v>
      </c>
      <c r="F41" s="7">
        <f t="shared" si="2"/>
        <v>3.0114649134999998</v>
      </c>
    </row>
    <row r="42" spans="1:6" x14ac:dyDescent="0.35">
      <c r="A42" s="8" t="s">
        <v>26</v>
      </c>
      <c r="B42" s="8" t="s">
        <v>30</v>
      </c>
      <c r="C42" s="20">
        <v>0.50900000000000001</v>
      </c>
      <c r="D42" s="3">
        <v>7.2999999999999995E-2</v>
      </c>
      <c r="E42" s="6">
        <f t="shared" si="1"/>
        <v>0.436</v>
      </c>
      <c r="F42" s="7">
        <f t="shared" si="2"/>
        <v>3.5921250639999998</v>
      </c>
    </row>
    <row r="43" spans="1:6" x14ac:dyDescent="0.35">
      <c r="A43" s="8" t="s">
        <v>31</v>
      </c>
      <c r="B43" s="8" t="s">
        <v>32</v>
      </c>
      <c r="C43" s="20">
        <v>0.65700000000000003</v>
      </c>
      <c r="D43" s="3">
        <v>7.2999999999999995E-2</v>
      </c>
      <c r="E43" s="6">
        <f t="shared" si="1"/>
        <v>0.58400000000000007</v>
      </c>
      <c r="F43" s="7">
        <f t="shared" si="2"/>
        <v>4.9282143040000008</v>
      </c>
    </row>
    <row r="44" spans="1:6" x14ac:dyDescent="0.35">
      <c r="A44" s="8" t="s">
        <v>33</v>
      </c>
      <c r="B44" s="8" t="s">
        <v>34</v>
      </c>
      <c r="C44" s="20">
        <v>0.64100000000000001</v>
      </c>
      <c r="D44" s="3">
        <v>7.2999999999999995E-2</v>
      </c>
      <c r="E44" s="6">
        <f t="shared" si="1"/>
        <v>0.56800000000000006</v>
      </c>
      <c r="F44" s="7">
        <f t="shared" si="2"/>
        <v>4.7778132160000011</v>
      </c>
    </row>
    <row r="45" spans="1:6" x14ac:dyDescent="0.35">
      <c r="A45" s="8" t="s">
        <v>35</v>
      </c>
      <c r="B45" s="8" t="s">
        <v>36</v>
      </c>
      <c r="C45" s="20">
        <v>0.626</v>
      </c>
      <c r="D45" s="3">
        <v>7.2999999999999995E-2</v>
      </c>
      <c r="E45" s="6">
        <f t="shared" si="1"/>
        <v>0.55300000000000005</v>
      </c>
      <c r="F45" s="7">
        <f t="shared" si="2"/>
        <v>4.6381241935000013</v>
      </c>
    </row>
    <row r="46" spans="1:6" x14ac:dyDescent="0.35">
      <c r="A46" s="8" t="s">
        <v>37</v>
      </c>
      <c r="B46" s="8" t="s">
        <v>38</v>
      </c>
      <c r="C46" s="20">
        <v>1.581</v>
      </c>
      <c r="D46" s="3">
        <v>7.2999999999999995E-2</v>
      </c>
      <c r="E46" s="6">
        <f t="shared" si="1"/>
        <v>1.508</v>
      </c>
      <c r="F46" s="7">
        <f t="shared" si="2"/>
        <v>16.064519176000001</v>
      </c>
    </row>
    <row r="47" spans="1:6" x14ac:dyDescent="0.35">
      <c r="A47" s="8" t="s">
        <v>39</v>
      </c>
      <c r="B47" s="8" t="s">
        <v>40</v>
      </c>
      <c r="C47" s="20">
        <v>0.623</v>
      </c>
      <c r="D47" s="3">
        <v>7.2999999999999995E-2</v>
      </c>
      <c r="E47" s="6">
        <f t="shared" si="1"/>
        <v>0.55000000000000004</v>
      </c>
      <c r="F47" s="7">
        <f t="shared" si="2"/>
        <v>4.6103387500000004</v>
      </c>
    </row>
    <row r="48" spans="1:6" x14ac:dyDescent="0.35">
      <c r="A48" s="8" t="s">
        <v>41</v>
      </c>
      <c r="B48" s="8" t="s">
        <v>42</v>
      </c>
      <c r="C48" s="20">
        <v>0.47300000000000003</v>
      </c>
      <c r="D48" s="3">
        <v>7.2999999999999995E-2</v>
      </c>
      <c r="E48" s="6">
        <f t="shared" si="1"/>
        <v>0.4</v>
      </c>
      <c r="F48" s="7">
        <f t="shared" si="2"/>
        <v>3.2858199999999997</v>
      </c>
    </row>
    <row r="49" spans="1:6" x14ac:dyDescent="0.35">
      <c r="A49" s="8" t="s">
        <v>43</v>
      </c>
      <c r="B49" s="8" t="s">
        <v>44</v>
      </c>
      <c r="C49" s="20">
        <v>0.65</v>
      </c>
      <c r="D49" s="3">
        <v>7.2999999999999995E-2</v>
      </c>
      <c r="E49" s="6">
        <f t="shared" si="1"/>
        <v>0.57700000000000007</v>
      </c>
      <c r="F49" s="7">
        <f t="shared" si="2"/>
        <v>4.862236073500001</v>
      </c>
    </row>
    <row r="50" spans="1:6" x14ac:dyDescent="0.35">
      <c r="A50" s="8" t="s">
        <v>45</v>
      </c>
      <c r="B50" s="8" t="s">
        <v>46</v>
      </c>
      <c r="C50" s="20">
        <v>0.60699999999999998</v>
      </c>
      <c r="D50" s="3">
        <v>7.2999999999999995E-2</v>
      </c>
      <c r="E50" s="6">
        <f t="shared" si="1"/>
        <v>0.53400000000000003</v>
      </c>
      <c r="F50" s="7">
        <f t="shared" si="2"/>
        <v>4.4630074540000004</v>
      </c>
    </row>
    <row r="51" spans="1:6" x14ac:dyDescent="0.35">
      <c r="A51" s="8" t="s">
        <v>47</v>
      </c>
      <c r="B51" s="8" t="s">
        <v>48</v>
      </c>
      <c r="C51" s="20">
        <v>0.66500000000000004</v>
      </c>
      <c r="D51" s="3">
        <v>7.2999999999999995E-2</v>
      </c>
      <c r="E51" s="6">
        <f t="shared" si="1"/>
        <v>0.59200000000000008</v>
      </c>
      <c r="F51" s="7">
        <f t="shared" si="2"/>
        <v>5.0039565760000011</v>
      </c>
    </row>
    <row r="52" spans="1:6" x14ac:dyDescent="0.35">
      <c r="A52" s="8" t="s">
        <v>49</v>
      </c>
      <c r="B52" s="8" t="s">
        <v>50</v>
      </c>
      <c r="C52" s="20">
        <v>0.98499999999999999</v>
      </c>
      <c r="D52" s="3">
        <v>7.2999999999999995E-2</v>
      </c>
      <c r="E52" s="6">
        <f t="shared" si="1"/>
        <v>0.91200000000000003</v>
      </c>
      <c r="F52" s="7">
        <f t="shared" si="2"/>
        <v>8.3297920960000003</v>
      </c>
    </row>
    <row r="53" spans="1:6" x14ac:dyDescent="0.35">
      <c r="A53" s="8" t="s">
        <v>49</v>
      </c>
      <c r="B53" s="8" t="s">
        <v>51</v>
      </c>
      <c r="C53" s="20">
        <v>0.73099999999999998</v>
      </c>
      <c r="D53" s="3">
        <v>7.2999999999999995E-2</v>
      </c>
      <c r="E53" s="6">
        <f t="shared" si="1"/>
        <v>0.65800000000000003</v>
      </c>
      <c r="F53" s="7">
        <f t="shared" si="2"/>
        <v>5.6426105260000003</v>
      </c>
    </row>
    <row r="54" spans="1:6" x14ac:dyDescent="0.35">
      <c r="A54" s="8" t="s">
        <v>52</v>
      </c>
      <c r="B54" s="8" t="s">
        <v>53</v>
      </c>
      <c r="C54" s="20">
        <v>0.57200000000000006</v>
      </c>
      <c r="D54" s="3">
        <v>7.2999999999999995E-2</v>
      </c>
      <c r="E54" s="6">
        <f t="shared" si="1"/>
        <v>0.49900000000000005</v>
      </c>
      <c r="F54" s="7">
        <f t="shared" si="2"/>
        <v>4.1457566215000012</v>
      </c>
    </row>
    <row r="55" spans="1:6" x14ac:dyDescent="0.35">
      <c r="A55" s="8" t="s">
        <v>54</v>
      </c>
      <c r="B55" s="8" t="s">
        <v>55</v>
      </c>
      <c r="C55" s="20">
        <v>0.52400000000000002</v>
      </c>
      <c r="D55" s="3">
        <v>7.2999999999999995E-2</v>
      </c>
      <c r="E55" s="6">
        <f t="shared" si="1"/>
        <v>0.45100000000000001</v>
      </c>
      <c r="F55" s="7">
        <f t="shared" si="2"/>
        <v>3.7219106215000002</v>
      </c>
    </row>
    <row r="56" spans="1:6" x14ac:dyDescent="0.35">
      <c r="A56" s="8" t="s">
        <v>54</v>
      </c>
      <c r="B56" s="8" t="s">
        <v>24</v>
      </c>
      <c r="C56" s="20">
        <v>0.53300000000000003</v>
      </c>
      <c r="D56" s="3">
        <v>7.2999999999999995E-2</v>
      </c>
      <c r="E56" s="6">
        <f t="shared" si="1"/>
        <v>0.46</v>
      </c>
      <c r="F56" s="7">
        <f t="shared" si="2"/>
        <v>3.8003914000000001</v>
      </c>
    </row>
    <row r="57" spans="1:6" x14ac:dyDescent="0.35">
      <c r="A57" s="8" t="s">
        <v>56</v>
      </c>
      <c r="B57" s="8" t="s">
        <v>57</v>
      </c>
      <c r="C57" s="20">
        <v>2.2330000000000001</v>
      </c>
      <c r="D57" s="3">
        <v>7.2999999999999995E-2</v>
      </c>
      <c r="E57" s="6">
        <f t="shared" si="1"/>
        <v>2.16</v>
      </c>
      <c r="F57" s="7">
        <f t="shared" si="2"/>
        <v>26.821842400000005</v>
      </c>
    </row>
    <row r="58" spans="1:6" x14ac:dyDescent="0.35">
      <c r="A58" s="8" t="s">
        <v>58</v>
      </c>
      <c r="B58" s="8" t="s">
        <v>59</v>
      </c>
      <c r="C58" s="20">
        <v>0.67500000000000004</v>
      </c>
      <c r="D58" s="3">
        <v>7.2999999999999995E-2</v>
      </c>
      <c r="E58" s="6">
        <f t="shared" si="1"/>
        <v>0.60200000000000009</v>
      </c>
      <c r="F58" s="7">
        <f t="shared" si="2"/>
        <v>5.0991422860000011</v>
      </c>
    </row>
    <row r="59" spans="1:6" x14ac:dyDescent="0.35">
      <c r="A59" s="8" t="s">
        <v>60</v>
      </c>
      <c r="B59" s="8" t="s">
        <v>61</v>
      </c>
      <c r="C59" s="20">
        <v>0.76100000000000001</v>
      </c>
      <c r="D59" s="3">
        <v>7.2999999999999995E-2</v>
      </c>
      <c r="E59" s="6">
        <f t="shared" si="1"/>
        <v>0.68800000000000006</v>
      </c>
      <c r="F59" s="7">
        <f t="shared" si="2"/>
        <v>5.9410336960000008</v>
      </c>
    </row>
    <row r="60" spans="1:6" x14ac:dyDescent="0.35">
      <c r="A60" s="8" t="s">
        <v>60</v>
      </c>
      <c r="B60" s="8" t="s">
        <v>62</v>
      </c>
      <c r="C60" s="20">
        <v>0.67900000000000005</v>
      </c>
      <c r="D60" s="3">
        <v>7.2999999999999995E-2</v>
      </c>
      <c r="E60" s="6">
        <f t="shared" si="1"/>
        <v>0.60600000000000009</v>
      </c>
      <c r="F60" s="7">
        <f t="shared" si="2"/>
        <v>5.1373745740000016</v>
      </c>
    </row>
    <row r="61" spans="1:6" x14ac:dyDescent="0.35">
      <c r="A61" s="8" t="s">
        <v>63</v>
      </c>
      <c r="B61" s="8" t="s">
        <v>64</v>
      </c>
      <c r="C61" s="20">
        <v>2.117</v>
      </c>
      <c r="D61" s="3">
        <v>7.2999999999999995E-2</v>
      </c>
      <c r="E61" s="6">
        <f t="shared" si="1"/>
        <v>2.044</v>
      </c>
      <c r="F61" s="7">
        <f t="shared" si="2"/>
        <v>24.732533224000004</v>
      </c>
    </row>
    <row r="62" spans="1:6" x14ac:dyDescent="0.35">
      <c r="A62" s="8" t="s">
        <v>65</v>
      </c>
      <c r="B62" s="8" t="s">
        <v>66</v>
      </c>
      <c r="C62" s="20">
        <v>1.238</v>
      </c>
      <c r="D62" s="3">
        <v>7.2999999999999995E-2</v>
      </c>
      <c r="E62" s="6">
        <f t="shared" si="1"/>
        <v>1.165</v>
      </c>
      <c r="F62" s="7">
        <f t="shared" si="2"/>
        <v>11.368310837499999</v>
      </c>
    </row>
    <row r="63" spans="1:6" x14ac:dyDescent="0.35">
      <c r="A63" s="8" t="s">
        <v>67</v>
      </c>
      <c r="B63" s="8" t="s">
        <v>68</v>
      </c>
      <c r="C63" s="20">
        <v>2.2989999999999999</v>
      </c>
      <c r="D63" s="3">
        <v>7.2999999999999995E-2</v>
      </c>
      <c r="E63" s="6">
        <f t="shared" ref="E63:E94" si="3">(C63-D63)</f>
        <v>2.226</v>
      </c>
      <c r="F63" s="7">
        <f t="shared" ref="F63:F94" si="4">(2.8215*E63*E63)+(6.1497*E63)+(0.3745)</f>
        <v>28.044479134000003</v>
      </c>
    </row>
    <row r="64" spans="1:6" x14ac:dyDescent="0.35">
      <c r="A64" s="8" t="s">
        <v>67</v>
      </c>
      <c r="B64" s="8" t="s">
        <v>69</v>
      </c>
      <c r="C64" s="20">
        <v>0.64</v>
      </c>
      <c r="D64" s="3">
        <v>7.2999999999999995E-2</v>
      </c>
      <c r="E64" s="6">
        <f t="shared" si="3"/>
        <v>0.56700000000000006</v>
      </c>
      <c r="F64" s="7">
        <f t="shared" si="4"/>
        <v>4.7684611135000008</v>
      </c>
    </row>
    <row r="65" spans="1:6" x14ac:dyDescent="0.35">
      <c r="A65" s="8" t="s">
        <v>70</v>
      </c>
      <c r="B65" s="8" t="s">
        <v>46</v>
      </c>
      <c r="C65" s="20">
        <v>0.56300000000000006</v>
      </c>
      <c r="D65" s="3">
        <v>7.2999999999999995E-2</v>
      </c>
      <c r="E65" s="6">
        <f t="shared" si="3"/>
        <v>0.49000000000000005</v>
      </c>
      <c r="F65" s="7">
        <f t="shared" si="4"/>
        <v>4.0652951500000007</v>
      </c>
    </row>
    <row r="66" spans="1:6" x14ac:dyDescent="0.35">
      <c r="A66" s="8" t="s">
        <v>71</v>
      </c>
      <c r="B66" s="8" t="s">
        <v>72</v>
      </c>
      <c r="C66" s="20">
        <v>0.57500000000000007</v>
      </c>
      <c r="D66" s="3">
        <v>7.2999999999999995E-2</v>
      </c>
      <c r="E66" s="6">
        <f t="shared" si="3"/>
        <v>0.50200000000000011</v>
      </c>
      <c r="F66" s="7">
        <f t="shared" si="4"/>
        <v>4.1726786860000011</v>
      </c>
    </row>
    <row r="67" spans="1:6" x14ac:dyDescent="0.35">
      <c r="A67" s="8" t="s">
        <v>73</v>
      </c>
      <c r="B67" s="8" t="s">
        <v>74</v>
      </c>
      <c r="C67" s="20">
        <v>0.63600000000000001</v>
      </c>
      <c r="D67" s="3">
        <v>7.2999999999999995E-2</v>
      </c>
      <c r="E67" s="6">
        <f t="shared" si="3"/>
        <v>0.56300000000000006</v>
      </c>
      <c r="F67" s="7">
        <f t="shared" si="4"/>
        <v>4.7311091335000004</v>
      </c>
    </row>
    <row r="68" spans="1:6" x14ac:dyDescent="0.35">
      <c r="A68" s="8" t="s">
        <v>75</v>
      </c>
      <c r="B68" s="8" t="s">
        <v>76</v>
      </c>
      <c r="C68" s="20">
        <v>0.58099999999999996</v>
      </c>
      <c r="D68" s="3">
        <v>7.2999999999999995E-2</v>
      </c>
      <c r="E68" s="6">
        <f t="shared" si="3"/>
        <v>0.50800000000000001</v>
      </c>
      <c r="F68" s="7">
        <f t="shared" si="4"/>
        <v>4.2266751759999996</v>
      </c>
    </row>
    <row r="69" spans="1:6" x14ac:dyDescent="0.35">
      <c r="A69" s="8" t="s">
        <v>77</v>
      </c>
      <c r="B69" s="8" t="s">
        <v>78</v>
      </c>
      <c r="C69" s="20">
        <v>0.81</v>
      </c>
      <c r="D69" s="3">
        <v>7.2999999999999995E-2</v>
      </c>
      <c r="E69" s="6">
        <f t="shared" si="3"/>
        <v>0.7370000000000001</v>
      </c>
      <c r="F69" s="7">
        <f t="shared" si="4"/>
        <v>6.4393802335000014</v>
      </c>
    </row>
    <row r="70" spans="1:6" x14ac:dyDescent="0.35">
      <c r="A70" s="8" t="s">
        <v>79</v>
      </c>
      <c r="B70" s="8" t="s">
        <v>80</v>
      </c>
      <c r="C70" s="20">
        <v>0.55900000000000005</v>
      </c>
      <c r="D70" s="3">
        <v>7.2999999999999995E-2</v>
      </c>
      <c r="E70" s="6">
        <f t="shared" si="3"/>
        <v>0.48600000000000004</v>
      </c>
      <c r="F70" s="7">
        <f t="shared" si="4"/>
        <v>4.0296812140000009</v>
      </c>
    </row>
    <row r="71" spans="1:6" x14ac:dyDescent="0.35">
      <c r="A71" s="8" t="s">
        <v>81</v>
      </c>
      <c r="B71" s="8" t="s">
        <v>82</v>
      </c>
      <c r="C71" s="20">
        <v>0.51200000000000001</v>
      </c>
      <c r="D71" s="3">
        <v>7.2999999999999995E-2</v>
      </c>
      <c r="E71" s="6">
        <f t="shared" si="3"/>
        <v>0.439</v>
      </c>
      <c r="F71" s="7">
        <f t="shared" si="4"/>
        <v>3.6179806015000002</v>
      </c>
    </row>
    <row r="72" spans="1:6" x14ac:dyDescent="0.35">
      <c r="A72" s="8" t="s">
        <v>83</v>
      </c>
      <c r="B72" s="8" t="s">
        <v>84</v>
      </c>
      <c r="C72" s="20">
        <v>0.57799999999999996</v>
      </c>
      <c r="D72" s="3">
        <v>7.2999999999999995E-2</v>
      </c>
      <c r="E72" s="6">
        <f t="shared" si="3"/>
        <v>0.505</v>
      </c>
      <c r="F72" s="7">
        <f t="shared" si="4"/>
        <v>4.1996515375000003</v>
      </c>
    </row>
    <row r="73" spans="1:6" x14ac:dyDescent="0.35">
      <c r="A73" s="8" t="s">
        <v>85</v>
      </c>
      <c r="B73" s="8" t="s">
        <v>86</v>
      </c>
      <c r="C73" s="20">
        <v>1.704</v>
      </c>
      <c r="D73" s="3">
        <v>7.2999999999999995E-2</v>
      </c>
      <c r="E73" s="6">
        <f t="shared" si="3"/>
        <v>1.631</v>
      </c>
      <c r="F73" s="7">
        <f t="shared" si="4"/>
        <v>17.9103049615</v>
      </c>
    </row>
    <row r="74" spans="1:6" x14ac:dyDescent="0.35">
      <c r="A74" s="8" t="s">
        <v>85</v>
      </c>
      <c r="B74" s="8" t="s">
        <v>87</v>
      </c>
      <c r="C74" s="20">
        <v>0.91800000000000004</v>
      </c>
      <c r="D74" s="3">
        <v>7.2999999999999995E-2</v>
      </c>
      <c r="E74" s="6">
        <f t="shared" si="3"/>
        <v>0.84500000000000008</v>
      </c>
      <c r="F74" s="7">
        <f t="shared" si="4"/>
        <v>7.5856180375000006</v>
      </c>
    </row>
    <row r="75" spans="1:6" x14ac:dyDescent="0.35">
      <c r="A75" s="10" t="s">
        <v>88</v>
      </c>
      <c r="B75" s="10" t="s">
        <v>89</v>
      </c>
      <c r="C75" s="20">
        <v>0.63800000000000001</v>
      </c>
      <c r="D75" s="3">
        <v>7.2999999999999995E-2</v>
      </c>
      <c r="E75" s="6">
        <f t="shared" si="3"/>
        <v>0.56500000000000006</v>
      </c>
      <c r="F75" s="7">
        <f t="shared" si="4"/>
        <v>4.7497738375000012</v>
      </c>
    </row>
    <row r="76" spans="1:6" x14ac:dyDescent="0.35">
      <c r="A76" s="17" t="s">
        <v>92</v>
      </c>
      <c r="B76" s="17" t="s">
        <v>93</v>
      </c>
      <c r="C76" s="20">
        <v>0.113</v>
      </c>
      <c r="D76" s="3">
        <v>7.2999999999999995E-2</v>
      </c>
      <c r="E76" s="6">
        <f t="shared" si="3"/>
        <v>4.0000000000000008E-2</v>
      </c>
      <c r="F76" s="7">
        <f t="shared" si="4"/>
        <v>0.62500240000000007</v>
      </c>
    </row>
    <row r="77" spans="1:6" x14ac:dyDescent="0.35">
      <c r="A77" s="17" t="s">
        <v>94</v>
      </c>
      <c r="B77" s="17" t="s">
        <v>95</v>
      </c>
      <c r="C77" s="20">
        <v>2.552</v>
      </c>
      <c r="D77" s="3">
        <v>7.2999999999999995E-2</v>
      </c>
      <c r="E77" s="6">
        <f t="shared" si="3"/>
        <v>2.4790000000000001</v>
      </c>
      <c r="F77" s="7">
        <f t="shared" si="4"/>
        <v>32.958968081499997</v>
      </c>
    </row>
    <row r="78" spans="1:6" x14ac:dyDescent="0.35">
      <c r="A78" s="17" t="s">
        <v>96</v>
      </c>
      <c r="B78" s="17" t="s">
        <v>97</v>
      </c>
      <c r="C78" s="20">
        <v>2.6320000000000001</v>
      </c>
      <c r="D78" s="3">
        <v>7.2999999999999995E-2</v>
      </c>
      <c r="E78" s="6">
        <f t="shared" si="3"/>
        <v>2.5590000000000002</v>
      </c>
      <c r="F78" s="7">
        <f t="shared" si="4"/>
        <v>34.5881214415</v>
      </c>
    </row>
    <row r="79" spans="1:6" x14ac:dyDescent="0.35">
      <c r="A79" s="17" t="s">
        <v>98</v>
      </c>
      <c r="B79" s="17" t="s">
        <v>99</v>
      </c>
      <c r="C79" s="20">
        <v>2.54</v>
      </c>
      <c r="D79" s="3">
        <v>7.2999999999999995E-2</v>
      </c>
      <c r="E79" s="6">
        <f t="shared" si="3"/>
        <v>2.4670000000000001</v>
      </c>
      <c r="F79" s="7">
        <f t="shared" si="4"/>
        <v>32.717710013499996</v>
      </c>
    </row>
    <row r="80" spans="1:6" x14ac:dyDescent="0.35">
      <c r="A80" s="17" t="s">
        <v>19</v>
      </c>
      <c r="B80" s="17" t="s">
        <v>99</v>
      </c>
      <c r="C80" s="20">
        <v>0.86599999999999999</v>
      </c>
      <c r="D80" s="3">
        <v>7.2999999999999995E-2</v>
      </c>
      <c r="E80" s="6">
        <f t="shared" si="3"/>
        <v>0.79300000000000004</v>
      </c>
      <c r="F80" s="7">
        <f t="shared" si="4"/>
        <v>7.0255095535000009</v>
      </c>
    </row>
    <row r="81" spans="1:6" x14ac:dyDescent="0.35">
      <c r="A81" s="17" t="s">
        <v>100</v>
      </c>
      <c r="B81" s="17" t="s">
        <v>101</v>
      </c>
      <c r="C81" s="20">
        <v>2.0220000000000002</v>
      </c>
      <c r="D81" s="3">
        <v>7.2999999999999995E-2</v>
      </c>
      <c r="E81" s="6">
        <f t="shared" si="3"/>
        <v>1.9490000000000003</v>
      </c>
      <c r="F81" s="7">
        <f t="shared" si="4"/>
        <v>23.078018021500004</v>
      </c>
    </row>
    <row r="82" spans="1:6" x14ac:dyDescent="0.35">
      <c r="A82" s="17" t="s">
        <v>102</v>
      </c>
      <c r="B82" s="17" t="s">
        <v>103</v>
      </c>
      <c r="C82" s="20">
        <v>0.70599999999999996</v>
      </c>
      <c r="D82" s="3">
        <v>7.2999999999999995E-2</v>
      </c>
      <c r="E82" s="6">
        <f t="shared" si="3"/>
        <v>0.63300000000000001</v>
      </c>
      <c r="F82" s="7">
        <f t="shared" si="4"/>
        <v>5.3978041135000003</v>
      </c>
    </row>
    <row r="83" spans="1:6" x14ac:dyDescent="0.35">
      <c r="A83" s="9" t="s">
        <v>23</v>
      </c>
      <c r="B83" s="9" t="s">
        <v>104</v>
      </c>
      <c r="C83" s="20">
        <v>0.70499999999999996</v>
      </c>
      <c r="D83" s="3">
        <v>7.2999999999999995E-2</v>
      </c>
      <c r="E83" s="6">
        <f t="shared" si="3"/>
        <v>0.63200000000000001</v>
      </c>
      <c r="F83" s="7">
        <f t="shared" si="4"/>
        <v>5.3880852160000003</v>
      </c>
    </row>
    <row r="84" spans="1:6" x14ac:dyDescent="0.35">
      <c r="A84" s="18" t="s">
        <v>105</v>
      </c>
      <c r="B84" s="18" t="s">
        <v>106</v>
      </c>
      <c r="C84" s="20">
        <v>0.90300000000000002</v>
      </c>
      <c r="D84" s="3">
        <v>7.2999999999999995E-2</v>
      </c>
      <c r="E84" s="6">
        <f t="shared" si="3"/>
        <v>0.83000000000000007</v>
      </c>
      <c r="F84" s="7">
        <f t="shared" si="4"/>
        <v>7.422482350000001</v>
      </c>
    </row>
    <row r="85" spans="1:6" x14ac:dyDescent="0.35">
      <c r="A85" s="17" t="s">
        <v>107</v>
      </c>
      <c r="B85" s="17" t="s">
        <v>108</v>
      </c>
      <c r="C85" s="20">
        <v>2.6440000000000001</v>
      </c>
      <c r="D85" s="3">
        <v>7.2999999999999995E-2</v>
      </c>
      <c r="E85" s="6">
        <f t="shared" si="3"/>
        <v>2.5710000000000002</v>
      </c>
      <c r="F85" s="7">
        <f t="shared" si="4"/>
        <v>34.835609381499999</v>
      </c>
    </row>
    <row r="86" spans="1:6" x14ac:dyDescent="0.35">
      <c r="A86" s="17" t="s">
        <v>26</v>
      </c>
      <c r="B86" s="17" t="s">
        <v>109</v>
      </c>
      <c r="C86" s="20">
        <v>1.244</v>
      </c>
      <c r="D86" s="3">
        <v>7.2999999999999995E-2</v>
      </c>
      <c r="E86" s="6">
        <f t="shared" si="3"/>
        <v>1.171</v>
      </c>
      <c r="F86" s="7">
        <f t="shared" si="4"/>
        <v>11.4447551815</v>
      </c>
    </row>
    <row r="87" spans="1:6" x14ac:dyDescent="0.35">
      <c r="A87" s="17" t="s">
        <v>110</v>
      </c>
      <c r="B87" s="17" t="s">
        <v>111</v>
      </c>
      <c r="C87" s="20">
        <v>1.6739999999999999</v>
      </c>
      <c r="D87" s="3">
        <v>7.2999999999999995E-2</v>
      </c>
      <c r="E87" s="6">
        <f t="shared" si="3"/>
        <v>1.601</v>
      </c>
      <c r="F87" s="7">
        <f t="shared" si="4"/>
        <v>17.452241321500001</v>
      </c>
    </row>
    <row r="88" spans="1:6" x14ac:dyDescent="0.35">
      <c r="A88" s="17" t="s">
        <v>110</v>
      </c>
      <c r="B88" s="17" t="s">
        <v>112</v>
      </c>
      <c r="C88" s="20">
        <v>0.56700000000000006</v>
      </c>
      <c r="D88" s="3">
        <v>7.2999999999999995E-2</v>
      </c>
      <c r="E88" s="6">
        <f t="shared" si="3"/>
        <v>0.49400000000000005</v>
      </c>
      <c r="F88" s="7">
        <f t="shared" si="4"/>
        <v>4.1009993740000006</v>
      </c>
    </row>
    <row r="89" spans="1:6" x14ac:dyDescent="0.35">
      <c r="A89" s="17" t="s">
        <v>35</v>
      </c>
      <c r="B89" s="17" t="s">
        <v>113</v>
      </c>
      <c r="C89" s="20">
        <v>2.1179999999999999</v>
      </c>
      <c r="D89" s="3">
        <v>7.2999999999999995E-2</v>
      </c>
      <c r="E89" s="6">
        <f t="shared" si="3"/>
        <v>2.0449999999999999</v>
      </c>
      <c r="F89" s="7">
        <f t="shared" si="4"/>
        <v>24.750220037500004</v>
      </c>
    </row>
    <row r="90" spans="1:6" x14ac:dyDescent="0.35">
      <c r="A90" s="17" t="s">
        <v>35</v>
      </c>
      <c r="B90" s="17" t="s">
        <v>114</v>
      </c>
      <c r="C90" s="20">
        <v>0.63800000000000001</v>
      </c>
      <c r="D90" s="3">
        <v>7.2999999999999995E-2</v>
      </c>
      <c r="E90" s="6">
        <f t="shared" si="3"/>
        <v>0.56500000000000006</v>
      </c>
      <c r="F90" s="7">
        <f t="shared" si="4"/>
        <v>4.7497738375000012</v>
      </c>
    </row>
    <row r="91" spans="1:6" x14ac:dyDescent="0.35">
      <c r="A91" s="17" t="s">
        <v>115</v>
      </c>
      <c r="B91" s="17" t="s">
        <v>116</v>
      </c>
      <c r="C91" s="20">
        <v>0.88900000000000001</v>
      </c>
      <c r="D91" s="3">
        <v>7.2999999999999995E-2</v>
      </c>
      <c r="E91" s="6">
        <f t="shared" si="3"/>
        <v>0.81600000000000006</v>
      </c>
      <c r="F91" s="7">
        <f t="shared" si="4"/>
        <v>7.2713679040000008</v>
      </c>
    </row>
    <row r="92" spans="1:6" x14ac:dyDescent="0.35">
      <c r="A92" s="17" t="s">
        <v>117</v>
      </c>
      <c r="B92" s="17" t="s">
        <v>99</v>
      </c>
      <c r="C92" s="20">
        <v>2.3719999999999999</v>
      </c>
      <c r="D92" s="3">
        <v>7.2999999999999995E-2</v>
      </c>
      <c r="E92" s="6">
        <f t="shared" si="3"/>
        <v>2.2989999999999999</v>
      </c>
      <c r="F92" s="7">
        <f t="shared" si="4"/>
        <v>29.425419221499997</v>
      </c>
    </row>
    <row r="93" spans="1:6" x14ac:dyDescent="0.35">
      <c r="A93" s="18" t="s">
        <v>118</v>
      </c>
      <c r="B93" s="18" t="s">
        <v>50</v>
      </c>
      <c r="C93" s="20">
        <v>2.3450000000000002</v>
      </c>
      <c r="D93" s="3">
        <v>7.2999999999999995E-2</v>
      </c>
      <c r="E93" s="6">
        <f t="shared" si="3"/>
        <v>2.2720000000000002</v>
      </c>
      <c r="F93" s="7">
        <f t="shared" si="4"/>
        <v>28.911156256000005</v>
      </c>
    </row>
    <row r="94" spans="1:6" x14ac:dyDescent="0.35">
      <c r="A94" s="17" t="s">
        <v>119</v>
      </c>
      <c r="B94" s="17" t="s">
        <v>120</v>
      </c>
      <c r="C94" s="20">
        <v>2.9359999999999999</v>
      </c>
      <c r="D94" s="3">
        <v>7.2999999999999995E-2</v>
      </c>
      <c r="E94" s="6">
        <f t="shared" si="3"/>
        <v>2.863</v>
      </c>
      <c r="F94" s="7">
        <f t="shared" si="4"/>
        <v>41.108274833499991</v>
      </c>
    </row>
    <row r="95" spans="1:6" x14ac:dyDescent="0.35">
      <c r="A95" s="17" t="s">
        <v>119</v>
      </c>
      <c r="B95" s="17" t="s">
        <v>121</v>
      </c>
      <c r="C95" s="20">
        <v>2.3210000000000002</v>
      </c>
      <c r="D95" s="3">
        <v>7.2999999999999995E-2</v>
      </c>
      <c r="E95" s="6">
        <f t="shared" ref="E95:E120" si="5">(C95-D95)</f>
        <v>2.2480000000000002</v>
      </c>
      <c r="F95" s="7">
        <f t="shared" ref="F95:F120" si="6">(2.8215*E95*E95)+(6.1497*E95)+(0.3745)</f>
        <v>28.457487136000005</v>
      </c>
    </row>
    <row r="96" spans="1:6" x14ac:dyDescent="0.35">
      <c r="A96" s="17" t="s">
        <v>122</v>
      </c>
      <c r="B96" s="17" t="s">
        <v>123</v>
      </c>
      <c r="C96" s="20">
        <v>2.8109999999999999</v>
      </c>
      <c r="D96" s="3">
        <v>7.2999999999999995E-2</v>
      </c>
      <c r="E96" s="6">
        <f t="shared" si="5"/>
        <v>2.738</v>
      </c>
      <c r="F96" s="7">
        <f t="shared" si="6"/>
        <v>38.364159645999997</v>
      </c>
    </row>
    <row r="97" spans="1:6" x14ac:dyDescent="0.35">
      <c r="A97" s="17" t="s">
        <v>124</v>
      </c>
      <c r="B97" s="17" t="s">
        <v>125</v>
      </c>
      <c r="C97" s="20">
        <v>0.91300000000000003</v>
      </c>
      <c r="D97" s="3">
        <v>7.2999999999999995E-2</v>
      </c>
      <c r="E97" s="6">
        <f t="shared" si="5"/>
        <v>0.84000000000000008</v>
      </c>
      <c r="F97" s="7">
        <f t="shared" si="6"/>
        <v>7.5310984000000012</v>
      </c>
    </row>
    <row r="98" spans="1:6" x14ac:dyDescent="0.35">
      <c r="A98" s="17" t="s">
        <v>126</v>
      </c>
      <c r="B98" s="17" t="s">
        <v>127</v>
      </c>
      <c r="C98" s="20">
        <v>1.0940000000000001</v>
      </c>
      <c r="D98" s="3">
        <v>7.2999999999999995E-2</v>
      </c>
      <c r="E98" s="6">
        <f t="shared" si="5"/>
        <v>1.0210000000000001</v>
      </c>
      <c r="F98" s="7">
        <f t="shared" si="6"/>
        <v>9.5945909815000014</v>
      </c>
    </row>
    <row r="99" spans="1:6" x14ac:dyDescent="0.35">
      <c r="A99" s="17" t="s">
        <v>128</v>
      </c>
      <c r="B99" s="17" t="s">
        <v>129</v>
      </c>
      <c r="C99" s="20">
        <v>1.2310000000000001</v>
      </c>
      <c r="D99" s="3">
        <v>7.2999999999999995E-2</v>
      </c>
      <c r="E99" s="6">
        <f t="shared" si="5"/>
        <v>1.1580000000000001</v>
      </c>
      <c r="F99" s="7">
        <f t="shared" si="6"/>
        <v>11.279382526000001</v>
      </c>
    </row>
    <row r="100" spans="1:6" x14ac:dyDescent="0.35">
      <c r="A100" s="17" t="s">
        <v>130</v>
      </c>
      <c r="B100" s="17" t="s">
        <v>131</v>
      </c>
      <c r="C100" s="20">
        <v>0.77800000000000002</v>
      </c>
      <c r="D100" s="3">
        <v>7.2999999999999995E-2</v>
      </c>
      <c r="E100" s="6">
        <f t="shared" si="5"/>
        <v>0.70500000000000007</v>
      </c>
      <c r="F100" s="7">
        <f t="shared" si="6"/>
        <v>6.1123945375000011</v>
      </c>
    </row>
    <row r="101" spans="1:6" x14ac:dyDescent="0.35">
      <c r="A101" s="17" t="s">
        <v>132</v>
      </c>
      <c r="B101" s="17" t="s">
        <v>99</v>
      </c>
      <c r="C101" s="20">
        <v>0.59</v>
      </c>
      <c r="D101" s="3">
        <v>7.2999999999999995E-2</v>
      </c>
      <c r="E101" s="6">
        <f t="shared" si="5"/>
        <v>0.51700000000000002</v>
      </c>
      <c r="F101" s="7">
        <f t="shared" si="6"/>
        <v>4.3080508135000004</v>
      </c>
    </row>
    <row r="102" spans="1:6" x14ac:dyDescent="0.35">
      <c r="A102" s="17" t="s">
        <v>133</v>
      </c>
      <c r="B102" s="17" t="s">
        <v>134</v>
      </c>
      <c r="C102" s="20">
        <v>1.238</v>
      </c>
      <c r="D102" s="3">
        <v>7.2999999999999995E-2</v>
      </c>
      <c r="E102" s="6">
        <f t="shared" si="5"/>
        <v>1.165</v>
      </c>
      <c r="F102" s="7">
        <f t="shared" si="6"/>
        <v>11.368310837499999</v>
      </c>
    </row>
    <row r="103" spans="1:6" x14ac:dyDescent="0.35">
      <c r="A103" s="18" t="s">
        <v>135</v>
      </c>
      <c r="B103" s="18" t="s">
        <v>136</v>
      </c>
      <c r="C103" s="20">
        <v>0.92800000000000005</v>
      </c>
      <c r="D103" s="3">
        <v>7.2999999999999995E-2</v>
      </c>
      <c r="E103" s="6">
        <f t="shared" si="5"/>
        <v>0.85500000000000009</v>
      </c>
      <c r="F103" s="7">
        <f t="shared" si="6"/>
        <v>7.6950805375000009</v>
      </c>
    </row>
    <row r="104" spans="1:6" x14ac:dyDescent="0.35">
      <c r="A104" s="9" t="s">
        <v>135</v>
      </c>
      <c r="B104" s="9" t="s">
        <v>99</v>
      </c>
      <c r="C104" s="20">
        <v>1.6500000000000001</v>
      </c>
      <c r="D104" s="3">
        <v>7.2999999999999995E-2</v>
      </c>
      <c r="E104" s="6">
        <f t="shared" si="5"/>
        <v>1.5770000000000002</v>
      </c>
      <c r="F104" s="7">
        <f t="shared" si="6"/>
        <v>17.089447073500004</v>
      </c>
    </row>
    <row r="105" spans="1:6" x14ac:dyDescent="0.35">
      <c r="A105" s="17" t="s">
        <v>137</v>
      </c>
      <c r="B105" s="17" t="s">
        <v>138</v>
      </c>
      <c r="C105" s="20">
        <v>1.405</v>
      </c>
      <c r="D105" s="3">
        <v>7.2999999999999995E-2</v>
      </c>
      <c r="E105" s="6">
        <f t="shared" si="5"/>
        <v>1.3320000000000001</v>
      </c>
      <c r="F105" s="7">
        <f t="shared" si="6"/>
        <v>13.571873416000001</v>
      </c>
    </row>
    <row r="106" spans="1:6" x14ac:dyDescent="0.35">
      <c r="A106" s="17" t="s">
        <v>139</v>
      </c>
      <c r="B106" s="17" t="s">
        <v>140</v>
      </c>
      <c r="C106" s="20">
        <v>1.744</v>
      </c>
      <c r="D106" s="3">
        <v>7.2999999999999995E-2</v>
      </c>
      <c r="E106" s="6">
        <f t="shared" si="5"/>
        <v>1.671</v>
      </c>
      <c r="F106" s="7">
        <f t="shared" si="6"/>
        <v>18.528956681500002</v>
      </c>
    </row>
    <row r="107" spans="1:6" x14ac:dyDescent="0.35">
      <c r="A107" s="18" t="s">
        <v>141</v>
      </c>
      <c r="B107" s="18" t="s">
        <v>81</v>
      </c>
      <c r="C107" s="20">
        <v>0.79</v>
      </c>
      <c r="D107" s="3">
        <v>7.2999999999999995E-2</v>
      </c>
      <c r="E107" s="6">
        <f t="shared" si="5"/>
        <v>0.71700000000000008</v>
      </c>
      <c r="F107" s="7">
        <f t="shared" si="6"/>
        <v>6.234337013500002</v>
      </c>
    </row>
    <row r="108" spans="1:6" x14ac:dyDescent="0.35">
      <c r="A108" s="17" t="s">
        <v>142</v>
      </c>
      <c r="B108" s="17" t="s">
        <v>143</v>
      </c>
      <c r="C108" s="20">
        <v>1.121</v>
      </c>
      <c r="D108" s="3">
        <v>7.2999999999999995E-2</v>
      </c>
      <c r="E108" s="6">
        <f t="shared" si="5"/>
        <v>1.048</v>
      </c>
      <c r="F108" s="7">
        <f t="shared" si="6"/>
        <v>9.9182503359999998</v>
      </c>
    </row>
    <row r="109" spans="1:6" x14ac:dyDescent="0.35">
      <c r="A109" s="17" t="s">
        <v>144</v>
      </c>
      <c r="B109" s="17" t="s">
        <v>145</v>
      </c>
      <c r="C109" s="20">
        <v>2.7970000000000002</v>
      </c>
      <c r="D109" s="3">
        <v>7.2999999999999995E-2</v>
      </c>
      <c r="E109" s="6">
        <f t="shared" si="5"/>
        <v>2.7240000000000002</v>
      </c>
      <c r="F109" s="7">
        <f t="shared" si="6"/>
        <v>38.062309384000002</v>
      </c>
    </row>
    <row r="110" spans="1:6" x14ac:dyDescent="0.35">
      <c r="A110" s="17" t="s">
        <v>146</v>
      </c>
      <c r="B110" s="17" t="s">
        <v>147</v>
      </c>
      <c r="C110" s="20">
        <v>0.71199999999999997</v>
      </c>
      <c r="D110" s="3">
        <v>7.2999999999999995E-2</v>
      </c>
      <c r="E110" s="6">
        <f t="shared" si="5"/>
        <v>0.63900000000000001</v>
      </c>
      <c r="F110" s="7">
        <f t="shared" si="6"/>
        <v>5.4562360015000007</v>
      </c>
    </row>
    <row r="111" spans="1:6" x14ac:dyDescent="0.35">
      <c r="A111" s="17" t="s">
        <v>148</v>
      </c>
      <c r="B111" s="17" t="s">
        <v>149</v>
      </c>
      <c r="C111" s="20">
        <v>1.825</v>
      </c>
      <c r="D111" s="3">
        <v>7.2999999999999995E-2</v>
      </c>
      <c r="E111" s="6">
        <f t="shared" si="5"/>
        <v>1.752</v>
      </c>
      <c r="F111" s="7">
        <f t="shared" si="6"/>
        <v>19.809379936000003</v>
      </c>
    </row>
    <row r="112" spans="1:6" x14ac:dyDescent="0.35">
      <c r="A112" s="18" t="s">
        <v>150</v>
      </c>
      <c r="B112" s="18" t="s">
        <v>151</v>
      </c>
      <c r="C112" s="20">
        <v>2.5739999999999998</v>
      </c>
      <c r="D112" s="3">
        <v>7.2999999999999995E-2</v>
      </c>
      <c r="E112" s="6">
        <f t="shared" si="5"/>
        <v>2.5009999999999999</v>
      </c>
      <c r="F112" s="7">
        <f t="shared" si="6"/>
        <v>33.403385021499993</v>
      </c>
    </row>
    <row r="113" spans="1:6" x14ac:dyDescent="0.35">
      <c r="A113" s="17" t="s">
        <v>79</v>
      </c>
      <c r="B113" s="17" t="s">
        <v>152</v>
      </c>
      <c r="C113" s="20">
        <v>2.4750000000000001</v>
      </c>
      <c r="D113" s="3">
        <v>7.2999999999999995E-2</v>
      </c>
      <c r="E113" s="6">
        <f t="shared" si="5"/>
        <v>2.4020000000000001</v>
      </c>
      <c r="F113" s="7">
        <f t="shared" si="6"/>
        <v>31.425017086000008</v>
      </c>
    </row>
    <row r="114" spans="1:6" x14ac:dyDescent="0.35">
      <c r="A114" s="17" t="s">
        <v>153</v>
      </c>
      <c r="B114" s="17" t="s">
        <v>154</v>
      </c>
      <c r="C114" s="20">
        <v>1.2430000000000001</v>
      </c>
      <c r="D114" s="3">
        <v>7.2999999999999995E-2</v>
      </c>
      <c r="E114" s="6">
        <f t="shared" si="5"/>
        <v>1.1700000000000002</v>
      </c>
      <c r="F114" s="7">
        <f t="shared" si="6"/>
        <v>11.432000350000001</v>
      </c>
    </row>
    <row r="115" spans="1:6" x14ac:dyDescent="0.35">
      <c r="A115" s="17" t="s">
        <v>155</v>
      </c>
      <c r="B115" s="17" t="s">
        <v>156</v>
      </c>
      <c r="C115" s="20">
        <v>0.98699999999999999</v>
      </c>
      <c r="D115" s="3">
        <v>7.2999999999999995E-2</v>
      </c>
      <c r="E115" s="6">
        <f t="shared" si="5"/>
        <v>0.91400000000000003</v>
      </c>
      <c r="F115" s="7">
        <f t="shared" si="6"/>
        <v>8.3523956140000006</v>
      </c>
    </row>
    <row r="116" spans="1:6" x14ac:dyDescent="0.35">
      <c r="A116" s="17" t="s">
        <v>157</v>
      </c>
      <c r="B116" s="17" t="s">
        <v>158</v>
      </c>
      <c r="C116" s="20">
        <v>2.64</v>
      </c>
      <c r="D116" s="3">
        <v>7.2999999999999995E-2</v>
      </c>
      <c r="E116" s="6">
        <f t="shared" si="5"/>
        <v>2.5670000000000002</v>
      </c>
      <c r="F116" s="7">
        <f t="shared" si="6"/>
        <v>34.753023113499999</v>
      </c>
    </row>
    <row r="117" spans="1:6" x14ac:dyDescent="0.35">
      <c r="A117" s="18" t="s">
        <v>159</v>
      </c>
      <c r="B117" s="18" t="s">
        <v>160</v>
      </c>
      <c r="C117" s="20">
        <v>2.415</v>
      </c>
      <c r="D117" s="3">
        <v>7.2999999999999995E-2</v>
      </c>
      <c r="E117" s="6">
        <f t="shared" si="5"/>
        <v>2.3420000000000001</v>
      </c>
      <c r="F117" s="7">
        <f t="shared" si="6"/>
        <v>30.252923326000005</v>
      </c>
    </row>
    <row r="118" spans="1:6" x14ac:dyDescent="0.35">
      <c r="A118" s="17" t="s">
        <v>159</v>
      </c>
      <c r="B118" s="17" t="s">
        <v>161</v>
      </c>
      <c r="C118" s="20">
        <v>2.008</v>
      </c>
      <c r="D118" s="3">
        <v>7.2999999999999995E-2</v>
      </c>
      <c r="E118" s="6">
        <f t="shared" si="5"/>
        <v>1.9350000000000001</v>
      </c>
      <c r="F118" s="7">
        <f t="shared" si="6"/>
        <v>22.838500337500001</v>
      </c>
    </row>
    <row r="119" spans="1:6" x14ac:dyDescent="0.35">
      <c r="A119" s="17" t="s">
        <v>162</v>
      </c>
      <c r="B119" s="17" t="s">
        <v>163</v>
      </c>
      <c r="C119" s="20">
        <v>2.3620000000000001</v>
      </c>
      <c r="D119" s="3">
        <v>7.2999999999999995E-2</v>
      </c>
      <c r="E119" s="6">
        <f t="shared" si="5"/>
        <v>2.2890000000000001</v>
      </c>
      <c r="F119" s="7">
        <f t="shared" si="6"/>
        <v>29.234471801500003</v>
      </c>
    </row>
    <row r="120" spans="1:6" x14ac:dyDescent="0.35">
      <c r="A120" s="19" t="s">
        <v>164</v>
      </c>
      <c r="B120" s="19" t="s">
        <v>165</v>
      </c>
      <c r="C120" s="20">
        <v>0.63600000000000001</v>
      </c>
      <c r="D120" s="3">
        <v>7.2999999999999995E-2</v>
      </c>
      <c r="E120" s="6">
        <f t="shared" si="5"/>
        <v>0.56300000000000006</v>
      </c>
      <c r="F120" s="7">
        <f t="shared" si="6"/>
        <v>4.7311091335000004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tabSelected="1" workbookViewId="0">
      <selection activeCell="A4" sqref="A4"/>
    </sheetView>
  </sheetViews>
  <sheetFormatPr defaultRowHeight="14.5" x14ac:dyDescent="0.35"/>
  <cols>
    <col min="1" max="1" width="41.26953125" customWidth="1"/>
    <col min="2" max="2" width="24.1796875" customWidth="1"/>
    <col min="3" max="3" width="24.453125" customWidth="1"/>
    <col min="4" max="4" width="22.7265625" customWidth="1"/>
    <col min="5" max="5" width="23.54296875" customWidth="1"/>
  </cols>
  <sheetData>
    <row r="1" spans="1:5" ht="15.5" thickTop="1" thickBot="1" x14ac:dyDescent="0.4">
      <c r="A1" s="24" t="s">
        <v>166</v>
      </c>
      <c r="B1" s="24" t="s">
        <v>167</v>
      </c>
      <c r="C1" s="24" t="s">
        <v>168</v>
      </c>
      <c r="D1" s="24" t="s">
        <v>169</v>
      </c>
      <c r="E1" s="31" t="s">
        <v>173</v>
      </c>
    </row>
    <row r="2" spans="1:5" ht="15.5" thickTop="1" thickBot="1" x14ac:dyDescent="0.4">
      <c r="A2" s="25" t="s">
        <v>174</v>
      </c>
      <c r="B2" s="26" t="s">
        <v>175</v>
      </c>
      <c r="C2" s="27" t="s">
        <v>176</v>
      </c>
      <c r="D2" s="27">
        <v>202107004</v>
      </c>
      <c r="E2" s="27" t="s">
        <v>177</v>
      </c>
    </row>
    <row r="3" spans="1:5" ht="15.5" thickTop="1" thickBot="1" x14ac:dyDescent="0.4">
      <c r="A3" s="25" t="s">
        <v>180</v>
      </c>
      <c r="B3" s="26" t="s">
        <v>175</v>
      </c>
      <c r="C3" s="27" t="s">
        <v>176</v>
      </c>
      <c r="D3" s="27">
        <v>202107004</v>
      </c>
      <c r="E3" s="27" t="s">
        <v>178</v>
      </c>
    </row>
    <row r="4" spans="1:5" ht="15.5" thickTop="1" thickBot="1" x14ac:dyDescent="0.4">
      <c r="A4" s="28" t="s">
        <v>181</v>
      </c>
      <c r="B4" s="26" t="s">
        <v>175</v>
      </c>
      <c r="C4" s="27" t="s">
        <v>176</v>
      </c>
      <c r="D4" s="27">
        <v>202107004</v>
      </c>
      <c r="E4" s="27" t="s">
        <v>179</v>
      </c>
    </row>
    <row r="5" spans="1:5" ht="15" thickTop="1" x14ac:dyDescent="0.35">
      <c r="A5" s="29" t="s">
        <v>170</v>
      </c>
      <c r="B5" s="30"/>
      <c r="C5" s="30"/>
      <c r="D5" s="30"/>
    </row>
    <row r="6" spans="1:5" x14ac:dyDescent="0.35">
      <c r="A6" s="29" t="s">
        <v>171</v>
      </c>
      <c r="B6" s="30"/>
      <c r="C6" s="30"/>
      <c r="D6" s="30"/>
    </row>
    <row r="7" spans="1:5" x14ac:dyDescent="0.35">
      <c r="A7" s="29" t="s">
        <v>172</v>
      </c>
      <c r="B7" s="30"/>
      <c r="C7" s="30"/>
      <c r="D7" s="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Vitamin-B3</vt:lpstr>
      <vt:lpstr>Placental Induced Growth Factor</vt:lpstr>
      <vt:lpstr>Soluble fms-like tyrosine 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2021-07-16T09:41:06Z</dcterms:created>
  <dcterms:modified xsi:type="dcterms:W3CDTF">2021-07-16T15:27:11Z</dcterms:modified>
</cp:coreProperties>
</file>