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Salih Tunç Kaya\10.04.2020\"/>
    </mc:Choice>
  </mc:AlternateContent>
  <xr:revisionPtr revIDLastSave="0" documentId="13_ncr:1_{AAEA04D2-778A-45F4-8DB8-F5C915F0DB2F}" xr6:coauthVersionLast="45" xr6:coauthVersionMax="45" xr10:uidLastSave="{00000000-0000-0000-0000-000000000000}"/>
  <bookViews>
    <workbookView xWindow="-110" yWindow="-110" windowWidth="21820" windowHeight="14020" activeTab="2" xr2:uid="{00000000-000D-0000-FFFF-FFFF00000000}"/>
  </bookViews>
  <sheets>
    <sheet name="Serum Estrogen" sheetId="1" r:id="rId1"/>
    <sheet name="Serum GPX" sheetId="2" r:id="rId2"/>
    <sheet name="Serum" sheetId="3" r:id="rId3"/>
    <sheet name="Doku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4" l="1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45" i="3" l="1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6" i="1" l="1"/>
  <c r="D17" i="1"/>
  <c r="D18" i="1"/>
  <c r="D20" i="1"/>
  <c r="C31" i="1"/>
  <c r="C27" i="1"/>
  <c r="C28" i="1"/>
  <c r="C29" i="1"/>
  <c r="C3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D26" i="2"/>
  <c r="D29" i="2"/>
  <c r="D30" i="2"/>
  <c r="D33" i="2"/>
  <c r="D34" i="2"/>
  <c r="D37" i="2"/>
  <c r="D38" i="2"/>
  <c r="D41" i="2"/>
  <c r="D42" i="2"/>
  <c r="D45" i="2"/>
  <c r="D46" i="2"/>
  <c r="D49" i="2"/>
  <c r="D50" i="2"/>
  <c r="D53" i="2"/>
  <c r="D54" i="2"/>
  <c r="D57" i="2"/>
  <c r="D58" i="2"/>
  <c r="D61" i="2"/>
  <c r="D62" i="2"/>
  <c r="D65" i="2"/>
  <c r="D66" i="2"/>
  <c r="C68" i="2"/>
  <c r="D68" i="2" s="1"/>
  <c r="C67" i="2"/>
  <c r="D67" i="2" s="1"/>
  <c r="C66" i="2"/>
  <c r="C65" i="2"/>
  <c r="C64" i="2"/>
  <c r="D64" i="2" s="1"/>
  <c r="C63" i="2"/>
  <c r="D63" i="2" s="1"/>
  <c r="C62" i="2"/>
  <c r="C61" i="2"/>
  <c r="C60" i="2"/>
  <c r="D60" i="2" s="1"/>
  <c r="C59" i="2"/>
  <c r="D59" i="2" s="1"/>
  <c r="C58" i="2"/>
  <c r="C57" i="2"/>
  <c r="C56" i="2"/>
  <c r="D56" i="2" s="1"/>
  <c r="C55" i="2"/>
  <c r="D55" i="2" s="1"/>
  <c r="C54" i="2"/>
  <c r="C53" i="2"/>
  <c r="C52" i="2"/>
  <c r="D52" i="2" s="1"/>
  <c r="C51" i="2"/>
  <c r="D51" i="2" s="1"/>
  <c r="C50" i="2"/>
  <c r="C49" i="2"/>
  <c r="C48" i="2"/>
  <c r="D48" i="2" s="1"/>
  <c r="C47" i="2"/>
  <c r="D47" i="2" s="1"/>
  <c r="C46" i="2"/>
  <c r="C45" i="2"/>
  <c r="C44" i="2"/>
  <c r="D44" i="2" s="1"/>
  <c r="C43" i="2"/>
  <c r="D43" i="2" s="1"/>
  <c r="C42" i="2"/>
  <c r="C41" i="2"/>
  <c r="C40" i="2"/>
  <c r="D40" i="2" s="1"/>
  <c r="C39" i="2"/>
  <c r="D39" i="2" s="1"/>
  <c r="C38" i="2"/>
  <c r="C37" i="2"/>
  <c r="C36" i="2"/>
  <c r="D36" i="2" s="1"/>
  <c r="C35" i="2"/>
  <c r="D35" i="2" s="1"/>
  <c r="C34" i="2"/>
  <c r="C33" i="2"/>
  <c r="C32" i="2"/>
  <c r="D32" i="2" s="1"/>
  <c r="C31" i="2"/>
  <c r="D31" i="2" s="1"/>
  <c r="C30" i="2"/>
  <c r="C29" i="2"/>
  <c r="C28" i="2"/>
  <c r="D28" i="2" s="1"/>
  <c r="C27" i="2"/>
  <c r="D27" i="2" s="1"/>
  <c r="C26" i="2"/>
  <c r="C19" i="2"/>
  <c r="C18" i="2"/>
  <c r="E18" i="2" s="1"/>
  <c r="C17" i="2"/>
  <c r="E17" i="2" s="1"/>
  <c r="C16" i="2"/>
  <c r="E16" i="2" s="1"/>
  <c r="C15" i="2"/>
  <c r="E15" i="2" s="1"/>
</calcChain>
</file>

<file path=xl/sharedStrings.xml><?xml version="1.0" encoding="utf-8"?>
<sst xmlns="http://schemas.openxmlformats.org/spreadsheetml/2006/main" count="186" uniqueCount="78">
  <si>
    <t xml:space="preserve"> </t>
  </si>
  <si>
    <t>std1</t>
  </si>
  <si>
    <t>std2</t>
  </si>
  <si>
    <t>std3</t>
  </si>
  <si>
    <t>std4</t>
  </si>
  <si>
    <t>blank</t>
  </si>
  <si>
    <t>abs</t>
  </si>
  <si>
    <t>expected</t>
  </si>
  <si>
    <t>result</t>
  </si>
  <si>
    <t>absorbans</t>
  </si>
  <si>
    <t>Numune</t>
  </si>
  <si>
    <t>E1</t>
  </si>
  <si>
    <t>E1*</t>
  </si>
  <si>
    <t>E2</t>
  </si>
  <si>
    <t>E2*</t>
  </si>
  <si>
    <t>E3</t>
  </si>
  <si>
    <t>E3*</t>
  </si>
  <si>
    <t>E4</t>
  </si>
  <si>
    <t>E4*</t>
  </si>
  <si>
    <t>E5</t>
  </si>
  <si>
    <t>E5*</t>
  </si>
  <si>
    <t>E6</t>
  </si>
  <si>
    <t>E6*</t>
  </si>
  <si>
    <t>E7</t>
  </si>
  <si>
    <t>E7*</t>
  </si>
  <si>
    <t>E8</t>
  </si>
  <si>
    <t>E8*</t>
  </si>
  <si>
    <t>E9</t>
  </si>
  <si>
    <t>E9*</t>
  </si>
  <si>
    <t>E10</t>
  </si>
  <si>
    <t>E10*</t>
  </si>
  <si>
    <t>E11</t>
  </si>
  <si>
    <t>E11*</t>
  </si>
  <si>
    <t>E12</t>
  </si>
  <si>
    <t>E12*</t>
  </si>
  <si>
    <t>E13</t>
  </si>
  <si>
    <t>E13*</t>
  </si>
  <si>
    <t>E14</t>
  </si>
  <si>
    <t>E14*</t>
  </si>
  <si>
    <t>E16</t>
  </si>
  <si>
    <t>E17</t>
  </si>
  <si>
    <t>E17*</t>
  </si>
  <si>
    <t>E18</t>
  </si>
  <si>
    <t>E18*</t>
  </si>
  <si>
    <t>E19</t>
  </si>
  <si>
    <t>E19*</t>
  </si>
  <si>
    <t>E20</t>
  </si>
  <si>
    <t>E20*</t>
  </si>
  <si>
    <t>E22</t>
  </si>
  <si>
    <t>E22*</t>
  </si>
  <si>
    <t>E23</t>
  </si>
  <si>
    <t>E23*</t>
  </si>
  <si>
    <t>E24</t>
  </si>
  <si>
    <t>E24*</t>
  </si>
  <si>
    <t>abs-blank</t>
  </si>
  <si>
    <t>STD1</t>
  </si>
  <si>
    <t>STD2</t>
  </si>
  <si>
    <t>STD3</t>
  </si>
  <si>
    <t>STD4</t>
  </si>
  <si>
    <t>BLANK</t>
  </si>
  <si>
    <t>concentration (pg/ml)</t>
  </si>
  <si>
    <t>Numune Adı</t>
  </si>
  <si>
    <t>TAS(mmol/L)</t>
  </si>
  <si>
    <t>TOS (µmol/L)</t>
  </si>
  <si>
    <t>OSI</t>
  </si>
  <si>
    <t>E16*</t>
  </si>
  <si>
    <t>Bu çalışmada "Relassay" marka kitler kullanılmıştır.</t>
  </si>
  <si>
    <t>Kullanılan cihaz: Mindray marka BS300 model tam otomatik biyokimya cihazı</t>
  </si>
  <si>
    <t>TAS: Total Antioxidant Status</t>
  </si>
  <si>
    <t>TOS: Total Oxidant Status</t>
  </si>
  <si>
    <t>OSI: Oxidative Stress Index</t>
  </si>
  <si>
    <t>CAT: Catalase</t>
  </si>
  <si>
    <t>SOD: Super Oxide Dismutase</t>
  </si>
  <si>
    <t>Result (pg/ml)</t>
  </si>
  <si>
    <t>Görsel dokular homojenize edilmeden çekilmiştir.</t>
  </si>
  <si>
    <t>SOD (U/ml)</t>
  </si>
  <si>
    <t>CAT (U/L)</t>
  </si>
  <si>
    <t>Hemolizli numune TOS sonuçlarının yukarı doğru tırmanmasına neden olabilir.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</si>
</sst>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ABAB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4" xfId="0" applyFill="1" applyBorder="1" applyAlignment="1">
      <alignment horizontal="left"/>
    </xf>
    <xf numFmtId="0" fontId="0" fillId="5" borderId="0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Estrogen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4131233595800525E-2"/>
                  <c:y val="-0.75672608632254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'Serum Estrogen'!$B$16:$B$20</c:f>
              <c:numCache>
                <c:formatCode>General</c:formatCode>
                <c:ptCount val="5"/>
                <c:pt idx="0">
                  <c:v>0.60699999999999998</c:v>
                </c:pt>
                <c:pt idx="1">
                  <c:v>1.2210000000000001</c:v>
                </c:pt>
                <c:pt idx="2">
                  <c:v>1.534</c:v>
                </c:pt>
                <c:pt idx="3">
                  <c:v>1.702</c:v>
                </c:pt>
                <c:pt idx="4">
                  <c:v>1.903</c:v>
                </c:pt>
              </c:numCache>
            </c:numRef>
          </c:xVal>
          <c:yVal>
            <c:numRef>
              <c:f>'Serum Estrogen'!$C$16:$C$20</c:f>
              <c:numCache>
                <c:formatCode>General</c:formatCode>
                <c:ptCount val="5"/>
                <c:pt idx="0">
                  <c:v>100</c:v>
                </c:pt>
                <c:pt idx="1">
                  <c:v>25</c:v>
                </c:pt>
                <c:pt idx="2">
                  <c:v>6.25</c:v>
                </c:pt>
                <c:pt idx="3">
                  <c:v>1.56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C-44C9-87FA-14FDCEA0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75528"/>
        <c:axId val="355376704"/>
      </c:scatterChart>
      <c:valAx>
        <c:axId val="35537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376704"/>
        <c:crosses val="autoZero"/>
        <c:crossBetween val="midCat"/>
      </c:valAx>
      <c:valAx>
        <c:axId val="3553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37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11</xdr:row>
      <xdr:rowOff>157162</xdr:rowOff>
    </xdr:from>
    <xdr:to>
      <xdr:col>13</xdr:col>
      <xdr:colOff>85725</xdr:colOff>
      <xdr:row>26</xdr:row>
      <xdr:rowOff>42862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581025</xdr:colOff>
      <xdr:row>29</xdr:row>
      <xdr:rowOff>5098</xdr:rowOff>
    </xdr:from>
    <xdr:to>
      <xdr:col>11</xdr:col>
      <xdr:colOff>304801</xdr:colOff>
      <xdr:row>45</xdr:row>
      <xdr:rowOff>182677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5529598"/>
          <a:ext cx="4600576" cy="3231929"/>
        </a:xfrm>
        <a:prstGeom prst="rect">
          <a:avLst/>
        </a:prstGeom>
      </xdr:spPr>
    </xdr:pic>
    <xdr:clientData/>
  </xdr:twoCellAnchor>
  <xdr:twoCellAnchor editAs="oneCell">
    <xdr:from>
      <xdr:col>11</xdr:col>
      <xdr:colOff>314324</xdr:colOff>
      <xdr:row>29</xdr:row>
      <xdr:rowOff>37969</xdr:rowOff>
    </xdr:from>
    <xdr:to>
      <xdr:col>18</xdr:col>
      <xdr:colOff>338957</xdr:colOff>
      <xdr:row>46</xdr:row>
      <xdr:rowOff>9525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49" y="5562469"/>
          <a:ext cx="4291833" cy="3210056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581026</xdr:colOff>
      <xdr:row>46</xdr:row>
      <xdr:rowOff>1328</xdr:rowOff>
    </xdr:from>
    <xdr:to>
      <xdr:col>18</xdr:col>
      <xdr:colOff>161926</xdr:colOff>
      <xdr:row>82</xdr:row>
      <xdr:rowOff>133349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1" y="8764328"/>
          <a:ext cx="8724900" cy="69900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10</xdr:row>
      <xdr:rowOff>123825</xdr:rowOff>
    </xdr:from>
    <xdr:to>
      <xdr:col>13</xdr:col>
      <xdr:colOff>88789</xdr:colOff>
      <xdr:row>25</xdr:row>
      <xdr:rowOff>21956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725" y="2028825"/>
          <a:ext cx="4584589" cy="2755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11</xdr:row>
      <xdr:rowOff>9525</xdr:rowOff>
    </xdr:from>
    <xdr:to>
      <xdr:col>16</xdr:col>
      <xdr:colOff>519361</xdr:colOff>
      <xdr:row>36</xdr:row>
      <xdr:rowOff>50955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2105025"/>
          <a:ext cx="5996236" cy="48039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10096</xdr:rowOff>
    </xdr:from>
    <xdr:to>
      <xdr:col>18</xdr:col>
      <xdr:colOff>361950</xdr:colOff>
      <xdr:row>31</xdr:row>
      <xdr:rowOff>28016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724596"/>
          <a:ext cx="7677150" cy="4208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9"/>
  <sheetViews>
    <sheetView topLeftCell="A41" workbookViewId="0">
      <selection activeCell="L10" sqref="L10"/>
    </sheetView>
  </sheetViews>
  <sheetFormatPr defaultRowHeight="14.5" x14ac:dyDescent="0.35"/>
  <cols>
    <col min="2" max="2" width="10.453125" customWidth="1"/>
    <col min="3" max="3" width="13.36328125" customWidth="1"/>
  </cols>
  <sheetData>
    <row r="2" spans="1:6" x14ac:dyDescent="0.35">
      <c r="A2">
        <v>0.60699999999999998</v>
      </c>
      <c r="B2">
        <v>2.782</v>
      </c>
      <c r="C2">
        <v>2.415</v>
      </c>
      <c r="D2">
        <v>2.4489999999999998</v>
      </c>
      <c r="E2">
        <v>2.472</v>
      </c>
      <c r="F2">
        <v>1.9810000000000001</v>
      </c>
    </row>
    <row r="3" spans="1:6" x14ac:dyDescent="0.35">
      <c r="A3">
        <v>1.2210000000000001</v>
      </c>
      <c r="B3">
        <v>1.9450000000000001</v>
      </c>
      <c r="C3">
        <v>1.8160000000000001</v>
      </c>
      <c r="D3">
        <v>1.5629999999999999</v>
      </c>
      <c r="E3">
        <v>2.0920000000000001</v>
      </c>
      <c r="F3">
        <v>1.8260000000000001</v>
      </c>
    </row>
    <row r="4" spans="1:6" x14ac:dyDescent="0.35">
      <c r="A4">
        <v>1.534</v>
      </c>
      <c r="B4">
        <v>2.0790000000000002</v>
      </c>
      <c r="C4">
        <v>1.57</v>
      </c>
      <c r="D4">
        <v>1.4950000000000001</v>
      </c>
      <c r="E4">
        <v>2.1869999999999998</v>
      </c>
      <c r="F4">
        <v>2.5449999999999999</v>
      </c>
    </row>
    <row r="5" spans="1:6" x14ac:dyDescent="0.35">
      <c r="A5">
        <v>1.702</v>
      </c>
      <c r="B5">
        <v>1.508</v>
      </c>
      <c r="C5">
        <v>2.12</v>
      </c>
      <c r="D5">
        <v>2.5489999999999999</v>
      </c>
      <c r="E5">
        <v>2.0680000000000001</v>
      </c>
      <c r="F5">
        <v>2.4140000000000001</v>
      </c>
    </row>
    <row r="6" spans="1:6" x14ac:dyDescent="0.35">
      <c r="A6">
        <v>1.903</v>
      </c>
      <c r="B6">
        <v>1.675</v>
      </c>
      <c r="C6">
        <v>2.3690000000000002</v>
      </c>
      <c r="D6">
        <v>2.7690000000000001</v>
      </c>
      <c r="E6">
        <v>1.347</v>
      </c>
      <c r="F6">
        <v>2.379</v>
      </c>
    </row>
    <row r="7" spans="1:6" x14ac:dyDescent="0.35">
      <c r="A7">
        <v>2.8610000000000002</v>
      </c>
      <c r="B7">
        <v>1.214</v>
      </c>
      <c r="C7">
        <v>2.331</v>
      </c>
      <c r="D7">
        <v>1.7870000000000001</v>
      </c>
      <c r="E7">
        <v>1.474</v>
      </c>
      <c r="F7">
        <v>2.3199999999999998</v>
      </c>
    </row>
    <row r="8" spans="1:6" x14ac:dyDescent="0.35">
      <c r="A8">
        <v>2.7930000000000001</v>
      </c>
      <c r="B8">
        <v>1.323</v>
      </c>
      <c r="C8">
        <v>2.2800000000000002</v>
      </c>
      <c r="D8">
        <v>1.893</v>
      </c>
      <c r="E8">
        <v>2.113</v>
      </c>
      <c r="F8">
        <v>2.6560000000000001</v>
      </c>
    </row>
    <row r="9" spans="1:6" x14ac:dyDescent="0.35">
      <c r="A9">
        <v>2.9609999999999999</v>
      </c>
      <c r="B9">
        <v>2.5449999999999999</v>
      </c>
      <c r="C9">
        <v>2.609</v>
      </c>
      <c r="D9">
        <v>1.7750000000000001</v>
      </c>
      <c r="E9">
        <v>2.04</v>
      </c>
      <c r="F9">
        <v>2.94</v>
      </c>
    </row>
    <row r="10" spans="1:6" x14ac:dyDescent="0.35">
      <c r="A10" t="s">
        <v>0</v>
      </c>
    </row>
    <row r="15" spans="1:6" x14ac:dyDescent="0.35">
      <c r="B15" t="s">
        <v>6</v>
      </c>
      <c r="C15" t="s">
        <v>7</v>
      </c>
      <c r="D15" t="s">
        <v>8</v>
      </c>
    </row>
    <row r="16" spans="1:6" x14ac:dyDescent="0.35">
      <c r="A16" t="s">
        <v>1</v>
      </c>
      <c r="B16">
        <v>0.60699999999999998</v>
      </c>
      <c r="C16">
        <v>100</v>
      </c>
      <c r="D16">
        <f>(65.631*B16*B16)-(241.82*B16)+(222.58)</f>
        <v>99.976936319000018</v>
      </c>
    </row>
    <row r="17" spans="1:11" x14ac:dyDescent="0.35">
      <c r="A17" t="s">
        <v>2</v>
      </c>
      <c r="B17">
        <v>1.2210000000000001</v>
      </c>
      <c r="C17">
        <v>25</v>
      </c>
      <c r="D17">
        <f t="shared" ref="D17:D20" si="0">(65.631*B17*B17)-(241.82*B17)+(222.58)</f>
        <v>25.16316567100003</v>
      </c>
    </row>
    <row r="18" spans="1:11" x14ac:dyDescent="0.35">
      <c r="A18" t="s">
        <v>3</v>
      </c>
      <c r="B18">
        <v>1.534</v>
      </c>
      <c r="C18">
        <v>6.25</v>
      </c>
      <c r="D18">
        <f t="shared" si="0"/>
        <v>6.0681014360000063</v>
      </c>
    </row>
    <row r="19" spans="1:11" x14ac:dyDescent="0.35">
      <c r="A19" t="s">
        <v>4</v>
      </c>
      <c r="B19">
        <v>1.702</v>
      </c>
      <c r="C19">
        <v>1.56</v>
      </c>
      <c r="D19">
        <v>1.2443287919999999</v>
      </c>
    </row>
    <row r="20" spans="1:11" x14ac:dyDescent="0.35">
      <c r="A20" t="s">
        <v>5</v>
      </c>
      <c r="B20">
        <v>1.903</v>
      </c>
      <c r="C20">
        <v>0</v>
      </c>
      <c r="D20">
        <f t="shared" si="0"/>
        <v>7.3234079000030761E-2</v>
      </c>
    </row>
    <row r="26" spans="1:11" x14ac:dyDescent="0.35">
      <c r="A26" s="1" t="s">
        <v>10</v>
      </c>
      <c r="B26" s="2" t="s">
        <v>9</v>
      </c>
      <c r="C26" s="3" t="s">
        <v>73</v>
      </c>
    </row>
    <row r="27" spans="1:11" x14ac:dyDescent="0.35">
      <c r="A27" s="4" t="s">
        <v>11</v>
      </c>
      <c r="B27" s="5">
        <v>2.8610000000000002</v>
      </c>
      <c r="C27" s="6">
        <f t="shared" ref="C27:C69" si="1">(65.631*B27*B27)-(241.82*B27)+(222.58)</f>
        <v>67.943782550999998</v>
      </c>
      <c r="H27" s="10"/>
      <c r="I27" s="10" t="s">
        <v>60</v>
      </c>
      <c r="J27" s="10"/>
      <c r="K27" s="10"/>
    </row>
    <row r="28" spans="1:11" x14ac:dyDescent="0.35">
      <c r="A28" s="4" t="s">
        <v>12</v>
      </c>
      <c r="B28" s="5">
        <v>2.7930000000000001</v>
      </c>
      <c r="C28" s="6">
        <f t="shared" si="1"/>
        <v>59.154260719000064</v>
      </c>
      <c r="G28" t="s">
        <v>66</v>
      </c>
    </row>
    <row r="29" spans="1:11" x14ac:dyDescent="0.35">
      <c r="A29" s="4" t="s">
        <v>13</v>
      </c>
      <c r="B29" s="5">
        <v>2.9609999999999999</v>
      </c>
      <c r="C29" s="6">
        <f t="shared" si="1"/>
        <v>81.97215075099993</v>
      </c>
    </row>
    <row r="30" spans="1:11" x14ac:dyDescent="0.35">
      <c r="A30" s="4" t="s">
        <v>14</v>
      </c>
      <c r="B30" s="5">
        <v>2.782</v>
      </c>
      <c r="C30" s="6">
        <f t="shared" si="1"/>
        <v>57.789459644000004</v>
      </c>
    </row>
    <row r="31" spans="1:11" x14ac:dyDescent="0.35">
      <c r="A31" s="4" t="s">
        <v>15</v>
      </c>
      <c r="B31" s="5">
        <v>1.9450000000000001</v>
      </c>
      <c r="C31" s="6">
        <f t="shared" si="1"/>
        <v>0.52381377500003623</v>
      </c>
    </row>
    <row r="32" spans="1:11" x14ac:dyDescent="0.35">
      <c r="A32" s="4" t="s">
        <v>16</v>
      </c>
      <c r="B32" s="5">
        <v>2.0790000000000002</v>
      </c>
      <c r="C32" s="6">
        <f t="shared" si="1"/>
        <v>3.5092190710000466</v>
      </c>
    </row>
    <row r="33" spans="1:3" x14ac:dyDescent="0.35">
      <c r="A33" s="4" t="s">
        <v>17</v>
      </c>
      <c r="B33" s="5">
        <v>1.508</v>
      </c>
      <c r="C33" s="6">
        <f t="shared" si="1"/>
        <v>7.1645343840000066</v>
      </c>
    </row>
    <row r="34" spans="1:3" x14ac:dyDescent="0.35">
      <c r="A34" s="4" t="s">
        <v>18</v>
      </c>
      <c r="B34" s="5">
        <v>1.675</v>
      </c>
      <c r="C34" s="6">
        <f t="shared" si="1"/>
        <v>1.6674743750000403</v>
      </c>
    </row>
    <row r="35" spans="1:3" x14ac:dyDescent="0.35">
      <c r="A35" s="4" t="s">
        <v>19</v>
      </c>
      <c r="B35" s="5">
        <v>1.214</v>
      </c>
      <c r="C35" s="6">
        <f t="shared" si="1"/>
        <v>25.737225276000032</v>
      </c>
    </row>
    <row r="36" spans="1:3" x14ac:dyDescent="0.35">
      <c r="A36" s="4" t="s">
        <v>20</v>
      </c>
      <c r="B36" s="5">
        <v>1.323</v>
      </c>
      <c r="C36" s="6">
        <f t="shared" si="1"/>
        <v>17.527982599000069</v>
      </c>
    </row>
    <row r="37" spans="1:3" x14ac:dyDescent="0.35">
      <c r="A37" s="4" t="s">
        <v>21</v>
      </c>
      <c r="B37" s="5">
        <v>2.5449999999999999</v>
      </c>
      <c r="C37" s="6">
        <f t="shared" si="1"/>
        <v>32.241727775000044</v>
      </c>
    </row>
    <row r="38" spans="1:3" x14ac:dyDescent="0.35">
      <c r="A38" s="4" t="s">
        <v>22</v>
      </c>
      <c r="B38" s="5">
        <v>2.415</v>
      </c>
      <c r="C38" s="6">
        <f t="shared" si="1"/>
        <v>21.359458974999967</v>
      </c>
    </row>
    <row r="39" spans="1:3" x14ac:dyDescent="0.35">
      <c r="A39" s="4" t="s">
        <v>23</v>
      </c>
      <c r="B39" s="5">
        <v>1.8160000000000001</v>
      </c>
      <c r="C39" s="6">
        <f t="shared" si="1"/>
        <v>-0.12353286399999774</v>
      </c>
    </row>
    <row r="40" spans="1:3" x14ac:dyDescent="0.35">
      <c r="A40" s="4" t="s">
        <v>24</v>
      </c>
      <c r="B40" s="5">
        <v>1.57</v>
      </c>
      <c r="C40" s="6">
        <f t="shared" si="1"/>
        <v>4.696451900000028</v>
      </c>
    </row>
    <row r="41" spans="1:3" x14ac:dyDescent="0.35">
      <c r="A41" s="4" t="s">
        <v>25</v>
      </c>
      <c r="B41" s="5">
        <v>2.12</v>
      </c>
      <c r="C41" s="6">
        <f t="shared" si="1"/>
        <v>4.8935664000000259</v>
      </c>
    </row>
    <row r="42" spans="1:3" x14ac:dyDescent="0.35">
      <c r="A42" s="4" t="s">
        <v>26</v>
      </c>
      <c r="B42" s="5">
        <v>2.3690000000000002</v>
      </c>
      <c r="C42" s="6">
        <f t="shared" si="1"/>
        <v>18.040158591000107</v>
      </c>
    </row>
    <row r="43" spans="1:3" x14ac:dyDescent="0.35">
      <c r="A43" s="4" t="s">
        <v>27</v>
      </c>
      <c r="B43" s="5">
        <v>2.331</v>
      </c>
      <c r="C43" s="6">
        <f t="shared" si="1"/>
        <v>15.507621991000036</v>
      </c>
    </row>
    <row r="44" spans="1:3" x14ac:dyDescent="0.35">
      <c r="A44" s="4" t="s">
        <v>28</v>
      </c>
      <c r="B44" s="5">
        <v>2.2800000000000002</v>
      </c>
      <c r="C44" s="6">
        <f t="shared" si="1"/>
        <v>12.406590400000113</v>
      </c>
    </row>
    <row r="45" spans="1:3" x14ac:dyDescent="0.35">
      <c r="A45" s="4" t="s">
        <v>29</v>
      </c>
      <c r="B45" s="5">
        <v>2.609</v>
      </c>
      <c r="C45" s="6">
        <f t="shared" si="1"/>
        <v>38.414026911000036</v>
      </c>
    </row>
    <row r="46" spans="1:3" x14ac:dyDescent="0.35">
      <c r="A46" s="4" t="s">
        <v>30</v>
      </c>
      <c r="B46" s="5">
        <v>2.4489999999999998</v>
      </c>
      <c r="C46" s="6">
        <f t="shared" si="1"/>
        <v>23.991371230999931</v>
      </c>
    </row>
    <row r="47" spans="1:3" x14ac:dyDescent="0.35">
      <c r="A47" s="4" t="s">
        <v>31</v>
      </c>
      <c r="B47" s="5">
        <v>1.5629999999999999</v>
      </c>
      <c r="C47" s="6">
        <f t="shared" si="1"/>
        <v>4.9498384390000183</v>
      </c>
    </row>
    <row r="48" spans="1:3" x14ac:dyDescent="0.35">
      <c r="A48" s="4" t="s">
        <v>32</v>
      </c>
      <c r="B48" s="5">
        <v>1.4950000000000001</v>
      </c>
      <c r="C48" s="6">
        <f t="shared" si="1"/>
        <v>7.7460257749999926</v>
      </c>
    </row>
    <row r="49" spans="1:3" x14ac:dyDescent="0.35">
      <c r="A49" s="4" t="s">
        <v>33</v>
      </c>
      <c r="B49" s="5">
        <v>2.5489999999999999</v>
      </c>
      <c r="C49" s="6">
        <f t="shared" si="1"/>
        <v>32.611745031000027</v>
      </c>
    </row>
    <row r="50" spans="1:3" x14ac:dyDescent="0.35">
      <c r="A50" s="4" t="s">
        <v>34</v>
      </c>
      <c r="B50" s="5">
        <v>2.7690000000000001</v>
      </c>
      <c r="C50" s="6">
        <f t="shared" si="1"/>
        <v>56.19698979100005</v>
      </c>
    </row>
    <row r="51" spans="1:3" x14ac:dyDescent="0.35">
      <c r="A51" s="4" t="s">
        <v>35</v>
      </c>
      <c r="B51" s="5">
        <v>1.7870000000000001</v>
      </c>
      <c r="C51" s="6">
        <f t="shared" si="1"/>
        <v>3.1660839000039687E-2</v>
      </c>
    </row>
    <row r="52" spans="1:3" x14ac:dyDescent="0.35">
      <c r="A52" s="4" t="s">
        <v>36</v>
      </c>
      <c r="B52" s="5">
        <v>1.893</v>
      </c>
      <c r="C52" s="6">
        <f t="shared" si="1"/>
        <v>8.1319000003077235E-5</v>
      </c>
    </row>
    <row r="53" spans="1:3" x14ac:dyDescent="0.35">
      <c r="A53" s="4" t="s">
        <v>37</v>
      </c>
      <c r="B53" s="5">
        <v>1.7750000000000001</v>
      </c>
      <c r="C53" s="6">
        <f t="shared" si="1"/>
        <v>0.12816937500005565</v>
      </c>
    </row>
    <row r="54" spans="1:3" x14ac:dyDescent="0.35">
      <c r="A54" s="4" t="s">
        <v>38</v>
      </c>
      <c r="B54" s="5">
        <v>2.472</v>
      </c>
      <c r="C54" s="6">
        <f t="shared" si="1"/>
        <v>25.857824704000024</v>
      </c>
    </row>
    <row r="55" spans="1:3" x14ac:dyDescent="0.35">
      <c r="A55" s="4" t="s">
        <v>39</v>
      </c>
      <c r="B55" s="5">
        <v>2.0920000000000001</v>
      </c>
      <c r="C55" s="6">
        <f t="shared" si="1"/>
        <v>3.9242687839999633</v>
      </c>
    </row>
    <row r="56" spans="1:3" x14ac:dyDescent="0.35">
      <c r="A56" s="4" t="s">
        <v>40</v>
      </c>
      <c r="B56" s="5">
        <v>2.1869999999999998</v>
      </c>
      <c r="C56" s="6">
        <f t="shared" si="1"/>
        <v>7.6306984389999855</v>
      </c>
    </row>
    <row r="57" spans="1:3" x14ac:dyDescent="0.35">
      <c r="A57" s="4" t="s">
        <v>41</v>
      </c>
      <c r="B57" s="5">
        <v>2.0680000000000001</v>
      </c>
      <c r="C57" s="6">
        <f t="shared" si="1"/>
        <v>3.1753497440000444</v>
      </c>
    </row>
    <row r="58" spans="1:3" x14ac:dyDescent="0.35">
      <c r="A58" s="4" t="s">
        <v>42</v>
      </c>
      <c r="B58" s="5">
        <v>1.347</v>
      </c>
      <c r="C58" s="6">
        <f t="shared" si="1"/>
        <v>15.929937079000013</v>
      </c>
    </row>
    <row r="59" spans="1:3" x14ac:dyDescent="0.35">
      <c r="A59" s="4" t="s">
        <v>43</v>
      </c>
      <c r="B59" s="5">
        <v>1.474</v>
      </c>
      <c r="C59" s="6">
        <f t="shared" si="1"/>
        <v>8.7322185560000207</v>
      </c>
    </row>
    <row r="60" spans="1:3" x14ac:dyDescent="0.35">
      <c r="A60" s="4" t="s">
        <v>44</v>
      </c>
      <c r="B60" s="5">
        <v>2.113</v>
      </c>
      <c r="C60" s="6">
        <f t="shared" si="1"/>
        <v>4.6415942390000566</v>
      </c>
    </row>
    <row r="61" spans="1:3" x14ac:dyDescent="0.35">
      <c r="A61" s="4" t="s">
        <v>45</v>
      </c>
      <c r="B61" s="5">
        <v>2.04</v>
      </c>
      <c r="C61" s="6">
        <f t="shared" si="1"/>
        <v>2.3971696000000122</v>
      </c>
    </row>
    <row r="62" spans="1:3" x14ac:dyDescent="0.35">
      <c r="A62" s="4" t="s">
        <v>46</v>
      </c>
      <c r="B62" s="5">
        <v>1.9810000000000001</v>
      </c>
      <c r="C62" s="6">
        <f t="shared" si="1"/>
        <v>1.0943167910000113</v>
      </c>
    </row>
    <row r="63" spans="1:3" x14ac:dyDescent="0.35">
      <c r="A63" s="4" t="s">
        <v>47</v>
      </c>
      <c r="B63" s="5">
        <v>1.8260000000000001</v>
      </c>
      <c r="C63" s="6">
        <f t="shared" si="1"/>
        <v>-0.1514518439999506</v>
      </c>
    </row>
    <row r="64" spans="1:3" x14ac:dyDescent="0.35">
      <c r="A64" s="4" t="s">
        <v>48</v>
      </c>
      <c r="B64" s="5">
        <v>2.5449999999999999</v>
      </c>
      <c r="C64" s="6">
        <f t="shared" si="1"/>
        <v>32.241727775000044</v>
      </c>
    </row>
    <row r="65" spans="1:3" x14ac:dyDescent="0.35">
      <c r="A65" s="4" t="s">
        <v>49</v>
      </c>
      <c r="B65" s="5">
        <v>2.4140000000000001</v>
      </c>
      <c r="C65" s="6">
        <f t="shared" si="1"/>
        <v>21.284346876000058</v>
      </c>
    </row>
    <row r="66" spans="1:3" x14ac:dyDescent="0.35">
      <c r="A66" s="4" t="s">
        <v>50</v>
      </c>
      <c r="B66" s="5">
        <v>2.379</v>
      </c>
      <c r="C66" s="6">
        <f t="shared" si="1"/>
        <v>18.738118471000035</v>
      </c>
    </row>
    <row r="67" spans="1:3" x14ac:dyDescent="0.35">
      <c r="A67" s="4" t="s">
        <v>51</v>
      </c>
      <c r="B67" s="5">
        <v>2.3199999999999998</v>
      </c>
      <c r="C67" s="6">
        <f t="shared" si="1"/>
        <v>14.80989439999999</v>
      </c>
    </row>
    <row r="68" spans="1:3" x14ac:dyDescent="0.35">
      <c r="A68" s="4" t="s">
        <v>52</v>
      </c>
      <c r="B68" s="5">
        <v>2.6560000000000001</v>
      </c>
      <c r="C68" s="6">
        <f t="shared" si="1"/>
        <v>43.289206016000122</v>
      </c>
    </row>
    <row r="69" spans="1:3" x14ac:dyDescent="0.35">
      <c r="A69" s="7" t="s">
        <v>53</v>
      </c>
      <c r="B69" s="8">
        <v>2.94</v>
      </c>
      <c r="C69" s="9">
        <f t="shared" si="1"/>
        <v>78.917311600000033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8"/>
  <sheetViews>
    <sheetView workbookViewId="0">
      <selection activeCell="I58" sqref="I58"/>
    </sheetView>
  </sheetViews>
  <sheetFormatPr defaultRowHeight="14.5" x14ac:dyDescent="0.35"/>
  <cols>
    <col min="2" max="2" width="10.453125" customWidth="1"/>
    <col min="4" max="4" width="12.81640625" customWidth="1"/>
  </cols>
  <sheetData>
    <row r="1" spans="1:6" x14ac:dyDescent="0.35">
      <c r="A1">
        <v>2.9290000000000003</v>
      </c>
      <c r="B1">
        <v>1.1679999999999999</v>
      </c>
      <c r="C1">
        <v>1.1579999999999999</v>
      </c>
      <c r="D1">
        <v>1.115</v>
      </c>
      <c r="E1">
        <v>1.1080000000000001</v>
      </c>
      <c r="F1">
        <v>1.1779999999999999</v>
      </c>
    </row>
    <row r="2" spans="1:6" x14ac:dyDescent="0.35">
      <c r="A2">
        <v>1.5580000000000001</v>
      </c>
      <c r="B2">
        <v>1.165</v>
      </c>
      <c r="C2">
        <v>1.179</v>
      </c>
      <c r="D2">
        <v>1.1719999999999999</v>
      </c>
      <c r="E2">
        <v>1.1659999999999999</v>
      </c>
      <c r="F2">
        <v>1.173</v>
      </c>
    </row>
    <row r="3" spans="1:6" x14ac:dyDescent="0.35">
      <c r="A3">
        <v>0.83199999999999996</v>
      </c>
      <c r="B3">
        <v>1.1679999999999999</v>
      </c>
      <c r="C3">
        <v>1.1759999999999999</v>
      </c>
      <c r="D3">
        <v>1.177</v>
      </c>
      <c r="E3">
        <v>1.196</v>
      </c>
      <c r="F3">
        <v>1.1719999999999999</v>
      </c>
    </row>
    <row r="4" spans="1:6" x14ac:dyDescent="0.35">
      <c r="A4">
        <v>0.36799999999999999</v>
      </c>
      <c r="B4">
        <v>1.1659999999999999</v>
      </c>
      <c r="C4">
        <v>1.194</v>
      </c>
      <c r="D4">
        <v>1.196</v>
      </c>
      <c r="E4">
        <v>1.2390000000000001</v>
      </c>
      <c r="F4">
        <v>1.1759999999999999</v>
      </c>
    </row>
    <row r="5" spans="1:6" x14ac:dyDescent="0.35">
      <c r="A5">
        <v>0.249</v>
      </c>
      <c r="B5">
        <v>1.169</v>
      </c>
      <c r="C5">
        <v>1.198</v>
      </c>
      <c r="D5">
        <v>1.159</v>
      </c>
      <c r="E5">
        <v>1.1830000000000001</v>
      </c>
      <c r="F5">
        <v>1.1359999999999999</v>
      </c>
    </row>
    <row r="6" spans="1:6" x14ac:dyDescent="0.35">
      <c r="A6">
        <v>1.1639999999999999</v>
      </c>
      <c r="B6">
        <v>1.1539999999999999</v>
      </c>
      <c r="C6">
        <v>1.1679999999999999</v>
      </c>
      <c r="D6">
        <v>1.1819999999999999</v>
      </c>
      <c r="E6">
        <v>1.1779999999999999</v>
      </c>
      <c r="F6">
        <v>1.1559999999999999</v>
      </c>
    </row>
    <row r="7" spans="1:6" x14ac:dyDescent="0.35">
      <c r="A7">
        <v>1.171</v>
      </c>
      <c r="B7">
        <v>1.155</v>
      </c>
      <c r="C7">
        <v>1.1659999999999999</v>
      </c>
      <c r="D7">
        <v>1.1779999999999999</v>
      </c>
      <c r="E7">
        <v>1.1779999999999999</v>
      </c>
      <c r="F7">
        <v>1.1639999999999999</v>
      </c>
    </row>
    <row r="8" spans="1:6" x14ac:dyDescent="0.35">
      <c r="A8">
        <v>1.175</v>
      </c>
      <c r="B8">
        <v>1.155</v>
      </c>
      <c r="C8">
        <v>1.1779999999999999</v>
      </c>
      <c r="D8">
        <v>1.1859999999999999</v>
      </c>
      <c r="E8">
        <v>1.1739999999999999</v>
      </c>
      <c r="F8">
        <v>1.165</v>
      </c>
    </row>
    <row r="9" spans="1:6" x14ac:dyDescent="0.35">
      <c r="A9" t="s">
        <v>0</v>
      </c>
    </row>
    <row r="14" spans="1:6" x14ac:dyDescent="0.35">
      <c r="B14" t="s">
        <v>6</v>
      </c>
      <c r="C14" t="s">
        <v>54</v>
      </c>
      <c r="D14" t="s">
        <v>7</v>
      </c>
      <c r="E14" t="s">
        <v>8</v>
      </c>
    </row>
    <row r="15" spans="1:6" x14ac:dyDescent="0.35">
      <c r="A15" t="s">
        <v>55</v>
      </c>
      <c r="B15">
        <v>2.9290000000000003</v>
      </c>
      <c r="C15">
        <f>B15-B19</f>
        <v>2.68</v>
      </c>
      <c r="D15">
        <v>2000</v>
      </c>
      <c r="E15">
        <f>(272.97*C15*C15)-(4.2666*C15)+(27.829)</f>
        <v>1976.9742400000005</v>
      </c>
    </row>
    <row r="16" spans="1:6" x14ac:dyDescent="0.35">
      <c r="A16" t="s">
        <v>56</v>
      </c>
      <c r="B16">
        <v>1.5580000000000001</v>
      </c>
      <c r="C16">
        <f>B16-B19</f>
        <v>1.3090000000000002</v>
      </c>
      <c r="D16">
        <v>500</v>
      </c>
      <c r="E16">
        <f t="shared" ref="E16:E18" si="0">(272.97*C16*C16)-(4.2666*C16)+(27.829)</f>
        <v>489.97292917000016</v>
      </c>
    </row>
    <row r="17" spans="1:11" x14ac:dyDescent="0.35">
      <c r="A17" t="s">
        <v>57</v>
      </c>
      <c r="B17">
        <v>0.83199999999999996</v>
      </c>
      <c r="C17">
        <f>B17-B19</f>
        <v>0.58299999999999996</v>
      </c>
      <c r="D17">
        <v>125</v>
      </c>
      <c r="E17">
        <f t="shared" si="0"/>
        <v>118.12107252999999</v>
      </c>
    </row>
    <row r="18" spans="1:11" x14ac:dyDescent="0.35">
      <c r="A18" t="s">
        <v>58</v>
      </c>
      <c r="B18">
        <v>0.36799999999999999</v>
      </c>
      <c r="C18">
        <f>B18-B19</f>
        <v>0.11899999999999999</v>
      </c>
      <c r="D18">
        <v>31.25</v>
      </c>
      <c r="E18">
        <f t="shared" si="0"/>
        <v>31.18680277</v>
      </c>
    </row>
    <row r="19" spans="1:11" x14ac:dyDescent="0.35">
      <c r="A19" t="s">
        <v>59</v>
      </c>
      <c r="B19">
        <v>0.249</v>
      </c>
      <c r="C19">
        <f>B19-B19</f>
        <v>0</v>
      </c>
      <c r="D19">
        <v>0</v>
      </c>
    </row>
    <row r="25" spans="1:11" x14ac:dyDescent="0.35">
      <c r="A25" s="1" t="s">
        <v>10</v>
      </c>
      <c r="B25" s="2" t="s">
        <v>9</v>
      </c>
      <c r="C25" s="2" t="s">
        <v>54</v>
      </c>
      <c r="D25" s="3" t="s">
        <v>73</v>
      </c>
    </row>
    <row r="26" spans="1:11" x14ac:dyDescent="0.35">
      <c r="A26" s="4" t="s">
        <v>11</v>
      </c>
      <c r="B26" s="5">
        <v>1.1639999999999999</v>
      </c>
      <c r="C26" s="5">
        <f>B26-B19</f>
        <v>0.91499999999999992</v>
      </c>
      <c r="D26" s="6">
        <f t="shared" ref="D26:D68" si="1">(272.97*C26*C26)-(4.2666*C26)+(27.829)</f>
        <v>252.46236924999999</v>
      </c>
      <c r="H26" s="10"/>
      <c r="I26" s="10" t="s">
        <v>60</v>
      </c>
      <c r="J26" s="10"/>
      <c r="K26" s="10"/>
    </row>
    <row r="27" spans="1:11" x14ac:dyDescent="0.35">
      <c r="A27" s="4" t="s">
        <v>12</v>
      </c>
      <c r="B27" s="5">
        <v>1.171</v>
      </c>
      <c r="C27" s="5">
        <f>B27-B19</f>
        <v>0.92200000000000004</v>
      </c>
      <c r="D27" s="6">
        <f t="shared" si="1"/>
        <v>255.94262428000008</v>
      </c>
    </row>
    <row r="28" spans="1:11" x14ac:dyDescent="0.35">
      <c r="A28" s="4" t="s">
        <v>13</v>
      </c>
      <c r="B28" s="5">
        <v>1.175</v>
      </c>
      <c r="C28" s="5">
        <f>B28-B19</f>
        <v>0.92600000000000005</v>
      </c>
      <c r="D28" s="6">
        <f t="shared" si="1"/>
        <v>257.94335212000004</v>
      </c>
    </row>
    <row r="29" spans="1:11" x14ac:dyDescent="0.35">
      <c r="A29" s="4" t="s">
        <v>14</v>
      </c>
      <c r="B29" s="5">
        <v>1.1679999999999999</v>
      </c>
      <c r="C29" s="5">
        <f>B29-B19</f>
        <v>0.91899999999999993</v>
      </c>
      <c r="D29" s="6">
        <f t="shared" si="1"/>
        <v>254.44781076999999</v>
      </c>
      <c r="G29" t="s">
        <v>66</v>
      </c>
    </row>
    <row r="30" spans="1:11" x14ac:dyDescent="0.35">
      <c r="A30" s="4" t="s">
        <v>15</v>
      </c>
      <c r="B30" s="5">
        <v>1.165</v>
      </c>
      <c r="C30" s="5">
        <f>B30-B19</f>
        <v>0.91600000000000004</v>
      </c>
      <c r="D30" s="6">
        <f t="shared" si="1"/>
        <v>252.95791072000006</v>
      </c>
    </row>
    <row r="31" spans="1:11" x14ac:dyDescent="0.35">
      <c r="A31" s="4" t="s">
        <v>16</v>
      </c>
      <c r="B31" s="5">
        <v>1.1679999999999999</v>
      </c>
      <c r="C31" s="5">
        <f>B31-B19</f>
        <v>0.91899999999999993</v>
      </c>
      <c r="D31" s="6">
        <f t="shared" si="1"/>
        <v>254.44781076999999</v>
      </c>
    </row>
    <row r="32" spans="1:11" x14ac:dyDescent="0.35">
      <c r="A32" s="4" t="s">
        <v>17</v>
      </c>
      <c r="B32" s="5">
        <v>1.1659999999999999</v>
      </c>
      <c r="C32" s="5">
        <f>B32-B19</f>
        <v>0.91699999999999993</v>
      </c>
      <c r="D32" s="6">
        <f t="shared" si="1"/>
        <v>253.45399813</v>
      </c>
    </row>
    <row r="33" spans="1:4" x14ac:dyDescent="0.35">
      <c r="A33" s="4" t="s">
        <v>18</v>
      </c>
      <c r="B33" s="5">
        <v>1.169</v>
      </c>
      <c r="C33" s="5">
        <f>B33-B19</f>
        <v>0.92</v>
      </c>
      <c r="D33" s="6">
        <f t="shared" si="1"/>
        <v>254.94553600000006</v>
      </c>
    </row>
    <row r="34" spans="1:4" x14ac:dyDescent="0.35">
      <c r="A34" s="4" t="s">
        <v>19</v>
      </c>
      <c r="B34" s="5">
        <v>1.1539999999999999</v>
      </c>
      <c r="C34" s="5">
        <f>B34-B19</f>
        <v>0.90499999999999992</v>
      </c>
      <c r="D34" s="6">
        <f t="shared" si="1"/>
        <v>247.53698124999997</v>
      </c>
    </row>
    <row r="35" spans="1:4" x14ac:dyDescent="0.35">
      <c r="A35" s="4" t="s">
        <v>20</v>
      </c>
      <c r="B35" s="5">
        <v>1.155</v>
      </c>
      <c r="C35" s="5">
        <f>B35-B19</f>
        <v>0.90600000000000003</v>
      </c>
      <c r="D35" s="6">
        <f t="shared" si="1"/>
        <v>248.02706332000005</v>
      </c>
    </row>
    <row r="36" spans="1:4" x14ac:dyDescent="0.35">
      <c r="A36" s="4" t="s">
        <v>21</v>
      </c>
      <c r="B36" s="5">
        <v>1.155</v>
      </c>
      <c r="C36" s="5">
        <f>B36-B19</f>
        <v>0.90600000000000003</v>
      </c>
      <c r="D36" s="6">
        <f t="shared" si="1"/>
        <v>248.02706332000005</v>
      </c>
    </row>
    <row r="37" spans="1:4" x14ac:dyDescent="0.35">
      <c r="A37" s="4" t="s">
        <v>22</v>
      </c>
      <c r="B37" s="5">
        <v>1.1579999999999999</v>
      </c>
      <c r="C37" s="5">
        <f>B37-B19</f>
        <v>0.90899999999999992</v>
      </c>
      <c r="D37" s="6">
        <f t="shared" si="1"/>
        <v>249.50058516999999</v>
      </c>
    </row>
    <row r="38" spans="1:4" x14ac:dyDescent="0.35">
      <c r="A38" s="4" t="s">
        <v>23</v>
      </c>
      <c r="B38" s="5">
        <v>1.179</v>
      </c>
      <c r="C38" s="5">
        <f>B38-B19</f>
        <v>0.93</v>
      </c>
      <c r="D38" s="6">
        <f t="shared" si="1"/>
        <v>259.95281500000004</v>
      </c>
    </row>
    <row r="39" spans="1:4" x14ac:dyDescent="0.35">
      <c r="A39" s="4" t="s">
        <v>24</v>
      </c>
      <c r="B39" s="5">
        <v>1.1759999999999999</v>
      </c>
      <c r="C39" s="5">
        <f>B39-B19</f>
        <v>0.92699999999999994</v>
      </c>
      <c r="D39" s="6">
        <f t="shared" si="1"/>
        <v>258.44489892999997</v>
      </c>
    </row>
    <row r="40" spans="1:4" x14ac:dyDescent="0.35">
      <c r="A40" s="4" t="s">
        <v>25</v>
      </c>
      <c r="B40" s="5">
        <v>1.194</v>
      </c>
      <c r="C40" s="5">
        <f>B40-B19</f>
        <v>0.94499999999999995</v>
      </c>
      <c r="D40" s="6">
        <f t="shared" si="1"/>
        <v>267.56609724999998</v>
      </c>
    </row>
    <row r="41" spans="1:4" x14ac:dyDescent="0.35">
      <c r="A41" s="4" t="s">
        <v>26</v>
      </c>
      <c r="B41" s="5">
        <v>1.198</v>
      </c>
      <c r="C41" s="5">
        <f>B41-B19</f>
        <v>0.94899999999999995</v>
      </c>
      <c r="D41" s="6">
        <f t="shared" si="1"/>
        <v>269.61705157</v>
      </c>
    </row>
    <row r="42" spans="1:4" x14ac:dyDescent="0.35">
      <c r="A42" s="4" t="s">
        <v>27</v>
      </c>
      <c r="B42" s="5">
        <v>1.1679999999999999</v>
      </c>
      <c r="C42" s="5">
        <f>B42-B19</f>
        <v>0.91899999999999993</v>
      </c>
      <c r="D42" s="6">
        <f t="shared" si="1"/>
        <v>254.44781076999999</v>
      </c>
    </row>
    <row r="43" spans="1:4" x14ac:dyDescent="0.35">
      <c r="A43" s="4" t="s">
        <v>28</v>
      </c>
      <c r="B43" s="5">
        <v>1.1659999999999999</v>
      </c>
      <c r="C43" s="5">
        <f>B43-B19</f>
        <v>0.91699999999999993</v>
      </c>
      <c r="D43" s="6">
        <f t="shared" si="1"/>
        <v>253.45399813</v>
      </c>
    </row>
    <row r="44" spans="1:4" x14ac:dyDescent="0.35">
      <c r="A44" s="4" t="s">
        <v>29</v>
      </c>
      <c r="B44" s="5">
        <v>1.1779999999999999</v>
      </c>
      <c r="C44" s="5">
        <f>B44-B19</f>
        <v>0.92899999999999994</v>
      </c>
      <c r="D44" s="6">
        <f t="shared" si="1"/>
        <v>259.44963036999997</v>
      </c>
    </row>
    <row r="45" spans="1:4" x14ac:dyDescent="0.35">
      <c r="A45" s="4" t="s">
        <v>30</v>
      </c>
      <c r="B45" s="5">
        <v>1.115</v>
      </c>
      <c r="C45" s="5">
        <f>B45-B19</f>
        <v>0.86599999999999999</v>
      </c>
      <c r="D45" s="6">
        <f t="shared" si="1"/>
        <v>228.84961372000004</v>
      </c>
    </row>
    <row r="46" spans="1:4" x14ac:dyDescent="0.35">
      <c r="A46" s="4" t="s">
        <v>31</v>
      </c>
      <c r="B46" s="5">
        <v>1.1719999999999999</v>
      </c>
      <c r="C46" s="5">
        <f>B46-B19</f>
        <v>0.92299999999999993</v>
      </c>
      <c r="D46" s="6">
        <f t="shared" si="1"/>
        <v>256.44198733000002</v>
      </c>
    </row>
    <row r="47" spans="1:4" x14ac:dyDescent="0.35">
      <c r="A47" s="4" t="s">
        <v>32</v>
      </c>
      <c r="B47" s="5">
        <v>1.177</v>
      </c>
      <c r="C47" s="5">
        <f>B47-B19</f>
        <v>0.92800000000000005</v>
      </c>
      <c r="D47" s="6">
        <f t="shared" si="1"/>
        <v>258.94699168000005</v>
      </c>
    </row>
    <row r="48" spans="1:4" x14ac:dyDescent="0.35">
      <c r="A48" s="4" t="s">
        <v>33</v>
      </c>
      <c r="B48" s="5">
        <v>1.196</v>
      </c>
      <c r="C48" s="5">
        <f>B48-B19</f>
        <v>0.94699999999999995</v>
      </c>
      <c r="D48" s="6">
        <f t="shared" si="1"/>
        <v>268.59048252999997</v>
      </c>
    </row>
    <row r="49" spans="1:4" x14ac:dyDescent="0.35">
      <c r="A49" s="4" t="s">
        <v>34</v>
      </c>
      <c r="B49" s="5">
        <v>1.159</v>
      </c>
      <c r="C49" s="5">
        <f>B49-B19</f>
        <v>0.91</v>
      </c>
      <c r="D49" s="6">
        <f t="shared" si="1"/>
        <v>249.99285100000003</v>
      </c>
    </row>
    <row r="50" spans="1:4" x14ac:dyDescent="0.35">
      <c r="A50" s="4" t="s">
        <v>35</v>
      </c>
      <c r="B50" s="5">
        <v>1.1819999999999999</v>
      </c>
      <c r="C50" s="5">
        <f>B50-B19</f>
        <v>0.93299999999999994</v>
      </c>
      <c r="D50" s="6">
        <f t="shared" si="1"/>
        <v>261.46564453000002</v>
      </c>
    </row>
    <row r="51" spans="1:4" x14ac:dyDescent="0.35">
      <c r="A51" s="4" t="s">
        <v>36</v>
      </c>
      <c r="B51" s="5">
        <v>1.1779999999999999</v>
      </c>
      <c r="C51" s="5">
        <f>B51-B19</f>
        <v>0.92899999999999994</v>
      </c>
      <c r="D51" s="6">
        <f t="shared" si="1"/>
        <v>259.44963036999997</v>
      </c>
    </row>
    <row r="52" spans="1:4" x14ac:dyDescent="0.35">
      <c r="A52" s="4" t="s">
        <v>37</v>
      </c>
      <c r="B52" s="5">
        <v>1.1859999999999999</v>
      </c>
      <c r="C52" s="5">
        <f>B52-B19</f>
        <v>0.93699999999999994</v>
      </c>
      <c r="D52" s="6">
        <f t="shared" si="1"/>
        <v>263.49039372999999</v>
      </c>
    </row>
    <row r="53" spans="1:4" x14ac:dyDescent="0.35">
      <c r="A53" s="4" t="s">
        <v>38</v>
      </c>
      <c r="B53" s="5">
        <v>1.1080000000000001</v>
      </c>
      <c r="C53" s="5">
        <f>B53-B19</f>
        <v>0.8590000000000001</v>
      </c>
      <c r="D53" s="6">
        <f t="shared" si="1"/>
        <v>225.58336717000006</v>
      </c>
    </row>
    <row r="54" spans="1:4" x14ac:dyDescent="0.35">
      <c r="A54" s="4" t="s">
        <v>39</v>
      </c>
      <c r="B54" s="5">
        <v>1.1659999999999999</v>
      </c>
      <c r="C54" s="5">
        <f>B54-B19</f>
        <v>0.91699999999999993</v>
      </c>
      <c r="D54" s="6">
        <f t="shared" si="1"/>
        <v>253.45399813</v>
      </c>
    </row>
    <row r="55" spans="1:4" x14ac:dyDescent="0.35">
      <c r="A55" s="4" t="s">
        <v>40</v>
      </c>
      <c r="B55" s="5">
        <v>1.196</v>
      </c>
      <c r="C55" s="5">
        <f>B55-B19</f>
        <v>0.94699999999999995</v>
      </c>
      <c r="D55" s="6">
        <f t="shared" si="1"/>
        <v>268.59048252999997</v>
      </c>
    </row>
    <row r="56" spans="1:4" x14ac:dyDescent="0.35">
      <c r="A56" s="4" t="s">
        <v>41</v>
      </c>
      <c r="B56" s="5">
        <v>1.2390000000000001</v>
      </c>
      <c r="C56" s="5">
        <f>B56-B19</f>
        <v>0.9900000000000001</v>
      </c>
      <c r="D56" s="6">
        <f t="shared" si="1"/>
        <v>291.14296300000012</v>
      </c>
    </row>
    <row r="57" spans="1:4" x14ac:dyDescent="0.35">
      <c r="A57" s="4" t="s">
        <v>42</v>
      </c>
      <c r="B57" s="5">
        <v>1.1830000000000001</v>
      </c>
      <c r="C57" s="5">
        <f>B57-B19</f>
        <v>0.93400000000000005</v>
      </c>
      <c r="D57" s="6">
        <f t="shared" si="1"/>
        <v>261.97101292000002</v>
      </c>
    </row>
    <row r="58" spans="1:4" x14ac:dyDescent="0.35">
      <c r="A58" s="4" t="s">
        <v>43</v>
      </c>
      <c r="B58" s="5">
        <v>1.1779999999999999</v>
      </c>
      <c r="C58" s="5">
        <f>B58-B19</f>
        <v>0.92899999999999994</v>
      </c>
      <c r="D58" s="6">
        <f t="shared" si="1"/>
        <v>259.44963036999997</v>
      </c>
    </row>
    <row r="59" spans="1:4" x14ac:dyDescent="0.35">
      <c r="A59" s="4" t="s">
        <v>44</v>
      </c>
      <c r="B59" s="5">
        <v>1.1779999999999999</v>
      </c>
      <c r="C59" s="5">
        <f>B59-B19</f>
        <v>0.92899999999999994</v>
      </c>
      <c r="D59" s="6">
        <f t="shared" si="1"/>
        <v>259.44963036999997</v>
      </c>
    </row>
    <row r="60" spans="1:4" x14ac:dyDescent="0.35">
      <c r="A60" s="4" t="s">
        <v>45</v>
      </c>
      <c r="B60" s="5">
        <v>1.1739999999999999</v>
      </c>
      <c r="C60" s="5">
        <f>B60-B19</f>
        <v>0.92499999999999993</v>
      </c>
      <c r="D60" s="6">
        <f t="shared" si="1"/>
        <v>257.44235125</v>
      </c>
    </row>
    <row r="61" spans="1:4" x14ac:dyDescent="0.35">
      <c r="A61" s="4" t="s">
        <v>46</v>
      </c>
      <c r="B61" s="5">
        <v>1.1779999999999999</v>
      </c>
      <c r="C61" s="5">
        <f>B61-B19</f>
        <v>0.92899999999999994</v>
      </c>
      <c r="D61" s="6">
        <f t="shared" si="1"/>
        <v>259.44963036999997</v>
      </c>
    </row>
    <row r="62" spans="1:4" x14ac:dyDescent="0.35">
      <c r="A62" s="4" t="s">
        <v>47</v>
      </c>
      <c r="B62" s="5">
        <v>1.173</v>
      </c>
      <c r="C62" s="5">
        <f>B62-B19</f>
        <v>0.92400000000000004</v>
      </c>
      <c r="D62" s="6">
        <f t="shared" si="1"/>
        <v>256.94189632000001</v>
      </c>
    </row>
    <row r="63" spans="1:4" x14ac:dyDescent="0.35">
      <c r="A63" s="4" t="s">
        <v>48</v>
      </c>
      <c r="B63" s="5">
        <v>1.1719999999999999</v>
      </c>
      <c r="C63" s="5">
        <f>B63-B19</f>
        <v>0.92299999999999993</v>
      </c>
      <c r="D63" s="6">
        <f t="shared" si="1"/>
        <v>256.44198733000002</v>
      </c>
    </row>
    <row r="64" spans="1:4" x14ac:dyDescent="0.35">
      <c r="A64" s="4" t="s">
        <v>49</v>
      </c>
      <c r="B64" s="5">
        <v>1.1759999999999999</v>
      </c>
      <c r="C64" s="5">
        <f>B64-B19</f>
        <v>0.92699999999999994</v>
      </c>
      <c r="D64" s="6">
        <f t="shared" si="1"/>
        <v>258.44489892999997</v>
      </c>
    </row>
    <row r="65" spans="1:4" x14ac:dyDescent="0.35">
      <c r="A65" s="4" t="s">
        <v>50</v>
      </c>
      <c r="B65" s="5">
        <v>1.1359999999999999</v>
      </c>
      <c r="C65" s="5">
        <f>B65-B19</f>
        <v>0.8869999999999999</v>
      </c>
      <c r="D65" s="6">
        <f t="shared" si="1"/>
        <v>238.80885972999999</v>
      </c>
    </row>
    <row r="66" spans="1:4" x14ac:dyDescent="0.35">
      <c r="A66" s="4" t="s">
        <v>51</v>
      </c>
      <c r="B66" s="5">
        <v>1.1559999999999999</v>
      </c>
      <c r="C66" s="5">
        <f>B66-B19</f>
        <v>0.90699999999999992</v>
      </c>
      <c r="D66" s="6">
        <f t="shared" si="1"/>
        <v>248.51769132999999</v>
      </c>
    </row>
    <row r="67" spans="1:4" x14ac:dyDescent="0.35">
      <c r="A67" s="4" t="s">
        <v>52</v>
      </c>
      <c r="B67" s="5">
        <v>1.1639999999999999</v>
      </c>
      <c r="C67" s="5">
        <f>B67-B19</f>
        <v>0.91499999999999992</v>
      </c>
      <c r="D67" s="6">
        <f t="shared" si="1"/>
        <v>252.46236924999999</v>
      </c>
    </row>
    <row r="68" spans="1:4" x14ac:dyDescent="0.35">
      <c r="A68" s="7" t="s">
        <v>53</v>
      </c>
      <c r="B68" s="8">
        <v>1.165</v>
      </c>
      <c r="C68" s="8">
        <f>B68-B19</f>
        <v>0.91600000000000004</v>
      </c>
      <c r="D68" s="9">
        <f t="shared" si="1"/>
        <v>252.95791072000006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tabSelected="1" workbookViewId="0">
      <selection activeCell="I45" sqref="I45"/>
    </sheetView>
  </sheetViews>
  <sheetFormatPr defaultRowHeight="14.5" x14ac:dyDescent="0.35"/>
  <cols>
    <col min="1" max="1" width="14.1796875" customWidth="1"/>
    <col min="2" max="2" width="12.453125" customWidth="1"/>
    <col min="3" max="3" width="11.81640625" customWidth="1"/>
    <col min="5" max="5" width="10.453125" customWidth="1"/>
    <col min="6" max="6" width="11.81640625" customWidth="1"/>
  </cols>
  <sheetData>
    <row r="1" spans="1:13" x14ac:dyDescent="0.35">
      <c r="A1" s="1" t="s">
        <v>61</v>
      </c>
      <c r="B1" s="11" t="s">
        <v>62</v>
      </c>
      <c r="C1" s="11" t="s">
        <v>63</v>
      </c>
      <c r="D1" s="11" t="s">
        <v>64</v>
      </c>
      <c r="E1" s="11" t="s">
        <v>76</v>
      </c>
      <c r="F1" s="3" t="s">
        <v>75</v>
      </c>
      <c r="G1" s="12"/>
    </row>
    <row r="2" spans="1:13" x14ac:dyDescent="0.35">
      <c r="A2" s="13" t="s">
        <v>11</v>
      </c>
      <c r="B2" s="14">
        <v>2.1</v>
      </c>
      <c r="C2" s="14">
        <v>36.28</v>
      </c>
      <c r="D2" s="15">
        <f t="shared" ref="D2:D45" si="0">(C2/(B2*1000))*100</f>
        <v>1.7276190476190476</v>
      </c>
      <c r="E2" s="14">
        <v>120.17</v>
      </c>
      <c r="F2" s="16">
        <v>370.3</v>
      </c>
      <c r="G2" s="12"/>
      <c r="J2" s="12"/>
      <c r="K2" t="s">
        <v>66</v>
      </c>
    </row>
    <row r="3" spans="1:13" x14ac:dyDescent="0.35">
      <c r="A3" s="13" t="s">
        <v>12</v>
      </c>
      <c r="B3" s="14">
        <v>1.0900000000000001</v>
      </c>
      <c r="C3" s="14">
        <v>35.54</v>
      </c>
      <c r="D3" s="15">
        <f t="shared" si="0"/>
        <v>3.2605504587155965</v>
      </c>
      <c r="E3" s="14">
        <v>126.89</v>
      </c>
      <c r="F3" s="16">
        <v>359.4</v>
      </c>
      <c r="G3" s="12"/>
      <c r="J3" s="12"/>
      <c r="K3" t="s">
        <v>67</v>
      </c>
    </row>
    <row r="4" spans="1:13" x14ac:dyDescent="0.35">
      <c r="A4" s="13" t="s">
        <v>13</v>
      </c>
      <c r="B4" s="14">
        <v>0.99</v>
      </c>
      <c r="C4" s="14">
        <v>23.83</v>
      </c>
      <c r="D4" s="15">
        <f t="shared" si="0"/>
        <v>2.4070707070707069</v>
      </c>
      <c r="E4" s="14">
        <v>92.76</v>
      </c>
      <c r="F4" s="16">
        <v>288.7</v>
      </c>
      <c r="G4" s="12"/>
      <c r="J4" s="12"/>
    </row>
    <row r="5" spans="1:13" x14ac:dyDescent="0.35">
      <c r="A5" s="13" t="s">
        <v>14</v>
      </c>
      <c r="B5" s="14">
        <v>1.25</v>
      </c>
      <c r="C5" s="14">
        <v>24.62</v>
      </c>
      <c r="D5" s="15">
        <f t="shared" si="0"/>
        <v>1.9696000000000002</v>
      </c>
      <c r="E5" s="14">
        <v>95.53</v>
      </c>
      <c r="F5" s="16">
        <v>288.3</v>
      </c>
      <c r="G5" s="12"/>
      <c r="J5" s="22"/>
      <c r="K5" s="22" t="s">
        <v>68</v>
      </c>
      <c r="L5" s="22"/>
      <c r="M5" s="22"/>
    </row>
    <row r="6" spans="1:13" x14ac:dyDescent="0.35">
      <c r="A6" s="13" t="s">
        <v>15</v>
      </c>
      <c r="B6" s="14">
        <v>1.88</v>
      </c>
      <c r="C6" s="14">
        <v>20.77</v>
      </c>
      <c r="D6" s="15">
        <f t="shared" si="0"/>
        <v>1.1047872340425531</v>
      </c>
      <c r="E6" s="14">
        <v>74.760000000000005</v>
      </c>
      <c r="F6" s="16">
        <v>316.10000000000002</v>
      </c>
      <c r="G6" s="12"/>
      <c r="J6" s="22"/>
      <c r="K6" s="22" t="s">
        <v>69</v>
      </c>
      <c r="L6" s="22"/>
      <c r="M6" s="22"/>
    </row>
    <row r="7" spans="1:13" x14ac:dyDescent="0.35">
      <c r="A7" s="13" t="s">
        <v>16</v>
      </c>
      <c r="B7" s="14">
        <v>1.92</v>
      </c>
      <c r="C7" s="14">
        <v>20.51</v>
      </c>
      <c r="D7" s="15">
        <f t="shared" si="0"/>
        <v>1.0682291666666668</v>
      </c>
      <c r="E7" s="14">
        <v>72.89</v>
      </c>
      <c r="F7" s="16">
        <v>323.60000000000002</v>
      </c>
      <c r="G7" s="12"/>
      <c r="J7" s="22"/>
      <c r="K7" s="22" t="s">
        <v>70</v>
      </c>
      <c r="L7" s="22"/>
      <c r="M7" s="22"/>
    </row>
    <row r="8" spans="1:13" x14ac:dyDescent="0.35">
      <c r="A8" s="13" t="s">
        <v>17</v>
      </c>
      <c r="B8" s="14">
        <v>1.51</v>
      </c>
      <c r="C8" s="14">
        <v>18.41</v>
      </c>
      <c r="D8" s="15">
        <f t="shared" si="0"/>
        <v>1.2192052980132451</v>
      </c>
      <c r="E8" s="14">
        <v>61.29</v>
      </c>
      <c r="F8" s="16">
        <v>311.7</v>
      </c>
      <c r="G8" s="12"/>
      <c r="J8" s="22"/>
      <c r="K8" s="22" t="s">
        <v>71</v>
      </c>
      <c r="L8" s="22"/>
      <c r="M8" s="22"/>
    </row>
    <row r="9" spans="1:13" x14ac:dyDescent="0.35">
      <c r="A9" s="13" t="s">
        <v>18</v>
      </c>
      <c r="B9" s="14">
        <v>1.53</v>
      </c>
      <c r="C9" s="14">
        <v>18.72</v>
      </c>
      <c r="D9" s="15">
        <f t="shared" si="0"/>
        <v>1.2235294117647058</v>
      </c>
      <c r="E9" s="14">
        <v>59.84</v>
      </c>
      <c r="F9" s="16">
        <v>314.2</v>
      </c>
      <c r="G9" s="12"/>
      <c r="J9" s="22"/>
      <c r="K9" s="22" t="s">
        <v>72</v>
      </c>
      <c r="L9" s="22"/>
    </row>
    <row r="10" spans="1:13" x14ac:dyDescent="0.35">
      <c r="A10" s="13" t="s">
        <v>19</v>
      </c>
      <c r="B10" s="14">
        <v>1.98</v>
      </c>
      <c r="C10" s="14">
        <v>23.84</v>
      </c>
      <c r="D10" s="15">
        <f t="shared" si="0"/>
        <v>1.204040404040404</v>
      </c>
      <c r="E10" s="14">
        <v>101.52</v>
      </c>
      <c r="F10" s="16">
        <v>425.2</v>
      </c>
      <c r="G10" s="12"/>
      <c r="J10" s="22"/>
      <c r="K10" s="22"/>
      <c r="L10" s="22"/>
      <c r="M10" s="22"/>
    </row>
    <row r="11" spans="1:13" x14ac:dyDescent="0.35">
      <c r="A11" s="13" t="s">
        <v>20</v>
      </c>
      <c r="B11" s="14">
        <v>1.97</v>
      </c>
      <c r="C11" s="14">
        <v>25.18</v>
      </c>
      <c r="D11" s="15">
        <f t="shared" si="0"/>
        <v>1.2781725888324873</v>
      </c>
      <c r="E11" s="14">
        <v>108.72</v>
      </c>
      <c r="F11" s="16">
        <v>428</v>
      </c>
      <c r="G11" s="12"/>
    </row>
    <row r="12" spans="1:13" x14ac:dyDescent="0.35">
      <c r="A12" s="13" t="s">
        <v>21</v>
      </c>
      <c r="B12" s="14">
        <v>2.48</v>
      </c>
      <c r="C12" s="14">
        <v>27.26</v>
      </c>
      <c r="D12" s="15">
        <f t="shared" si="0"/>
        <v>1.0991935483870969</v>
      </c>
      <c r="E12" s="14">
        <v>107.84</v>
      </c>
      <c r="F12" s="16">
        <v>437.2</v>
      </c>
      <c r="G12" s="12"/>
    </row>
    <row r="13" spans="1:13" x14ac:dyDescent="0.35">
      <c r="A13" s="13" t="s">
        <v>22</v>
      </c>
      <c r="B13" s="14">
        <v>2.46</v>
      </c>
      <c r="C13" s="14">
        <v>27.44</v>
      </c>
      <c r="D13" s="15">
        <f t="shared" si="0"/>
        <v>1.1154471544715447</v>
      </c>
      <c r="E13" s="14">
        <v>106.91</v>
      </c>
      <c r="F13" s="16">
        <v>449.4</v>
      </c>
      <c r="G13" s="12"/>
    </row>
    <row r="14" spans="1:13" x14ac:dyDescent="0.35">
      <c r="A14" s="13" t="s">
        <v>23</v>
      </c>
      <c r="B14" s="14">
        <v>1.61</v>
      </c>
      <c r="C14" s="14">
        <v>14.58</v>
      </c>
      <c r="D14" s="15">
        <f t="shared" si="0"/>
        <v>0.90559006211180137</v>
      </c>
      <c r="E14" s="14">
        <v>64.61</v>
      </c>
      <c r="F14" s="16">
        <v>404.6</v>
      </c>
      <c r="G14" s="12"/>
    </row>
    <row r="15" spans="1:13" x14ac:dyDescent="0.35">
      <c r="A15" s="13" t="s">
        <v>24</v>
      </c>
      <c r="B15" s="14">
        <v>1.62</v>
      </c>
      <c r="C15" s="14">
        <v>15.66</v>
      </c>
      <c r="D15" s="15">
        <f t="shared" si="0"/>
        <v>0.96666666666666667</v>
      </c>
      <c r="E15" s="14">
        <v>71.81</v>
      </c>
      <c r="F15" s="16">
        <v>407.5</v>
      </c>
      <c r="G15" s="12"/>
    </row>
    <row r="16" spans="1:13" x14ac:dyDescent="0.35">
      <c r="A16" s="13" t="s">
        <v>25</v>
      </c>
      <c r="B16" s="14">
        <v>2.1800000000000002</v>
      </c>
      <c r="C16" s="14">
        <v>21.32</v>
      </c>
      <c r="D16" s="15">
        <f t="shared" si="0"/>
        <v>0.97798165137614679</v>
      </c>
      <c r="E16" s="14">
        <v>78.69</v>
      </c>
      <c r="F16" s="16">
        <v>351.2</v>
      </c>
      <c r="G16" s="12"/>
    </row>
    <row r="17" spans="1:7" x14ac:dyDescent="0.35">
      <c r="A17" s="13" t="s">
        <v>26</v>
      </c>
      <c r="B17" s="14">
        <v>2.2200000000000002</v>
      </c>
      <c r="C17" s="14">
        <v>21.05</v>
      </c>
      <c r="D17" s="15">
        <f t="shared" si="0"/>
        <v>0.94819819819819817</v>
      </c>
      <c r="E17" s="14">
        <v>76.28</v>
      </c>
      <c r="F17" s="16">
        <v>362.4</v>
      </c>
      <c r="G17" s="12"/>
    </row>
    <row r="18" spans="1:7" x14ac:dyDescent="0.35">
      <c r="A18" s="13" t="s">
        <v>27</v>
      </c>
      <c r="B18" s="14">
        <v>1.72</v>
      </c>
      <c r="C18" s="14">
        <v>24.49</v>
      </c>
      <c r="D18" s="15">
        <f t="shared" si="0"/>
        <v>1.4238372093023255</v>
      </c>
      <c r="E18" s="14">
        <v>126.23</v>
      </c>
      <c r="F18" s="16">
        <v>359.7</v>
      </c>
      <c r="G18" s="12"/>
    </row>
    <row r="19" spans="1:7" x14ac:dyDescent="0.35">
      <c r="A19" s="13" t="s">
        <v>28</v>
      </c>
      <c r="B19" s="14">
        <v>1.66</v>
      </c>
      <c r="C19" s="14">
        <v>24.51</v>
      </c>
      <c r="D19" s="15">
        <f t="shared" si="0"/>
        <v>1.4765060240963856</v>
      </c>
      <c r="E19" s="14">
        <v>125.8</v>
      </c>
      <c r="F19" s="16">
        <v>357.6</v>
      </c>
      <c r="G19" s="12"/>
    </row>
    <row r="20" spans="1:7" x14ac:dyDescent="0.35">
      <c r="A20" s="13" t="s">
        <v>29</v>
      </c>
      <c r="B20" s="14">
        <v>2.29</v>
      </c>
      <c r="C20" s="14">
        <v>31.03</v>
      </c>
      <c r="D20" s="15">
        <f t="shared" si="0"/>
        <v>1.3550218340611355</v>
      </c>
      <c r="E20" s="14">
        <v>143.63</v>
      </c>
      <c r="F20" s="16">
        <v>366.1</v>
      </c>
      <c r="G20" s="12"/>
    </row>
    <row r="21" spans="1:7" x14ac:dyDescent="0.35">
      <c r="A21" s="13" t="s">
        <v>30</v>
      </c>
      <c r="B21" s="14">
        <v>2.23</v>
      </c>
      <c r="C21" s="14">
        <v>29.56</v>
      </c>
      <c r="D21" s="15">
        <f t="shared" si="0"/>
        <v>1.3255605381165918</v>
      </c>
      <c r="E21" s="14">
        <v>137.61000000000001</v>
      </c>
      <c r="F21" s="16">
        <v>366.6</v>
      </c>
      <c r="G21" s="12"/>
    </row>
    <row r="22" spans="1:7" x14ac:dyDescent="0.35">
      <c r="A22" s="13" t="s">
        <v>31</v>
      </c>
      <c r="B22" s="14">
        <v>2.34</v>
      </c>
      <c r="C22" s="14">
        <v>14.08</v>
      </c>
      <c r="D22" s="15">
        <f t="shared" si="0"/>
        <v>0.60170940170940168</v>
      </c>
      <c r="E22" s="14">
        <v>73.61</v>
      </c>
      <c r="F22" s="16">
        <v>334.3</v>
      </c>
      <c r="G22" s="12"/>
    </row>
    <row r="23" spans="1:7" x14ac:dyDescent="0.35">
      <c r="A23" s="13" t="s">
        <v>32</v>
      </c>
      <c r="B23" s="14">
        <v>2.36</v>
      </c>
      <c r="C23" s="14">
        <v>13.86</v>
      </c>
      <c r="D23" s="15">
        <f t="shared" si="0"/>
        <v>0.58728813559322024</v>
      </c>
      <c r="E23" s="14">
        <v>73.98</v>
      </c>
      <c r="F23" s="16">
        <v>337.9</v>
      </c>
      <c r="G23" s="12"/>
    </row>
    <row r="24" spans="1:7" x14ac:dyDescent="0.35">
      <c r="A24" s="13" t="s">
        <v>33</v>
      </c>
      <c r="B24" s="14">
        <v>1.57</v>
      </c>
      <c r="C24" s="14">
        <v>31.27</v>
      </c>
      <c r="D24" s="15">
        <f t="shared" si="0"/>
        <v>1.99171974522293</v>
      </c>
      <c r="E24" s="14">
        <v>143.53</v>
      </c>
      <c r="F24" s="16">
        <v>357.6</v>
      </c>
      <c r="G24" s="12"/>
    </row>
    <row r="25" spans="1:7" x14ac:dyDescent="0.35">
      <c r="A25" s="13" t="s">
        <v>34</v>
      </c>
      <c r="B25" s="14">
        <v>1.54</v>
      </c>
      <c r="C25" s="14">
        <v>31.73</v>
      </c>
      <c r="D25" s="15">
        <f t="shared" si="0"/>
        <v>2.0603896103896102</v>
      </c>
      <c r="E25" s="14">
        <v>143.5</v>
      </c>
      <c r="F25" s="16">
        <v>351.8</v>
      </c>
      <c r="G25" s="12"/>
    </row>
    <row r="26" spans="1:7" x14ac:dyDescent="0.35">
      <c r="A26" s="13" t="s">
        <v>35</v>
      </c>
      <c r="B26" s="14">
        <v>1.78</v>
      </c>
      <c r="C26" s="14">
        <v>8.15</v>
      </c>
      <c r="D26" s="15">
        <f t="shared" si="0"/>
        <v>0.4578651685393258</v>
      </c>
      <c r="E26" s="14">
        <v>51.07</v>
      </c>
      <c r="F26" s="16">
        <v>362.1</v>
      </c>
      <c r="G26" s="12"/>
    </row>
    <row r="27" spans="1:7" x14ac:dyDescent="0.35">
      <c r="A27" s="13" t="s">
        <v>36</v>
      </c>
      <c r="B27" s="14">
        <v>1.83</v>
      </c>
      <c r="C27" s="14">
        <v>7.88</v>
      </c>
      <c r="D27" s="15">
        <f t="shared" si="0"/>
        <v>0.43060109289617488</v>
      </c>
      <c r="E27" s="14">
        <v>47.5</v>
      </c>
      <c r="F27" s="16">
        <v>371.5</v>
      </c>
      <c r="G27" s="12"/>
    </row>
    <row r="28" spans="1:7" x14ac:dyDescent="0.35">
      <c r="A28" s="13" t="s">
        <v>37</v>
      </c>
      <c r="B28" s="14">
        <v>2.04</v>
      </c>
      <c r="C28" s="14">
        <v>20.56</v>
      </c>
      <c r="D28" s="15">
        <f t="shared" si="0"/>
        <v>1.0078431372549019</v>
      </c>
      <c r="E28" s="14">
        <v>103.56</v>
      </c>
      <c r="F28" s="16">
        <v>398.1</v>
      </c>
      <c r="G28" s="12"/>
    </row>
    <row r="29" spans="1:7" x14ac:dyDescent="0.35">
      <c r="A29" s="13" t="s">
        <v>38</v>
      </c>
      <c r="B29" s="14">
        <v>1.97</v>
      </c>
      <c r="C29" s="14">
        <v>20.52</v>
      </c>
      <c r="D29" s="15">
        <f t="shared" si="0"/>
        <v>1.0416243654822335</v>
      </c>
      <c r="E29" s="14">
        <v>104.34</v>
      </c>
      <c r="F29" s="16">
        <v>389.3</v>
      </c>
      <c r="G29" s="12"/>
    </row>
    <row r="30" spans="1:7" x14ac:dyDescent="0.35">
      <c r="A30" s="13" t="s">
        <v>39</v>
      </c>
      <c r="B30" s="14">
        <v>1.57</v>
      </c>
      <c r="C30" s="14">
        <v>36.58</v>
      </c>
      <c r="D30" s="15">
        <f t="shared" si="0"/>
        <v>2.3299363057324838</v>
      </c>
      <c r="E30" s="14">
        <v>163.95</v>
      </c>
      <c r="F30" s="16">
        <v>410.9</v>
      </c>
      <c r="G30" s="12"/>
    </row>
    <row r="31" spans="1:7" x14ac:dyDescent="0.35">
      <c r="A31" s="13" t="s">
        <v>65</v>
      </c>
      <c r="B31" s="14">
        <v>1.66</v>
      </c>
      <c r="C31" s="14">
        <v>36.24</v>
      </c>
      <c r="D31" s="15">
        <f t="shared" si="0"/>
        <v>2.1831325301204818</v>
      </c>
      <c r="E31" s="14">
        <v>165.21</v>
      </c>
      <c r="F31" s="16">
        <v>404.3</v>
      </c>
      <c r="G31" s="12"/>
    </row>
    <row r="32" spans="1:7" x14ac:dyDescent="0.35">
      <c r="A32" s="13" t="s">
        <v>40</v>
      </c>
      <c r="B32" s="14">
        <v>1.91</v>
      </c>
      <c r="C32" s="14">
        <v>26.19</v>
      </c>
      <c r="D32" s="15">
        <f t="shared" si="0"/>
        <v>1.3712041884816755</v>
      </c>
      <c r="E32" s="14">
        <v>109.59</v>
      </c>
      <c r="F32" s="16">
        <v>373.5</v>
      </c>
      <c r="G32" s="12"/>
    </row>
    <row r="33" spans="1:7" x14ac:dyDescent="0.35">
      <c r="A33" s="13" t="s">
        <v>41</v>
      </c>
      <c r="B33" s="14">
        <v>1.87</v>
      </c>
      <c r="C33" s="14">
        <v>25.48</v>
      </c>
      <c r="D33" s="15">
        <f t="shared" si="0"/>
        <v>1.3625668449197861</v>
      </c>
      <c r="E33" s="14">
        <v>103.17</v>
      </c>
      <c r="F33" s="16">
        <v>378.2</v>
      </c>
      <c r="G33" s="12"/>
    </row>
    <row r="34" spans="1:7" x14ac:dyDescent="0.35">
      <c r="A34" s="13" t="s">
        <v>42</v>
      </c>
      <c r="B34" s="14">
        <v>1.55</v>
      </c>
      <c r="C34" s="14">
        <v>24.06</v>
      </c>
      <c r="D34" s="15">
        <f t="shared" si="0"/>
        <v>1.552258064516129</v>
      </c>
      <c r="E34" s="14">
        <v>101.34</v>
      </c>
      <c r="F34" s="16">
        <v>327.7</v>
      </c>
      <c r="G34" s="12"/>
    </row>
    <row r="35" spans="1:7" x14ac:dyDescent="0.35">
      <c r="A35" s="13" t="s">
        <v>43</v>
      </c>
      <c r="B35" s="14">
        <v>1.5</v>
      </c>
      <c r="C35" s="14">
        <v>24.08</v>
      </c>
      <c r="D35" s="15">
        <f t="shared" si="0"/>
        <v>1.6053333333333333</v>
      </c>
      <c r="E35" s="14">
        <v>101.94</v>
      </c>
      <c r="F35" s="16">
        <v>325.89999999999998</v>
      </c>
      <c r="G35" s="12"/>
    </row>
    <row r="36" spans="1:7" x14ac:dyDescent="0.35">
      <c r="A36" s="13" t="s">
        <v>44</v>
      </c>
      <c r="B36" s="14">
        <v>1.88</v>
      </c>
      <c r="C36" s="14">
        <v>27.88</v>
      </c>
      <c r="D36" s="15">
        <f t="shared" si="0"/>
        <v>1.4829787234042553</v>
      </c>
      <c r="E36" s="14">
        <v>126.62</v>
      </c>
      <c r="F36" s="16">
        <v>331.6</v>
      </c>
      <c r="G36" s="12"/>
    </row>
    <row r="37" spans="1:7" x14ac:dyDescent="0.35">
      <c r="A37" s="13" t="s">
        <v>45</v>
      </c>
      <c r="B37" s="14">
        <v>1.91</v>
      </c>
      <c r="C37" s="14">
        <v>28.29</v>
      </c>
      <c r="D37" s="15">
        <f t="shared" si="0"/>
        <v>1.4811518324607329</v>
      </c>
      <c r="E37" s="14">
        <v>128.26</v>
      </c>
      <c r="F37" s="16">
        <v>349.4</v>
      </c>
      <c r="G37" s="12"/>
    </row>
    <row r="38" spans="1:7" x14ac:dyDescent="0.35">
      <c r="A38" s="13" t="s">
        <v>46</v>
      </c>
      <c r="B38" s="14">
        <v>1.88</v>
      </c>
      <c r="C38" s="14">
        <v>26.08</v>
      </c>
      <c r="D38" s="15">
        <f t="shared" si="0"/>
        <v>1.3872340425531915</v>
      </c>
      <c r="E38" s="14">
        <v>112.28</v>
      </c>
      <c r="F38" s="16">
        <v>359.9</v>
      </c>
      <c r="G38" s="12"/>
    </row>
    <row r="39" spans="1:7" x14ac:dyDescent="0.35">
      <c r="A39" s="13" t="s">
        <v>47</v>
      </c>
      <c r="B39" s="14">
        <v>1.85</v>
      </c>
      <c r="C39" s="14">
        <v>25.99</v>
      </c>
      <c r="D39" s="15">
        <f t="shared" si="0"/>
        <v>1.4048648648648647</v>
      </c>
      <c r="E39" s="14">
        <v>103.29</v>
      </c>
      <c r="F39" s="16">
        <v>371.1</v>
      </c>
      <c r="G39" s="12"/>
    </row>
    <row r="40" spans="1:7" x14ac:dyDescent="0.35">
      <c r="A40" s="13" t="s">
        <v>48</v>
      </c>
      <c r="B40" s="14">
        <v>1.98</v>
      </c>
      <c r="C40" s="14">
        <v>14.57</v>
      </c>
      <c r="D40" s="15">
        <f t="shared" si="0"/>
        <v>0.73585858585858588</v>
      </c>
      <c r="E40" s="14">
        <v>72.86</v>
      </c>
      <c r="F40" s="17">
        <v>415</v>
      </c>
      <c r="G40" s="12"/>
    </row>
    <row r="41" spans="1:7" x14ac:dyDescent="0.35">
      <c r="A41" s="13" t="s">
        <v>49</v>
      </c>
      <c r="B41" s="14">
        <v>2</v>
      </c>
      <c r="C41" s="14">
        <v>14.39</v>
      </c>
      <c r="D41" s="15">
        <f t="shared" si="0"/>
        <v>0.71950000000000003</v>
      </c>
      <c r="E41" s="14">
        <v>70.319999999999993</v>
      </c>
      <c r="F41" s="16">
        <v>404.6</v>
      </c>
      <c r="G41" s="12"/>
    </row>
    <row r="42" spans="1:7" x14ac:dyDescent="0.35">
      <c r="A42" s="13" t="s">
        <v>50</v>
      </c>
      <c r="B42" s="14">
        <v>1.64</v>
      </c>
      <c r="C42" s="14">
        <v>19.64</v>
      </c>
      <c r="D42" s="15">
        <f t="shared" si="0"/>
        <v>1.1975609756097561</v>
      </c>
      <c r="E42" s="14">
        <v>88.65</v>
      </c>
      <c r="F42" s="16">
        <v>405.3</v>
      </c>
      <c r="G42" s="12"/>
    </row>
    <row r="43" spans="1:7" x14ac:dyDescent="0.35">
      <c r="A43" s="13" t="s">
        <v>51</v>
      </c>
      <c r="B43" s="14">
        <v>1.63</v>
      </c>
      <c r="C43" s="14">
        <v>19.809999999999999</v>
      </c>
      <c r="D43" s="15">
        <f t="shared" si="0"/>
        <v>1.2153374233128833</v>
      </c>
      <c r="E43" s="14">
        <v>89.48</v>
      </c>
      <c r="F43" s="16">
        <v>416.4</v>
      </c>
      <c r="G43" s="12"/>
    </row>
    <row r="44" spans="1:7" x14ac:dyDescent="0.35">
      <c r="A44" s="13" t="s">
        <v>52</v>
      </c>
      <c r="B44" s="14">
        <v>2.67</v>
      </c>
      <c r="C44" s="14">
        <v>19.75</v>
      </c>
      <c r="D44" s="15">
        <f t="shared" si="0"/>
        <v>0.73970037453183524</v>
      </c>
      <c r="E44" s="14">
        <v>87.91</v>
      </c>
      <c r="F44" s="16">
        <v>434.6</v>
      </c>
      <c r="G44" s="12"/>
    </row>
    <row r="45" spans="1:7" x14ac:dyDescent="0.35">
      <c r="A45" s="18" t="s">
        <v>53</v>
      </c>
      <c r="B45" s="19">
        <v>2.66</v>
      </c>
      <c r="C45" s="19">
        <v>19.690000000000001</v>
      </c>
      <c r="D45" s="20">
        <f t="shared" si="0"/>
        <v>0.74022556390977456</v>
      </c>
      <c r="E45" s="19">
        <v>87.55</v>
      </c>
      <c r="F45" s="21">
        <v>422.9</v>
      </c>
      <c r="G45" s="12"/>
    </row>
    <row r="47" spans="1:7" x14ac:dyDescent="0.35">
      <c r="A47" s="24" t="s">
        <v>77</v>
      </c>
      <c r="B47" s="25"/>
      <c r="C47" s="25"/>
      <c r="D47" s="25"/>
      <c r="E47" s="25"/>
      <c r="F47" s="2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workbookViewId="0">
      <selection activeCell="S4" sqref="S4"/>
    </sheetView>
  </sheetViews>
  <sheetFormatPr defaultRowHeight="14.5" x14ac:dyDescent="0.35"/>
  <cols>
    <col min="1" max="1" width="12" customWidth="1"/>
    <col min="2" max="2" width="12.7265625" customWidth="1"/>
    <col min="3" max="3" width="12.1796875" customWidth="1"/>
    <col min="5" max="5" width="10.36328125" customWidth="1"/>
  </cols>
  <sheetData>
    <row r="1" spans="1:12" x14ac:dyDescent="0.35">
      <c r="A1" s="1" t="s">
        <v>61</v>
      </c>
      <c r="B1" s="11" t="s">
        <v>62</v>
      </c>
      <c r="C1" s="11" t="s">
        <v>63</v>
      </c>
      <c r="D1" s="11" t="s">
        <v>64</v>
      </c>
      <c r="E1" s="3" t="s">
        <v>76</v>
      </c>
    </row>
    <row r="2" spans="1:12" x14ac:dyDescent="0.35">
      <c r="A2" s="23">
        <v>2</v>
      </c>
      <c r="B2" s="14">
        <v>0.83</v>
      </c>
      <c r="C2" s="14">
        <v>13.19</v>
      </c>
      <c r="D2" s="15">
        <f t="shared" ref="D2:D20" si="0">(C2/(B2*1000))*100</f>
        <v>1.589156626506024</v>
      </c>
      <c r="E2" s="16">
        <v>72.09</v>
      </c>
      <c r="I2" s="12"/>
      <c r="J2" t="s">
        <v>66</v>
      </c>
    </row>
    <row r="3" spans="1:12" x14ac:dyDescent="0.35">
      <c r="A3" s="23">
        <v>3</v>
      </c>
      <c r="B3" s="14">
        <v>0.73</v>
      </c>
      <c r="C3" s="14">
        <v>13.93</v>
      </c>
      <c r="D3" s="15">
        <f t="shared" si="0"/>
        <v>1.9082191780821915</v>
      </c>
      <c r="E3" s="16">
        <v>63.35</v>
      </c>
      <c r="I3" s="12"/>
      <c r="J3" t="s">
        <v>67</v>
      </c>
    </row>
    <row r="4" spans="1:12" x14ac:dyDescent="0.35">
      <c r="A4" s="23">
        <v>4</v>
      </c>
      <c r="B4" s="14">
        <v>1.04</v>
      </c>
      <c r="C4" s="14">
        <v>18.690000000000001</v>
      </c>
      <c r="D4" s="15">
        <f t="shared" si="0"/>
        <v>1.7971153846153849</v>
      </c>
      <c r="E4" s="16">
        <v>88.35</v>
      </c>
      <c r="I4" s="12"/>
    </row>
    <row r="5" spans="1:12" x14ac:dyDescent="0.35">
      <c r="A5" s="23">
        <v>12</v>
      </c>
      <c r="B5" s="14">
        <v>0.94</v>
      </c>
      <c r="C5" s="14">
        <v>16.739999999999998</v>
      </c>
      <c r="D5" s="15">
        <f t="shared" si="0"/>
        <v>1.780851063829787</v>
      </c>
      <c r="E5" s="16">
        <v>102.64</v>
      </c>
      <c r="I5" s="22"/>
      <c r="J5" s="22" t="s">
        <v>68</v>
      </c>
      <c r="K5" s="22"/>
      <c r="L5" s="22"/>
    </row>
    <row r="6" spans="1:12" x14ac:dyDescent="0.35">
      <c r="A6" s="23">
        <v>18</v>
      </c>
      <c r="B6" s="14">
        <v>0.82</v>
      </c>
      <c r="C6" s="14">
        <v>14.04</v>
      </c>
      <c r="D6" s="15">
        <f t="shared" si="0"/>
        <v>1.7121951219512193</v>
      </c>
      <c r="E6" s="16">
        <v>95.72</v>
      </c>
      <c r="I6" s="22"/>
      <c r="J6" s="22" t="s">
        <v>69</v>
      </c>
      <c r="K6" s="22"/>
      <c r="L6" s="22"/>
    </row>
    <row r="7" spans="1:12" x14ac:dyDescent="0.35">
      <c r="A7" s="23">
        <v>19</v>
      </c>
      <c r="B7" s="14">
        <v>0.82</v>
      </c>
      <c r="C7" s="14">
        <v>17.510000000000002</v>
      </c>
      <c r="D7" s="15">
        <f t="shared" si="0"/>
        <v>2.1353658536585369</v>
      </c>
      <c r="E7" s="16">
        <v>111.63</v>
      </c>
      <c r="I7" s="22"/>
      <c r="J7" s="22" t="s">
        <v>70</v>
      </c>
      <c r="K7" s="22"/>
      <c r="L7" s="22"/>
    </row>
    <row r="8" spans="1:12" x14ac:dyDescent="0.35">
      <c r="A8" s="23">
        <v>22</v>
      </c>
      <c r="B8" s="14">
        <v>0.62</v>
      </c>
      <c r="C8" s="14">
        <v>19.72</v>
      </c>
      <c r="D8" s="15">
        <f t="shared" si="0"/>
        <v>3.1806451612903222</v>
      </c>
      <c r="E8" s="16">
        <v>110.62</v>
      </c>
      <c r="I8" s="22"/>
      <c r="J8" s="22" t="s">
        <v>71</v>
      </c>
      <c r="K8" s="22"/>
      <c r="L8" s="22"/>
    </row>
    <row r="9" spans="1:12" x14ac:dyDescent="0.35">
      <c r="A9" s="23">
        <v>28</v>
      </c>
      <c r="B9" s="14">
        <v>1.03</v>
      </c>
      <c r="C9" s="14">
        <v>28.06</v>
      </c>
      <c r="D9" s="15">
        <f t="shared" si="0"/>
        <v>2.7242718446601941</v>
      </c>
      <c r="E9" s="16">
        <v>124.33</v>
      </c>
    </row>
    <row r="10" spans="1:12" x14ac:dyDescent="0.35">
      <c r="A10" s="23">
        <v>34</v>
      </c>
      <c r="B10" s="14">
        <v>0.9</v>
      </c>
      <c r="C10" s="14">
        <v>16.91</v>
      </c>
      <c r="D10" s="15">
        <f t="shared" si="0"/>
        <v>1.8788888888888891</v>
      </c>
      <c r="E10" s="16">
        <v>101.84</v>
      </c>
    </row>
    <row r="11" spans="1:12" x14ac:dyDescent="0.35">
      <c r="A11" s="23">
        <v>38</v>
      </c>
      <c r="B11" s="14">
        <v>0.79</v>
      </c>
      <c r="C11" s="14">
        <v>13.97</v>
      </c>
      <c r="D11" s="15">
        <f t="shared" si="0"/>
        <v>1.7683544303797469</v>
      </c>
      <c r="E11" s="16">
        <v>109.99</v>
      </c>
    </row>
    <row r="12" spans="1:12" x14ac:dyDescent="0.35">
      <c r="A12" s="23">
        <v>39</v>
      </c>
      <c r="B12" s="14">
        <v>0.84</v>
      </c>
      <c r="C12" s="14">
        <v>20.96</v>
      </c>
      <c r="D12" s="15">
        <f t="shared" si="0"/>
        <v>2.4952380952380957</v>
      </c>
      <c r="E12" s="16">
        <v>113.88</v>
      </c>
    </row>
    <row r="13" spans="1:12" x14ac:dyDescent="0.35">
      <c r="A13" s="23">
        <v>41</v>
      </c>
      <c r="B13" s="14">
        <v>0.82</v>
      </c>
      <c r="C13" s="14">
        <v>14.66</v>
      </c>
      <c r="D13" s="15">
        <f t="shared" si="0"/>
        <v>1.7878048780487803</v>
      </c>
      <c r="E13" s="16">
        <v>83.71</v>
      </c>
    </row>
    <row r="14" spans="1:12" x14ac:dyDescent="0.35">
      <c r="A14" s="23">
        <v>49</v>
      </c>
      <c r="B14" s="14">
        <v>0.93</v>
      </c>
      <c r="C14" s="14">
        <v>18.190000000000001</v>
      </c>
      <c r="D14" s="15">
        <f t="shared" si="0"/>
        <v>1.955913978494624</v>
      </c>
      <c r="E14" s="16">
        <v>120.1</v>
      </c>
    </row>
    <row r="15" spans="1:12" x14ac:dyDescent="0.35">
      <c r="A15" s="23">
        <v>50</v>
      </c>
      <c r="B15" s="14">
        <v>1.0900000000000001</v>
      </c>
      <c r="C15" s="14">
        <v>29.23</v>
      </c>
      <c r="D15" s="15">
        <f t="shared" si="0"/>
        <v>2.6816513761467888</v>
      </c>
      <c r="E15" s="16">
        <v>126.1</v>
      </c>
    </row>
    <row r="16" spans="1:12" x14ac:dyDescent="0.35">
      <c r="A16" s="23">
        <v>51</v>
      </c>
      <c r="B16" s="14">
        <v>1</v>
      </c>
      <c r="C16" s="14">
        <v>20.49</v>
      </c>
      <c r="D16" s="15">
        <f t="shared" si="0"/>
        <v>2.0489999999999999</v>
      </c>
      <c r="E16" s="16">
        <v>125.95</v>
      </c>
    </row>
    <row r="17" spans="1:7" x14ac:dyDescent="0.35">
      <c r="A17" s="23">
        <v>59</v>
      </c>
      <c r="B17" s="14">
        <v>0.75</v>
      </c>
      <c r="C17" s="14">
        <v>21.17</v>
      </c>
      <c r="D17" s="15">
        <f t="shared" si="0"/>
        <v>2.8226666666666667</v>
      </c>
      <c r="E17" s="16">
        <v>121.12</v>
      </c>
    </row>
    <row r="18" spans="1:7" x14ac:dyDescent="0.35">
      <c r="A18" s="23">
        <v>61</v>
      </c>
      <c r="B18" s="14">
        <v>0.92</v>
      </c>
      <c r="C18" s="14">
        <v>19.62</v>
      </c>
      <c r="D18" s="15">
        <f t="shared" si="0"/>
        <v>2.1326086956521739</v>
      </c>
      <c r="E18" s="16">
        <v>106.17</v>
      </c>
    </row>
    <row r="19" spans="1:7" x14ac:dyDescent="0.35">
      <c r="A19" s="23">
        <v>62</v>
      </c>
      <c r="B19" s="14">
        <v>0.92</v>
      </c>
      <c r="C19" s="14">
        <v>16.399999999999999</v>
      </c>
      <c r="D19" s="15">
        <f t="shared" si="0"/>
        <v>1.7826086956521738</v>
      </c>
      <c r="E19" s="16">
        <v>97.74</v>
      </c>
    </row>
    <row r="20" spans="1:7" x14ac:dyDescent="0.35">
      <c r="A20" s="23">
        <v>64</v>
      </c>
      <c r="B20" s="14">
        <v>0.92</v>
      </c>
      <c r="C20" s="14">
        <v>13.91</v>
      </c>
      <c r="D20" s="20">
        <f t="shared" si="0"/>
        <v>1.5119565217391304</v>
      </c>
      <c r="E20" s="21">
        <v>91.34</v>
      </c>
    </row>
    <row r="32" spans="1:7" x14ac:dyDescent="0.35">
      <c r="G32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Serum Estrogen</vt:lpstr>
      <vt:lpstr>Serum GPX</vt:lpstr>
      <vt:lpstr>Serum</vt:lpstr>
      <vt:lpstr>Doku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2020-04-09T15:11:00Z</dcterms:created>
  <dcterms:modified xsi:type="dcterms:W3CDTF">2020-04-10T13:52:24Z</dcterms:modified>
</cp:coreProperties>
</file>