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Taha Burak Elifoğlu\2023.05.17\"/>
    </mc:Choice>
  </mc:AlternateContent>
  <xr:revisionPtr revIDLastSave="0" documentId="13_ncr:1_{5B9D6A20-1DC8-405D-9397-3592F28B2AB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-CSF" sheetId="1" r:id="rId1"/>
    <sheet name="HSP70" sheetId="2" r:id="rId2"/>
    <sheet name="KISS-1" sheetId="3" r:id="rId3"/>
    <sheet name="TAS-TOS-OSI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2" i="4" l="1"/>
  <c r="E87" i="3" l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33" i="3"/>
  <c r="E33" i="3" s="1"/>
  <c r="E16" i="3"/>
  <c r="C21" i="3"/>
  <c r="E21" i="3" s="1"/>
  <c r="C20" i="3"/>
  <c r="E20" i="3" s="1"/>
  <c r="C19" i="3"/>
  <c r="E19" i="3" s="1"/>
  <c r="C18" i="3"/>
  <c r="E18" i="3" s="1"/>
  <c r="C17" i="3"/>
  <c r="E17" i="3" s="1"/>
  <c r="C16" i="3"/>
  <c r="E59" i="2"/>
  <c r="E105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33" i="2"/>
  <c r="E33" i="2" s="1"/>
  <c r="E19" i="2"/>
  <c r="C22" i="2"/>
  <c r="E22" i="2" s="1"/>
  <c r="C21" i="2"/>
  <c r="E21" i="2" s="1"/>
  <c r="C20" i="2"/>
  <c r="E20" i="2" s="1"/>
  <c r="C19" i="2"/>
  <c r="C18" i="2"/>
  <c r="E18" i="2" s="1"/>
  <c r="C17" i="2"/>
  <c r="E17" i="2" s="1"/>
  <c r="E54" i="1"/>
  <c r="E86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33" i="1"/>
  <c r="E33" i="1" s="1"/>
  <c r="E21" i="1"/>
  <c r="E16" i="1"/>
  <c r="C21" i="1"/>
  <c r="C20" i="1"/>
  <c r="E20" i="1" s="1"/>
  <c r="C19" i="1"/>
  <c r="E19" i="1" s="1"/>
  <c r="C18" i="1"/>
  <c r="E18" i="1" s="1"/>
  <c r="C17" i="1"/>
  <c r="E17" i="1" s="1"/>
  <c r="C16" i="1"/>
</calcChain>
</file>

<file path=xl/sharedStrings.xml><?xml version="1.0" encoding="utf-8"?>
<sst xmlns="http://schemas.openxmlformats.org/spreadsheetml/2006/main" count="509" uniqueCount="178">
  <si>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</si>
  <si>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</si>
  <si>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</si>
  <si>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</si>
  <si>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</si>
  <si>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</si>
  <si>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</si>
  <si>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</si>
  <si>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</si>
  <si>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</si>
  <si>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abs.ort.</t>
  </si>
  <si>
    <t>Numune</t>
  </si>
  <si>
    <t>absorbans</t>
  </si>
  <si>
    <t>result(ng/L)</t>
  </si>
  <si>
    <t>concentratıon (ng/L)</t>
  </si>
  <si>
    <t>concentratıon (ng/ml)</t>
  </si>
  <si>
    <t>result(ng/ml)</t>
  </si>
  <si>
    <t>Numune Adı</t>
  </si>
  <si>
    <t>TAS(mmol/L)</t>
  </si>
  <si>
    <t>TOS (µmol/L)</t>
  </si>
  <si>
    <t>OSI</t>
  </si>
  <si>
    <t>KİT ADI</t>
  </si>
  <si>
    <t>TÜR</t>
  </si>
  <si>
    <t>Numune Türü</t>
  </si>
  <si>
    <t>MARKA</t>
  </si>
  <si>
    <t>CAT. NO</t>
  </si>
  <si>
    <t>Yöntem</t>
  </si>
  <si>
    <t>Kullanılan Cihaz</t>
  </si>
  <si>
    <t>Serum</t>
  </si>
  <si>
    <t>BT-lab</t>
  </si>
  <si>
    <t>ELİSA</t>
  </si>
  <si>
    <t>Mıcroplate reader: BIO-TEK EL X 800-Aotu strıp washer:BIO TEK EL X 50</t>
  </si>
  <si>
    <t>Sheep</t>
  </si>
  <si>
    <t>Macrophage Colony-Stimulating Factor</t>
  </si>
  <si>
    <t>E0174Sh</t>
  </si>
  <si>
    <t>Heat shock protein 70</t>
  </si>
  <si>
    <t>E0168Sh</t>
  </si>
  <si>
    <t>Kisspeptin 1</t>
  </si>
  <si>
    <t>E0051Sh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</si>
  <si>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</si>
  <si>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</si>
  <si>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</si>
  <si>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</si>
  <si>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</si>
  <si>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</si>
  <si>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</si>
  <si>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</si>
  <si>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 xml:space="preserve"> The reaction is terminated by addition of acidic stop solution and absorbance is measured at 450 nm. </t>
  </si>
  <si>
    <t>M-CSF Assay Principle</t>
  </si>
  <si>
    <t>This kit is an Enzyme-Linked Immunosorbent Assay (ELISA). The plate has been pre-coated with Sheep M-SCF antibody. Sheep M-SCF present in the sample is added and binds to antibodies coated on the wells.</t>
  </si>
  <si>
    <t>And then biotinylated Sheep M-SCF Antibody is added and binds to Sheep M-SCF in the sample. Then Streptavidin-HRP is added and binds to the Biotinylated Sheep M-SCF antibody.</t>
  </si>
  <si>
    <t>After incubation unbound Streptavidin-HRP is washed away during a washing step. Substrate solution is then added and color develops in proportion to the amount of Sheep M-SCF.</t>
  </si>
  <si>
    <t>HSP70 Assay Principle</t>
  </si>
  <si>
    <t>This kit is an Enzyme-Linked Immunosorbent Assay (ELISA). The plate has been pre-coated with Sheep HSP70 antibody. Sheep HSP70 present in the sample is added and binds to antibodies coated on the wells.</t>
  </si>
  <si>
    <t>And then biotinylated Sheep HSP70 Antibody is added and binds to Sheep HSP70 in the sample. Then Streptavidin-HRP is added and binds to the Biotinylated Sheep HSP70 antibody.</t>
  </si>
  <si>
    <t>After incubation unbound Streptavidin-HRP is washed away during a washing step. Substrate solution is then added and color develops in proportion to the amount of Sheep HSP70.</t>
  </si>
  <si>
    <t>KISS-1 Assay Principle</t>
  </si>
  <si>
    <t>This kit is an Enzyme-Linked Immunosorbent Assay (ELISA). The plate has been pre-coated with Sheep KISS-1 antibody. Sheep KISS-1 present in the sample is added and binds to antibodies coated on the wells.</t>
  </si>
  <si>
    <t>And then biotinylated Sheep KISS-1 Antibody is added and binds to Sheep KISS-1 in the sample. Then Streptavidin-HRP is added and binds to the Biotinylated Sheep KISS-1 antibody.</t>
  </si>
  <si>
    <t>After incubation unbound Streptavidin-HRP is washed away during a washing step. Substrate solution is then added and color develops in proportion to the amount of Sheep KISS-1.</t>
  </si>
  <si>
    <t>0.gün-07.12.21-NO:8</t>
  </si>
  <si>
    <t>0.gün-07.12.21-NO:15</t>
  </si>
  <si>
    <t>0.gün-07.12.21-NO:20</t>
  </si>
  <si>
    <t>0.gün-07.12.21-NO:95</t>
  </si>
  <si>
    <t>0.gün-07.12.21-NO:62</t>
  </si>
  <si>
    <t>0.gün-07.12.21-NO:106</t>
  </si>
  <si>
    <t>0.gün-07.12.21-NO:102</t>
  </si>
  <si>
    <t>0.gün-07.12.21-NO:68</t>
  </si>
  <si>
    <t>0.gün-07.12.21-NO:52</t>
  </si>
  <si>
    <t>0.gün-07.12.21-NO:53</t>
  </si>
  <si>
    <t>0.gün-07.12.21-NO:22</t>
  </si>
  <si>
    <t>0.gün-07.12.21-NO:103</t>
  </si>
  <si>
    <t>0.gün-07.12.21-NO:3</t>
  </si>
  <si>
    <t>0.gün-08.12.21-NO:75</t>
  </si>
  <si>
    <t>0.gün-08.12.21-NO:50</t>
  </si>
  <si>
    <t>0.gün-08.12.21-NO:25</t>
  </si>
  <si>
    <t>0.gün-08.12.21-NO:14</t>
  </si>
  <si>
    <t>0.gün-08.12.21-NO:32</t>
  </si>
  <si>
    <t>0.gün-08.12.21-NO:34</t>
  </si>
  <si>
    <t>0.gün-08.12.21-NO:56</t>
  </si>
  <si>
    <t>0.gün-08.12.21-NO:19</t>
  </si>
  <si>
    <t>0.gün-08.12.21-NO:77</t>
  </si>
  <si>
    <t>0.gün-08.12.21-NO:16</t>
  </si>
  <si>
    <t>0.gün-08.12.21-NO:80</t>
  </si>
  <si>
    <t>0.gün-08.12.21-NO:24</t>
  </si>
  <si>
    <t>0.gün-08.12.21-NO:64</t>
  </si>
  <si>
    <t>0.gün-08.12.21-NO:21</t>
  </si>
  <si>
    <t>0.gün-09.12.21-NO:42</t>
  </si>
  <si>
    <t>0.gün-09.12.21-NO:11</t>
  </si>
  <si>
    <t>17.gün-24.12.21-NO:103</t>
  </si>
  <si>
    <t>17.gün-24.12.21-NO:106</t>
  </si>
  <si>
    <t>17.gün-24.12.21-NO:15</t>
  </si>
  <si>
    <t>17.gün-24.12.21-NO:34</t>
  </si>
  <si>
    <t>17.gün-24.12.21-NO:21</t>
  </si>
  <si>
    <t>17.gün-24.12.21-NO:68</t>
  </si>
  <si>
    <t>17.gün-24.12.21-NO:14</t>
  </si>
  <si>
    <t>17.gün-24.12.21-NO:80</t>
  </si>
  <si>
    <t>17.gün-24.12.21-NO:19</t>
  </si>
  <si>
    <t>17.gün-24.12.21-NO:22</t>
  </si>
  <si>
    <t>17.gün-24.12.21-NO:3</t>
  </si>
  <si>
    <t>17.gün-24.12.21-NO:20</t>
  </si>
  <si>
    <t>17.gün-24.12.21-NO:8</t>
  </si>
  <si>
    <t>17.gün-24.12.21-NO:62</t>
  </si>
  <si>
    <t>17.gün-24.12.21-NO:1</t>
  </si>
  <si>
    <t>17.gün-24.12.21-NO:25</t>
  </si>
  <si>
    <t>17.gün-24.12.21-NO:95</t>
  </si>
  <si>
    <t>17.gün-24.12.21-NO:72</t>
  </si>
  <si>
    <t>17.gün-24.12.21-NO:41</t>
  </si>
  <si>
    <t>17.gün-24.12.21-NO:102</t>
  </si>
  <si>
    <t>17.gün-24.12.21-NO:77</t>
  </si>
  <si>
    <t>17.gün-24.12.21-NO:52</t>
  </si>
  <si>
    <t>17.gün-24.12.21-NO:75</t>
  </si>
  <si>
    <t>17.gün-24.12.21-NO:32</t>
  </si>
  <si>
    <t>17.gün-24.12.21-NO:53</t>
  </si>
  <si>
    <t>17.gün-24.12.21-NO:64</t>
  </si>
  <si>
    <t>17.gün-24.12.21-NO:56</t>
  </si>
  <si>
    <t>17.gün-24.12.21-NO:50</t>
  </si>
  <si>
    <t>35.gün-NO: 89</t>
  </si>
  <si>
    <t>35.gün-NO: 62</t>
  </si>
  <si>
    <t>35.gün-NO: 3</t>
  </si>
  <si>
    <t>35.gün-NO: 24</t>
  </si>
  <si>
    <t>35.gün-NO: 63</t>
  </si>
  <si>
    <t>35.gün-NO: 32</t>
  </si>
  <si>
    <t>35.gün-NO: 22</t>
  </si>
  <si>
    <t>35.gün-NO: 23</t>
  </si>
  <si>
    <t>35.gün-NO: 86</t>
  </si>
  <si>
    <t>35.gün-NO: 13</t>
  </si>
  <si>
    <t>35.gün-NO: 105</t>
  </si>
  <si>
    <t>35.gün-NO: 14</t>
  </si>
  <si>
    <t>35.gün-NO: 25</t>
  </si>
  <si>
    <t>35.gün-NO: 95</t>
  </si>
  <si>
    <t>35.gün-NO: 15</t>
  </si>
  <si>
    <t>35.gün-NO: 74</t>
  </si>
  <si>
    <t>35.gün-NO: 8</t>
  </si>
  <si>
    <t>35.gün-NO: 103</t>
  </si>
  <si>
    <t>35.gün-NO: 56</t>
  </si>
  <si>
    <t>35.gün-NO: 50</t>
  </si>
  <si>
    <t>35.gün-NO: numara silinmiş</t>
  </si>
  <si>
    <t>35.gün-NO: 80</t>
  </si>
  <si>
    <t>35.gün-NO: 20</t>
  </si>
  <si>
    <t>35.gün-NO: 34</t>
  </si>
  <si>
    <t>35.gün-NO: 52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</si>
  <si>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</si>
  <si>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</si>
  <si>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</si>
  <si>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</si>
  <si>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</si>
  <si>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</si>
  <si>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</si>
  <si>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</si>
  <si>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</si>
  <si>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</si>
  <si>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</si>
  <si>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</si>
  <si>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</si>
  <si>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</si>
  <si>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</si>
  <si>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</si>
  <si>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</si>
  <si>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</si>
  <si>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</si>
  <si>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</si>
  <si>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</si>
  <si>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</si>
  <si>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</si>
  <si>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</si>
  <si>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</si>
  <si>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</si>
  <si>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</si>
  <si>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</si>
  <si>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</si>
  <si>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</si>
  <si>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</si>
  <si>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</si>
  <si>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NOT</t>
  </si>
  <si>
    <t>yüksek hemolizli</t>
  </si>
  <si>
    <t>hemolizli</t>
  </si>
  <si>
    <t>Hemoliz özellikle TOS sonuçlarını yukarı doğru çıkmasına neden olmaktadır.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</si>
</sst>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1" fillId="5" borderId="3" xfId="0" applyFont="1" applyFill="1" applyBorder="1" applyAlignment="1">
      <alignment horizontal="center"/>
    </xf>
    <xf numFmtId="0" fontId="0" fillId="10" borderId="0" xfId="0" applyFill="1"/>
    <xf numFmtId="0" fontId="2" fillId="1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M-CSF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570209973753279"/>
                  <c:y val="0.11281860600758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'M-CSF'!$C$16:$C$21</c:f>
              <c:numCache>
                <c:formatCode>General</c:formatCode>
                <c:ptCount val="6"/>
                <c:pt idx="0">
                  <c:v>2.5510000000000002</c:v>
                </c:pt>
                <c:pt idx="1">
                  <c:v>1.5619999999999998</c:v>
                </c:pt>
                <c:pt idx="2">
                  <c:v>0.89400000000000002</c:v>
                </c:pt>
                <c:pt idx="3">
                  <c:v>0.48799999999999993</c:v>
                </c:pt>
                <c:pt idx="4">
                  <c:v>0.27799999999999997</c:v>
                </c:pt>
                <c:pt idx="5">
                  <c:v>0</c:v>
                </c:pt>
              </c:numCache>
            </c:numRef>
          </c:xVal>
          <c:yVal>
            <c:numRef>
              <c:f>'M-CSF'!$D$16:$D$21</c:f>
              <c:numCache>
                <c:formatCode>General</c:formatCode>
                <c:ptCount val="6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4-40DC-A1B7-490B9EA1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0480"/>
        <c:axId val="389598520"/>
      </c:scatterChart>
      <c:valAx>
        <c:axId val="3942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9598520"/>
        <c:crosses val="autoZero"/>
        <c:crossBetween val="midCat"/>
      </c:valAx>
      <c:valAx>
        <c:axId val="3895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HSP70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07830271216097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'HSP70'!$C$17:$C$22</c:f>
              <c:numCache>
                <c:formatCode>General</c:formatCode>
                <c:ptCount val="6"/>
                <c:pt idx="0">
                  <c:v>2.2439999999999998</c:v>
                </c:pt>
                <c:pt idx="1">
                  <c:v>1.31</c:v>
                </c:pt>
                <c:pt idx="2">
                  <c:v>0.78200000000000003</c:v>
                </c:pt>
                <c:pt idx="3">
                  <c:v>0.41799999999999998</c:v>
                </c:pt>
                <c:pt idx="4">
                  <c:v>0.20699999999999996</c:v>
                </c:pt>
                <c:pt idx="5">
                  <c:v>0</c:v>
                </c:pt>
              </c:numCache>
            </c:numRef>
          </c:xVal>
          <c:yVal>
            <c:numRef>
              <c:f>'HSP70'!$D$17:$D$22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3FA-AD3D-FE85E5DC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6376"/>
        <c:axId val="514269656"/>
      </c:scatterChart>
      <c:valAx>
        <c:axId val="5142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269656"/>
        <c:crosses val="autoZero"/>
        <c:crossBetween val="midCat"/>
      </c:valAx>
      <c:valAx>
        <c:axId val="5142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26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KISS-1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673643919510059"/>
                  <c:y val="0.16693861184018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'KISS-1'!$C$16:$C$21</c:f>
              <c:numCache>
                <c:formatCode>General</c:formatCode>
                <c:ptCount val="6"/>
                <c:pt idx="0">
                  <c:v>2.6710000000000003</c:v>
                </c:pt>
                <c:pt idx="1">
                  <c:v>1.466</c:v>
                </c:pt>
                <c:pt idx="2">
                  <c:v>0.76700000000000002</c:v>
                </c:pt>
                <c:pt idx="3">
                  <c:v>0.36100000000000004</c:v>
                </c:pt>
                <c:pt idx="4">
                  <c:v>0.22800000000000004</c:v>
                </c:pt>
                <c:pt idx="5">
                  <c:v>0</c:v>
                </c:pt>
              </c:numCache>
            </c:numRef>
          </c:xVal>
          <c:yVal>
            <c:numRef>
              <c:f>'KISS-1'!$D$16:$D$21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B-4798-8A3C-77618136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76424"/>
        <c:axId val="516875768"/>
      </c:scatterChart>
      <c:valAx>
        <c:axId val="51687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875768"/>
        <c:crosses val="autoZero"/>
        <c:crossBetween val="midCat"/>
      </c:valAx>
      <c:valAx>
        <c:axId val="5168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8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11</xdr:row>
      <xdr:rowOff>11430</xdr:rowOff>
    </xdr:from>
    <xdr:to>
      <xdr:col>13</xdr:col>
      <xdr:colOff>487680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11</xdr:row>
      <xdr:rowOff>11430</xdr:rowOff>
    </xdr:from>
    <xdr:to>
      <xdr:col>14</xdr:col>
      <xdr:colOff>350520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10</xdr:row>
      <xdr:rowOff>163830</xdr:rowOff>
    </xdr:from>
    <xdr:to>
      <xdr:col>13</xdr:col>
      <xdr:colOff>472440</xdr:colOff>
      <xdr:row>25</xdr:row>
      <xdr:rowOff>163830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1120140</xdr:colOff>
      <xdr:row>36</xdr:row>
      <xdr:rowOff>60446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10058400" cy="53639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60960</xdr:rowOff>
    </xdr:from>
    <xdr:to>
      <xdr:col>6</xdr:col>
      <xdr:colOff>1120140</xdr:colOff>
      <xdr:row>61</xdr:row>
      <xdr:rowOff>176779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43700"/>
          <a:ext cx="10058400" cy="4687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175260</xdr:rowOff>
    </xdr:from>
    <xdr:to>
      <xdr:col>6</xdr:col>
      <xdr:colOff>1120140</xdr:colOff>
      <xdr:row>85</xdr:row>
      <xdr:rowOff>149372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00"/>
          <a:ext cx="10058400" cy="4363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6"/>
  <sheetViews>
    <sheetView workbookViewId="0">
      <selection activeCell="O2" sqref="O2"/>
    </sheetView>
  </sheetViews>
  <sheetFormatPr defaultRowHeight="15" x14ac:dyDescent="0.25"/>
  <cols>
    <col min="1" max="1" width="27.42578125" customWidth="1"/>
    <col min="2" max="2" width="13" customWidth="1"/>
    <col min="3" max="3" width="13.28515625" customWidth="1"/>
    <col min="4" max="4" width="10.7109375" customWidth="1"/>
    <col min="5" max="5" width="20.5703125" customWidth="1"/>
  </cols>
  <sheetData>
    <row r="2" spans="1:12" x14ac:dyDescent="0.25">
      <c r="A2" s="4">
        <v>2.6469999999999998</v>
      </c>
      <c r="B2" s="4">
        <v>2.6120000000000001</v>
      </c>
      <c r="C2" s="2">
        <v>0.53800000000000003</v>
      </c>
      <c r="D2" s="2">
        <v>0.96499999999999997</v>
      </c>
      <c r="E2" s="2">
        <v>0.79500000000000004</v>
      </c>
      <c r="F2" s="2">
        <v>0.66100000000000003</v>
      </c>
      <c r="G2" s="2">
        <v>0.69700000000000006</v>
      </c>
      <c r="H2" s="2">
        <v>0.68700000000000006</v>
      </c>
      <c r="I2" s="2">
        <v>0.57300000000000006</v>
      </c>
      <c r="J2" s="2">
        <v>1.1460000000000001</v>
      </c>
      <c r="K2" s="2">
        <v>0.70300000000000007</v>
      </c>
      <c r="L2" s="2">
        <v>0.69900000000000007</v>
      </c>
    </row>
    <row r="3" spans="1:12" x14ac:dyDescent="0.25">
      <c r="A3" s="4">
        <v>1.6259999999999999</v>
      </c>
      <c r="B3" s="4">
        <v>1.655</v>
      </c>
      <c r="C3" s="2">
        <v>0.74299999999999999</v>
      </c>
      <c r="D3" s="2">
        <v>1.95</v>
      </c>
      <c r="E3" s="2">
        <v>0.73399999999999999</v>
      </c>
      <c r="F3" s="2">
        <v>0.68500000000000005</v>
      </c>
      <c r="G3" s="2">
        <v>0.56500000000000006</v>
      </c>
      <c r="H3" s="2">
        <v>0.56600000000000006</v>
      </c>
      <c r="I3" s="2">
        <v>0.64600000000000002</v>
      </c>
      <c r="J3" s="2">
        <v>0.66500000000000004</v>
      </c>
      <c r="K3" s="2">
        <v>1.179</v>
      </c>
      <c r="L3" s="2">
        <v>0.68800000000000006</v>
      </c>
    </row>
    <row r="4" spans="1:12" x14ac:dyDescent="0.25">
      <c r="A4" s="4">
        <v>0.91400000000000003</v>
      </c>
      <c r="B4" s="4">
        <v>1.03</v>
      </c>
      <c r="C4" s="2">
        <v>0.82900000000000007</v>
      </c>
      <c r="D4" s="2">
        <v>1.98</v>
      </c>
      <c r="E4" s="2">
        <v>0.98399999999999999</v>
      </c>
      <c r="F4" s="2">
        <v>0.91400000000000003</v>
      </c>
      <c r="G4" s="2">
        <v>0.79900000000000004</v>
      </c>
      <c r="H4" s="2">
        <v>0.6</v>
      </c>
      <c r="I4" s="2">
        <v>0.752</v>
      </c>
      <c r="J4" s="2">
        <v>0.54800000000000004</v>
      </c>
      <c r="K4" s="2">
        <v>0.438</v>
      </c>
      <c r="L4" s="2">
        <v>0.84799999999999998</v>
      </c>
    </row>
    <row r="5" spans="1:12" x14ac:dyDescent="0.25">
      <c r="A5" s="4">
        <v>0.58199999999999996</v>
      </c>
      <c r="B5" s="4">
        <v>0.55100000000000005</v>
      </c>
      <c r="C5" s="2">
        <v>1.306</v>
      </c>
      <c r="D5" s="2">
        <v>1.1950000000000001</v>
      </c>
      <c r="E5" s="2">
        <v>0.97699999999999998</v>
      </c>
      <c r="F5" s="2">
        <v>0.88600000000000001</v>
      </c>
      <c r="G5" s="2">
        <v>1.2390000000000001</v>
      </c>
      <c r="H5" s="2">
        <v>0.77700000000000002</v>
      </c>
      <c r="I5" s="2">
        <v>0.88300000000000001</v>
      </c>
      <c r="J5" s="2">
        <v>0.82700000000000007</v>
      </c>
      <c r="K5" s="2">
        <v>1.1539999999999999</v>
      </c>
      <c r="L5" s="2">
        <v>1.101</v>
      </c>
    </row>
    <row r="6" spans="1:12" x14ac:dyDescent="0.25">
      <c r="A6" s="4">
        <v>0.376</v>
      </c>
      <c r="B6" s="4">
        <v>0.33600000000000002</v>
      </c>
      <c r="C6" s="2">
        <v>0.49199999999999999</v>
      </c>
      <c r="D6" s="2">
        <v>0.94300000000000006</v>
      </c>
      <c r="E6" s="2">
        <v>0.71</v>
      </c>
      <c r="F6" s="2">
        <v>0.77600000000000002</v>
      </c>
      <c r="G6" s="2">
        <v>0.70300000000000007</v>
      </c>
      <c r="H6" s="2">
        <v>0.70000000000000007</v>
      </c>
      <c r="I6" s="2">
        <v>2.004</v>
      </c>
      <c r="J6" s="2">
        <v>0.65300000000000002</v>
      </c>
      <c r="K6" s="2">
        <v>0.90800000000000003</v>
      </c>
      <c r="L6" s="2">
        <v>1.778</v>
      </c>
    </row>
    <row r="7" spans="1:12" x14ac:dyDescent="0.25">
      <c r="A7" s="6">
        <v>0.08</v>
      </c>
      <c r="B7" s="6">
        <v>7.5999999999999998E-2</v>
      </c>
      <c r="C7" s="2">
        <v>0.69900000000000007</v>
      </c>
      <c r="D7" s="2">
        <v>0.72399999999999998</v>
      </c>
      <c r="E7" s="2">
        <v>0.98</v>
      </c>
      <c r="F7" s="2">
        <v>0.80200000000000005</v>
      </c>
      <c r="G7" s="2">
        <v>1.8860000000000001</v>
      </c>
      <c r="H7" s="2">
        <v>1.1870000000000001</v>
      </c>
      <c r="I7" s="2">
        <v>0.86299999999999999</v>
      </c>
      <c r="J7" s="2">
        <v>0.878</v>
      </c>
      <c r="K7" s="2">
        <v>1.2809999999999999</v>
      </c>
      <c r="L7" s="2">
        <v>0.59</v>
      </c>
    </row>
    <row r="8" spans="1:12" x14ac:dyDescent="0.25">
      <c r="A8" s="2">
        <v>1.68</v>
      </c>
      <c r="B8" s="2">
        <v>0.96499999999999997</v>
      </c>
      <c r="C8" s="2">
        <v>0.61899999999999999</v>
      </c>
      <c r="D8" s="2">
        <v>0.75600000000000001</v>
      </c>
      <c r="E8" s="2">
        <v>1.1440000000000001</v>
      </c>
      <c r="F8" s="2">
        <v>1.1460000000000001</v>
      </c>
      <c r="G8" s="2">
        <v>0.73899999999999999</v>
      </c>
      <c r="H8" s="2">
        <v>0.64400000000000002</v>
      </c>
      <c r="I8" s="2">
        <v>1.5270000000000001</v>
      </c>
      <c r="J8" s="2">
        <v>0.76300000000000001</v>
      </c>
      <c r="K8" s="2">
        <v>1.6420000000000001</v>
      </c>
      <c r="L8" s="2">
        <v>0.874</v>
      </c>
    </row>
    <row r="9" spans="1:12" x14ac:dyDescent="0.25">
      <c r="A9" s="2">
        <v>0.83699999999999997</v>
      </c>
      <c r="B9" s="2">
        <v>0.85499999999999998</v>
      </c>
      <c r="C9" s="2">
        <v>0.66300000000000003</v>
      </c>
      <c r="D9" s="2">
        <v>0.89700000000000002</v>
      </c>
      <c r="E9" s="2">
        <v>0.79400000000000004</v>
      </c>
      <c r="F9" s="2">
        <v>0.89700000000000002</v>
      </c>
      <c r="G9" s="2">
        <v>0.81200000000000006</v>
      </c>
      <c r="H9" s="2">
        <v>1.631</v>
      </c>
      <c r="I9" s="2">
        <v>0.92300000000000004</v>
      </c>
      <c r="J9" s="2">
        <v>0.53800000000000003</v>
      </c>
      <c r="K9" s="2">
        <v>0.875</v>
      </c>
      <c r="L9" s="2">
        <v>0.88100000000000001</v>
      </c>
    </row>
    <row r="12" spans="1:12" x14ac:dyDescent="0.25">
      <c r="A12" t="s">
        <v>0</v>
      </c>
    </row>
    <row r="15" spans="1:12" x14ac:dyDescent="0.25">
      <c r="B15" s="7" t="s">
        <v>10</v>
      </c>
      <c r="C15" s="7" t="s">
        <v>1</v>
      </c>
      <c r="D15" s="7" t="s">
        <v>2</v>
      </c>
      <c r="E15" s="7" t="s">
        <v>3</v>
      </c>
    </row>
    <row r="16" spans="1:12" x14ac:dyDescent="0.25">
      <c r="A16" t="s">
        <v>4</v>
      </c>
      <c r="B16" s="4">
        <v>2.629</v>
      </c>
      <c r="C16" s="1">
        <f>B16-B21</f>
        <v>2.5510000000000002</v>
      </c>
      <c r="D16" s="1">
        <v>4800</v>
      </c>
      <c r="E16" s="8">
        <f>(335.38*C16*C16)+(1022.7*C16)+(3.5516)</f>
        <v>4794.9785233800003</v>
      </c>
    </row>
    <row r="17" spans="1:11" x14ac:dyDescent="0.25">
      <c r="A17" t="s">
        <v>5</v>
      </c>
      <c r="B17" s="4">
        <v>1.64</v>
      </c>
      <c r="C17" s="1">
        <f>B17-B21</f>
        <v>1.5619999999999998</v>
      </c>
      <c r="D17" s="1">
        <v>2400</v>
      </c>
      <c r="E17" s="8">
        <f t="shared" ref="E17:E21" si="0">(335.38*C17*C17)+(1022.7*C17)+(3.5516)</f>
        <v>2419.2838807199996</v>
      </c>
    </row>
    <row r="18" spans="1:11" x14ac:dyDescent="0.25">
      <c r="A18" t="s">
        <v>6</v>
      </c>
      <c r="B18" s="4">
        <v>0.97199999999999998</v>
      </c>
      <c r="C18" s="1">
        <f>B18-B21</f>
        <v>0.89400000000000002</v>
      </c>
      <c r="D18" s="1">
        <v>1200</v>
      </c>
      <c r="E18" s="8">
        <f t="shared" si="0"/>
        <v>1185.89316968</v>
      </c>
    </row>
    <row r="19" spans="1:11" x14ac:dyDescent="0.25">
      <c r="A19" t="s">
        <v>7</v>
      </c>
      <c r="B19" s="4">
        <v>0.56599999999999995</v>
      </c>
      <c r="C19" s="1">
        <f>B19-B21</f>
        <v>0.48799999999999993</v>
      </c>
      <c r="D19" s="1">
        <v>600</v>
      </c>
      <c r="E19" s="8">
        <f t="shared" si="0"/>
        <v>582.49793471999999</v>
      </c>
    </row>
    <row r="20" spans="1:11" x14ac:dyDescent="0.25">
      <c r="A20" t="s">
        <v>8</v>
      </c>
      <c r="B20" s="4">
        <v>0.35599999999999998</v>
      </c>
      <c r="C20" s="1">
        <f>B20-B21</f>
        <v>0.27799999999999997</v>
      </c>
      <c r="D20" s="1">
        <v>300</v>
      </c>
      <c r="E20" s="8">
        <f t="shared" si="0"/>
        <v>313.78170791999997</v>
      </c>
    </row>
    <row r="21" spans="1:11" x14ac:dyDescent="0.25">
      <c r="A21" t="s">
        <v>9</v>
      </c>
      <c r="B21" s="6">
        <v>7.8E-2</v>
      </c>
      <c r="C21" s="1">
        <f>B21-B21</f>
        <v>0</v>
      </c>
      <c r="D21" s="1">
        <v>0</v>
      </c>
      <c r="E21" s="8">
        <f t="shared" si="0"/>
        <v>3.5516000000000001</v>
      </c>
    </row>
    <row r="27" spans="1:11" x14ac:dyDescent="0.25">
      <c r="J27" s="11" t="s">
        <v>14</v>
      </c>
      <c r="K27" s="11"/>
    </row>
    <row r="32" spans="1:11" x14ac:dyDescent="0.25">
      <c r="A32" s="9" t="s">
        <v>11</v>
      </c>
      <c r="B32" s="2" t="s">
        <v>12</v>
      </c>
      <c r="C32" s="5" t="s">
        <v>9</v>
      </c>
      <c r="D32" s="1" t="s">
        <v>1</v>
      </c>
      <c r="E32" s="10" t="s">
        <v>13</v>
      </c>
    </row>
    <row r="33" spans="1:5" x14ac:dyDescent="0.25">
      <c r="A33" s="9" t="s">
        <v>60</v>
      </c>
      <c r="B33" s="2">
        <v>1.68</v>
      </c>
      <c r="C33" s="6">
        <v>7.8E-2</v>
      </c>
      <c r="D33" s="1">
        <f t="shared" ref="D33:D64" si="1">(B33-C33)</f>
        <v>1.6019999999999999</v>
      </c>
      <c r="E33" s="8">
        <f t="shared" ref="E33:E64" si="2">(335.38*D33*D33)+(1022.7*D33)+(3.5516)</f>
        <v>2502.6375735199995</v>
      </c>
    </row>
    <row r="34" spans="1:5" x14ac:dyDescent="0.25">
      <c r="A34" s="9" t="s">
        <v>61</v>
      </c>
      <c r="B34" s="2">
        <v>0.83699999999999997</v>
      </c>
      <c r="C34" s="6">
        <v>7.8E-2</v>
      </c>
      <c r="D34" s="1">
        <f t="shared" si="1"/>
        <v>0.75900000000000001</v>
      </c>
      <c r="E34" s="8">
        <f t="shared" si="2"/>
        <v>972.98694578000004</v>
      </c>
    </row>
    <row r="35" spans="1:5" x14ac:dyDescent="0.25">
      <c r="A35" s="9" t="s">
        <v>63</v>
      </c>
      <c r="B35" s="2">
        <v>0.96499999999999997</v>
      </c>
      <c r="C35" s="6">
        <v>7.8E-2</v>
      </c>
      <c r="D35" s="1">
        <f t="shared" si="1"/>
        <v>0.88700000000000001</v>
      </c>
      <c r="E35" s="8">
        <f t="shared" si="2"/>
        <v>1174.55308722</v>
      </c>
    </row>
    <row r="36" spans="1:5" x14ac:dyDescent="0.25">
      <c r="A36" s="9" t="s">
        <v>64</v>
      </c>
      <c r="B36" s="2">
        <v>0.85499999999999998</v>
      </c>
      <c r="C36" s="6">
        <v>7.8E-2</v>
      </c>
      <c r="D36" s="1">
        <f t="shared" si="1"/>
        <v>0.77700000000000002</v>
      </c>
      <c r="E36" s="8">
        <f t="shared" si="2"/>
        <v>1000.66813202</v>
      </c>
    </row>
    <row r="37" spans="1:5" x14ac:dyDescent="0.25">
      <c r="A37" s="9" t="s">
        <v>62</v>
      </c>
      <c r="B37" s="2">
        <v>0.53800000000000003</v>
      </c>
      <c r="C37" s="6">
        <v>7.8E-2</v>
      </c>
      <c r="D37" s="1">
        <f t="shared" si="1"/>
        <v>0.46</v>
      </c>
      <c r="E37" s="8">
        <f t="shared" si="2"/>
        <v>544.96000800000002</v>
      </c>
    </row>
    <row r="38" spans="1:5" x14ac:dyDescent="0.25">
      <c r="A38" s="9" t="s">
        <v>65</v>
      </c>
      <c r="B38" s="2">
        <v>0.74299999999999999</v>
      </c>
      <c r="C38" s="6">
        <v>7.8E-2</v>
      </c>
      <c r="D38" s="1">
        <f t="shared" si="1"/>
        <v>0.66500000000000004</v>
      </c>
      <c r="E38" s="8">
        <f t="shared" si="2"/>
        <v>831.96052050000003</v>
      </c>
    </row>
    <row r="39" spans="1:5" x14ac:dyDescent="0.25">
      <c r="A39" s="9" t="s">
        <v>66</v>
      </c>
      <c r="B39" s="2">
        <v>0.82900000000000007</v>
      </c>
      <c r="C39" s="6">
        <v>7.8E-2</v>
      </c>
      <c r="D39" s="1">
        <f t="shared" si="1"/>
        <v>0.75100000000000011</v>
      </c>
      <c r="E39" s="8">
        <f t="shared" si="2"/>
        <v>960.75395538000021</v>
      </c>
    </row>
    <row r="40" spans="1:5" x14ac:dyDescent="0.25">
      <c r="A40" s="9" t="s">
        <v>67</v>
      </c>
      <c r="B40" s="2">
        <v>1.306</v>
      </c>
      <c r="C40" s="6">
        <v>7.8E-2</v>
      </c>
      <c r="D40" s="1">
        <f t="shared" si="1"/>
        <v>1.228</v>
      </c>
      <c r="E40" s="8">
        <f t="shared" si="2"/>
        <v>1765.17487392</v>
      </c>
    </row>
    <row r="41" spans="1:5" x14ac:dyDescent="0.25">
      <c r="A41" s="9" t="s">
        <v>68</v>
      </c>
      <c r="B41" s="2">
        <v>0.49199999999999999</v>
      </c>
      <c r="C41" s="6">
        <v>7.8E-2</v>
      </c>
      <c r="D41" s="1">
        <f t="shared" si="1"/>
        <v>0.41399999999999998</v>
      </c>
      <c r="E41" s="8">
        <f t="shared" si="2"/>
        <v>484.43219048000003</v>
      </c>
    </row>
    <row r="42" spans="1:5" x14ac:dyDescent="0.25">
      <c r="A42" s="9" t="s">
        <v>69</v>
      </c>
      <c r="B42" s="2">
        <v>0.69900000000000007</v>
      </c>
      <c r="C42" s="6">
        <v>7.8E-2</v>
      </c>
      <c r="D42" s="1">
        <f t="shared" si="1"/>
        <v>0.62100000000000011</v>
      </c>
      <c r="E42" s="8">
        <f t="shared" si="2"/>
        <v>767.98457858000029</v>
      </c>
    </row>
    <row r="43" spans="1:5" x14ac:dyDescent="0.25">
      <c r="A43" s="9" t="s">
        <v>70</v>
      </c>
      <c r="B43" s="2">
        <v>0.61899999999999999</v>
      </c>
      <c r="C43" s="6">
        <v>7.8E-2</v>
      </c>
      <c r="D43" s="1">
        <f t="shared" si="1"/>
        <v>0.54100000000000004</v>
      </c>
      <c r="E43" s="8">
        <f t="shared" si="2"/>
        <v>654.99165378000009</v>
      </c>
    </row>
    <row r="44" spans="1:5" x14ac:dyDescent="0.25">
      <c r="A44" s="9" t="s">
        <v>71</v>
      </c>
      <c r="B44" s="2">
        <v>0.66300000000000003</v>
      </c>
      <c r="C44" s="6">
        <v>7.8E-2</v>
      </c>
      <c r="D44" s="1">
        <f t="shared" si="1"/>
        <v>0.58500000000000008</v>
      </c>
      <c r="E44" s="8">
        <f t="shared" si="2"/>
        <v>716.6065205000001</v>
      </c>
    </row>
    <row r="45" spans="1:5" x14ac:dyDescent="0.25">
      <c r="A45" s="9" t="s">
        <v>72</v>
      </c>
      <c r="B45" s="2">
        <v>0.96499999999999997</v>
      </c>
      <c r="C45" s="6">
        <v>7.8E-2</v>
      </c>
      <c r="D45" s="1">
        <f t="shared" si="1"/>
        <v>0.88700000000000001</v>
      </c>
      <c r="E45" s="8">
        <f t="shared" si="2"/>
        <v>1174.55308722</v>
      </c>
    </row>
    <row r="46" spans="1:5" x14ac:dyDescent="0.25">
      <c r="A46" s="9" t="s">
        <v>73</v>
      </c>
      <c r="B46" s="2">
        <v>1.95</v>
      </c>
      <c r="C46" s="6">
        <v>7.8E-2</v>
      </c>
      <c r="D46" s="1">
        <f t="shared" si="1"/>
        <v>1.8719999999999999</v>
      </c>
      <c r="E46" s="8">
        <f t="shared" si="2"/>
        <v>3093.3463059199994</v>
      </c>
    </row>
    <row r="47" spans="1:5" x14ac:dyDescent="0.25">
      <c r="A47" s="9" t="s">
        <v>74</v>
      </c>
      <c r="B47" s="2">
        <v>1.98</v>
      </c>
      <c r="C47" s="6">
        <v>7.8E-2</v>
      </c>
      <c r="D47" s="1">
        <f t="shared" si="1"/>
        <v>1.9019999999999999</v>
      </c>
      <c r="E47" s="8">
        <f t="shared" si="2"/>
        <v>3161.9990295199996</v>
      </c>
    </row>
    <row r="48" spans="1:5" x14ac:dyDescent="0.25">
      <c r="A48" s="9" t="s">
        <v>75</v>
      </c>
      <c r="B48" s="2">
        <v>1.1950000000000001</v>
      </c>
      <c r="C48" s="6">
        <v>7.8E-2</v>
      </c>
      <c r="D48" s="1">
        <f t="shared" si="1"/>
        <v>1.117</v>
      </c>
      <c r="E48" s="8">
        <f t="shared" si="2"/>
        <v>1564.35743682</v>
      </c>
    </row>
    <row r="49" spans="1:5" x14ac:dyDescent="0.25">
      <c r="A49" s="9" t="s">
        <v>76</v>
      </c>
      <c r="B49" s="2">
        <v>0.94300000000000006</v>
      </c>
      <c r="C49" s="6">
        <v>7.8E-2</v>
      </c>
      <c r="D49" s="1">
        <f t="shared" si="1"/>
        <v>0.8650000000000001</v>
      </c>
      <c r="E49" s="8">
        <f t="shared" si="2"/>
        <v>1139.1268005000002</v>
      </c>
    </row>
    <row r="50" spans="1:5" x14ac:dyDescent="0.25">
      <c r="A50" s="9" t="s">
        <v>77</v>
      </c>
      <c r="B50" s="2">
        <v>0.72399999999999998</v>
      </c>
      <c r="C50" s="6">
        <v>7.8E-2</v>
      </c>
      <c r="D50" s="1">
        <f t="shared" si="1"/>
        <v>0.64600000000000002</v>
      </c>
      <c r="E50" s="8">
        <f t="shared" si="2"/>
        <v>804.17524008000009</v>
      </c>
    </row>
    <row r="51" spans="1:5" x14ac:dyDescent="0.25">
      <c r="A51" s="9" t="s">
        <v>78</v>
      </c>
      <c r="B51" s="2">
        <v>0.75600000000000001</v>
      </c>
      <c r="C51" s="6">
        <v>7.8E-2</v>
      </c>
      <c r="D51" s="1">
        <f t="shared" si="1"/>
        <v>0.67800000000000005</v>
      </c>
      <c r="E51" s="8">
        <f t="shared" si="2"/>
        <v>851.1110199200001</v>
      </c>
    </row>
    <row r="52" spans="1:5" x14ac:dyDescent="0.25">
      <c r="A52" s="9" t="s">
        <v>79</v>
      </c>
      <c r="B52" s="2">
        <v>0.89700000000000002</v>
      </c>
      <c r="C52" s="6">
        <v>7.8E-2</v>
      </c>
      <c r="D52" s="1">
        <f t="shared" si="1"/>
        <v>0.81900000000000006</v>
      </c>
      <c r="E52" s="8">
        <f t="shared" si="2"/>
        <v>1066.10272418</v>
      </c>
    </row>
    <row r="53" spans="1:5" x14ac:dyDescent="0.25">
      <c r="A53" s="9" t="s">
        <v>80</v>
      </c>
      <c r="B53" s="2">
        <v>0.79500000000000004</v>
      </c>
      <c r="C53" s="6">
        <v>7.8E-2</v>
      </c>
      <c r="D53" s="1">
        <f t="shared" si="1"/>
        <v>0.71700000000000008</v>
      </c>
      <c r="E53" s="8">
        <f t="shared" si="2"/>
        <v>909.24266882000006</v>
      </c>
    </row>
    <row r="54" spans="1:5" x14ac:dyDescent="0.25">
      <c r="A54" s="9" t="s">
        <v>81</v>
      </c>
      <c r="B54" s="2">
        <v>0.73399999999999999</v>
      </c>
      <c r="C54" s="6">
        <v>7.8E-2</v>
      </c>
      <c r="D54" s="1">
        <f t="shared" si="1"/>
        <v>0.65600000000000003</v>
      </c>
      <c r="E54" s="8">
        <f t="shared" si="2"/>
        <v>818.76888768000003</v>
      </c>
    </row>
    <row r="55" spans="1:5" x14ac:dyDescent="0.25">
      <c r="A55" s="9" t="s">
        <v>82</v>
      </c>
      <c r="B55" s="2">
        <v>0.98399999999999999</v>
      </c>
      <c r="C55" s="6">
        <v>7.8E-2</v>
      </c>
      <c r="D55" s="1">
        <f t="shared" si="1"/>
        <v>0.90600000000000003</v>
      </c>
      <c r="E55" s="8">
        <f t="shared" si="2"/>
        <v>1205.4097776800002</v>
      </c>
    </row>
    <row r="56" spans="1:5" x14ac:dyDescent="0.25">
      <c r="A56" s="9" t="s">
        <v>83</v>
      </c>
      <c r="B56" s="2">
        <v>0.97699999999999998</v>
      </c>
      <c r="C56" s="6">
        <v>7.8E-2</v>
      </c>
      <c r="D56" s="1">
        <f t="shared" si="1"/>
        <v>0.89900000000000002</v>
      </c>
      <c r="E56" s="8">
        <f t="shared" si="2"/>
        <v>1194.0133513800001</v>
      </c>
    </row>
    <row r="57" spans="1:5" x14ac:dyDescent="0.25">
      <c r="A57" s="9" t="s">
        <v>84</v>
      </c>
      <c r="B57" s="2">
        <v>0.71</v>
      </c>
      <c r="C57" s="6">
        <v>7.8E-2</v>
      </c>
      <c r="D57" s="1">
        <f t="shared" si="1"/>
        <v>0.63200000000000001</v>
      </c>
      <c r="E57" s="8">
        <f t="shared" si="2"/>
        <v>783.85682112000006</v>
      </c>
    </row>
    <row r="58" spans="1:5" x14ac:dyDescent="0.25">
      <c r="A58" s="9" t="s">
        <v>85</v>
      </c>
      <c r="B58" s="2">
        <v>0.98</v>
      </c>
      <c r="C58" s="6">
        <v>7.8E-2</v>
      </c>
      <c r="D58" s="1">
        <f t="shared" si="1"/>
        <v>0.90200000000000002</v>
      </c>
      <c r="E58" s="8">
        <f t="shared" si="2"/>
        <v>1198.8935095200002</v>
      </c>
    </row>
    <row r="59" spans="1:5" x14ac:dyDescent="0.25">
      <c r="A59" s="9" t="s">
        <v>86</v>
      </c>
      <c r="B59" s="2">
        <v>1.1440000000000001</v>
      </c>
      <c r="C59" s="6">
        <v>7.8E-2</v>
      </c>
      <c r="D59" s="1">
        <f t="shared" si="1"/>
        <v>1.0660000000000001</v>
      </c>
      <c r="E59" s="8">
        <f t="shared" si="2"/>
        <v>1474.8608752800001</v>
      </c>
    </row>
    <row r="60" spans="1:5" x14ac:dyDescent="0.25">
      <c r="A60" s="9" t="s">
        <v>87</v>
      </c>
      <c r="B60" s="2">
        <v>0.79400000000000004</v>
      </c>
      <c r="C60" s="6">
        <v>7.8E-2</v>
      </c>
      <c r="D60" s="1">
        <f t="shared" si="1"/>
        <v>0.71600000000000008</v>
      </c>
      <c r="E60" s="8">
        <f t="shared" si="2"/>
        <v>907.73936928000012</v>
      </c>
    </row>
    <row r="61" spans="1:5" x14ac:dyDescent="0.25">
      <c r="A61" s="9" t="s">
        <v>88</v>
      </c>
      <c r="B61" s="2">
        <v>0.66100000000000003</v>
      </c>
      <c r="C61" s="6">
        <v>7.8E-2</v>
      </c>
      <c r="D61" s="1">
        <f t="shared" si="1"/>
        <v>0.58300000000000007</v>
      </c>
      <c r="E61" s="8">
        <f t="shared" si="2"/>
        <v>713.77767282000013</v>
      </c>
    </row>
    <row r="62" spans="1:5" x14ac:dyDescent="0.25">
      <c r="A62" s="9" t="s">
        <v>89</v>
      </c>
      <c r="B62" s="2">
        <v>0.68500000000000005</v>
      </c>
      <c r="C62" s="6">
        <v>7.8E-2</v>
      </c>
      <c r="D62" s="1">
        <f t="shared" si="1"/>
        <v>0.6070000000000001</v>
      </c>
      <c r="E62" s="8">
        <f t="shared" si="2"/>
        <v>747.90092562000018</v>
      </c>
    </row>
    <row r="63" spans="1:5" x14ac:dyDescent="0.25">
      <c r="A63" s="9" t="s">
        <v>90</v>
      </c>
      <c r="B63" s="2">
        <v>0.91400000000000003</v>
      </c>
      <c r="C63" s="6">
        <v>7.8E-2</v>
      </c>
      <c r="D63" s="1">
        <f t="shared" si="1"/>
        <v>0.83600000000000008</v>
      </c>
      <c r="E63" s="8">
        <f t="shared" si="2"/>
        <v>1092.9245404800001</v>
      </c>
    </row>
    <row r="64" spans="1:5" x14ac:dyDescent="0.25">
      <c r="A64" s="9" t="s">
        <v>91</v>
      </c>
      <c r="B64" s="2">
        <v>0.88600000000000001</v>
      </c>
      <c r="C64" s="6">
        <v>7.8E-2</v>
      </c>
      <c r="D64" s="1">
        <f t="shared" si="1"/>
        <v>0.80800000000000005</v>
      </c>
      <c r="E64" s="8">
        <f t="shared" si="2"/>
        <v>1048.8507283200001</v>
      </c>
    </row>
    <row r="65" spans="1:5" x14ac:dyDescent="0.25">
      <c r="A65" s="9" t="s">
        <v>92</v>
      </c>
      <c r="B65" s="2">
        <v>0.77600000000000002</v>
      </c>
      <c r="C65" s="6">
        <v>7.8E-2</v>
      </c>
      <c r="D65" s="1">
        <f t="shared" ref="D65:D96" si="3">(B65-C65)</f>
        <v>0.69800000000000006</v>
      </c>
      <c r="E65" s="8">
        <f t="shared" ref="E65:E96" si="4">(335.38*D65*D65)+(1022.7*D65)+(3.5516)</f>
        <v>880.79467752000016</v>
      </c>
    </row>
    <row r="66" spans="1:5" x14ac:dyDescent="0.25">
      <c r="A66" s="9" t="s">
        <v>93</v>
      </c>
      <c r="B66" s="2">
        <v>0.80200000000000005</v>
      </c>
      <c r="C66" s="6">
        <v>7.8E-2</v>
      </c>
      <c r="D66" s="1">
        <f t="shared" si="3"/>
        <v>0.72400000000000009</v>
      </c>
      <c r="E66" s="8">
        <f t="shared" si="4"/>
        <v>919.78454688000011</v>
      </c>
    </row>
    <row r="67" spans="1:5" x14ac:dyDescent="0.25">
      <c r="A67" s="9" t="s">
        <v>94</v>
      </c>
      <c r="B67" s="2">
        <v>1.1460000000000001</v>
      </c>
      <c r="C67" s="6">
        <v>7.8E-2</v>
      </c>
      <c r="D67" s="1">
        <f t="shared" si="3"/>
        <v>1.0680000000000001</v>
      </c>
      <c r="E67" s="8">
        <f t="shared" si="4"/>
        <v>1478.3376771200001</v>
      </c>
    </row>
    <row r="68" spans="1:5" x14ac:dyDescent="0.25">
      <c r="A68" s="9" t="s">
        <v>95</v>
      </c>
      <c r="B68" s="2">
        <v>0.89700000000000002</v>
      </c>
      <c r="C68" s="6">
        <v>7.8E-2</v>
      </c>
      <c r="D68" s="1">
        <f t="shared" si="3"/>
        <v>0.81900000000000006</v>
      </c>
      <c r="E68" s="8">
        <f t="shared" si="4"/>
        <v>1066.10272418</v>
      </c>
    </row>
    <row r="69" spans="1:5" x14ac:dyDescent="0.25">
      <c r="A69" s="9" t="s">
        <v>96</v>
      </c>
      <c r="B69" s="2">
        <v>0.69700000000000006</v>
      </c>
      <c r="C69" s="6">
        <v>7.8E-2</v>
      </c>
      <c r="D69" s="1">
        <f t="shared" si="3"/>
        <v>0.61900000000000011</v>
      </c>
      <c r="E69" s="8">
        <f t="shared" si="4"/>
        <v>765.10743618000015</v>
      </c>
    </row>
    <row r="70" spans="1:5" x14ac:dyDescent="0.25">
      <c r="A70" s="9" t="s">
        <v>97</v>
      </c>
      <c r="B70" s="2">
        <v>0.56500000000000006</v>
      </c>
      <c r="C70" s="6">
        <v>7.8E-2</v>
      </c>
      <c r="D70" s="1">
        <f t="shared" si="3"/>
        <v>0.48700000000000004</v>
      </c>
      <c r="E70" s="8">
        <f t="shared" si="4"/>
        <v>581.14823922000005</v>
      </c>
    </row>
    <row r="71" spans="1:5" x14ac:dyDescent="0.25">
      <c r="A71" s="9" t="s">
        <v>98</v>
      </c>
      <c r="B71" s="2">
        <v>0.79900000000000004</v>
      </c>
      <c r="C71" s="6">
        <v>7.8E-2</v>
      </c>
      <c r="D71" s="1">
        <f t="shared" si="3"/>
        <v>0.72100000000000009</v>
      </c>
      <c r="E71" s="8">
        <f t="shared" si="4"/>
        <v>915.26257458000021</v>
      </c>
    </row>
    <row r="72" spans="1:5" x14ac:dyDescent="0.25">
      <c r="A72" s="9" t="s">
        <v>99</v>
      </c>
      <c r="B72" s="2">
        <v>1.2390000000000001</v>
      </c>
      <c r="C72" s="6">
        <v>7.8E-2</v>
      </c>
      <c r="D72" s="1">
        <f t="shared" si="3"/>
        <v>1.161</v>
      </c>
      <c r="E72" s="8">
        <f t="shared" si="4"/>
        <v>1642.9720449800002</v>
      </c>
    </row>
    <row r="73" spans="1:5" x14ac:dyDescent="0.25">
      <c r="A73" s="9" t="s">
        <v>100</v>
      </c>
      <c r="B73" s="2">
        <v>0.70300000000000007</v>
      </c>
      <c r="C73" s="6">
        <v>7.8E-2</v>
      </c>
      <c r="D73" s="1">
        <f t="shared" si="3"/>
        <v>0.62500000000000011</v>
      </c>
      <c r="E73" s="8">
        <f t="shared" si="4"/>
        <v>773.74691250000024</v>
      </c>
    </row>
    <row r="74" spans="1:5" x14ac:dyDescent="0.25">
      <c r="A74" s="9" t="s">
        <v>101</v>
      </c>
      <c r="B74" s="2">
        <v>1.8860000000000001</v>
      </c>
      <c r="C74" s="6">
        <v>7.8E-2</v>
      </c>
      <c r="D74" s="1">
        <f t="shared" si="3"/>
        <v>1.8080000000000001</v>
      </c>
      <c r="E74" s="8">
        <f t="shared" si="4"/>
        <v>2948.90480832</v>
      </c>
    </row>
    <row r="75" spans="1:5" x14ac:dyDescent="0.25">
      <c r="A75" s="9" t="s">
        <v>102</v>
      </c>
      <c r="B75" s="2">
        <v>0.73899999999999999</v>
      </c>
      <c r="C75" s="6">
        <v>7.8E-2</v>
      </c>
      <c r="D75" s="1">
        <f t="shared" si="3"/>
        <v>0.66100000000000003</v>
      </c>
      <c r="E75" s="8">
        <f t="shared" si="4"/>
        <v>826.09086498000011</v>
      </c>
    </row>
    <row r="76" spans="1:5" x14ac:dyDescent="0.25">
      <c r="A76" s="9" t="s">
        <v>103</v>
      </c>
      <c r="B76" s="2">
        <v>0.81200000000000006</v>
      </c>
      <c r="C76" s="6">
        <v>7.8E-2</v>
      </c>
      <c r="D76" s="1">
        <f t="shared" si="3"/>
        <v>0.7340000000000001</v>
      </c>
      <c r="E76" s="8">
        <f t="shared" si="4"/>
        <v>934.90138728000011</v>
      </c>
    </row>
    <row r="77" spans="1:5" x14ac:dyDescent="0.25">
      <c r="A77" s="9" t="s">
        <v>104</v>
      </c>
      <c r="B77" s="2">
        <v>0.68700000000000006</v>
      </c>
      <c r="C77" s="6">
        <v>7.8E-2</v>
      </c>
      <c r="D77" s="1">
        <f t="shared" si="3"/>
        <v>0.6090000000000001</v>
      </c>
      <c r="E77" s="8">
        <f t="shared" si="4"/>
        <v>750.76196978000019</v>
      </c>
    </row>
    <row r="78" spans="1:5" x14ac:dyDescent="0.25">
      <c r="A78" s="9" t="s">
        <v>105</v>
      </c>
      <c r="B78" s="2">
        <v>0.56600000000000006</v>
      </c>
      <c r="C78" s="6">
        <v>7.8E-2</v>
      </c>
      <c r="D78" s="1">
        <f t="shared" si="3"/>
        <v>0.48800000000000004</v>
      </c>
      <c r="E78" s="8">
        <f t="shared" si="4"/>
        <v>582.4979347200001</v>
      </c>
    </row>
    <row r="79" spans="1:5" x14ac:dyDescent="0.25">
      <c r="A79" s="9" t="s">
        <v>106</v>
      </c>
      <c r="B79" s="2">
        <v>0.6</v>
      </c>
      <c r="C79" s="6">
        <v>7.8E-2</v>
      </c>
      <c r="D79" s="1">
        <f t="shared" si="3"/>
        <v>0.52200000000000002</v>
      </c>
      <c r="E79" s="8">
        <f t="shared" si="4"/>
        <v>628.78668392000009</v>
      </c>
    </row>
    <row r="80" spans="1:5" x14ac:dyDescent="0.25">
      <c r="A80" s="9" t="s">
        <v>107</v>
      </c>
      <c r="B80" s="2">
        <v>0.77700000000000002</v>
      </c>
      <c r="C80" s="6">
        <v>7.8E-2</v>
      </c>
      <c r="D80" s="1">
        <f t="shared" si="3"/>
        <v>0.69900000000000007</v>
      </c>
      <c r="E80" s="8">
        <f t="shared" si="4"/>
        <v>882.28590338000015</v>
      </c>
    </row>
    <row r="81" spans="1:5" x14ac:dyDescent="0.25">
      <c r="A81" s="9" t="s">
        <v>108</v>
      </c>
      <c r="B81" s="2">
        <v>0.70000000000000007</v>
      </c>
      <c r="C81" s="6">
        <v>7.8E-2</v>
      </c>
      <c r="D81" s="1">
        <f t="shared" si="3"/>
        <v>0.62200000000000011</v>
      </c>
      <c r="E81" s="8">
        <f t="shared" si="4"/>
        <v>769.4241559200002</v>
      </c>
    </row>
    <row r="82" spans="1:5" x14ac:dyDescent="0.25">
      <c r="A82" s="9" t="s">
        <v>109</v>
      </c>
      <c r="B82" s="2">
        <v>1.1870000000000001</v>
      </c>
      <c r="C82" s="6">
        <v>7.8E-2</v>
      </c>
      <c r="D82" s="1">
        <f t="shared" si="3"/>
        <v>1.109</v>
      </c>
      <c r="E82" s="8">
        <f t="shared" si="4"/>
        <v>1550.2033897800002</v>
      </c>
    </row>
    <row r="83" spans="1:5" x14ac:dyDescent="0.25">
      <c r="A83" s="9" t="s">
        <v>110</v>
      </c>
      <c r="B83" s="2">
        <v>0.64400000000000002</v>
      </c>
      <c r="C83" s="6">
        <v>7.8E-2</v>
      </c>
      <c r="D83" s="1">
        <f t="shared" si="3"/>
        <v>0.56600000000000006</v>
      </c>
      <c r="E83" s="8">
        <f t="shared" si="4"/>
        <v>689.84079528000018</v>
      </c>
    </row>
    <row r="84" spans="1:5" x14ac:dyDescent="0.25">
      <c r="A84" s="9" t="s">
        <v>111</v>
      </c>
      <c r="B84" s="2">
        <v>1.631</v>
      </c>
      <c r="C84" s="6">
        <v>7.8E-2</v>
      </c>
      <c r="D84" s="1">
        <f t="shared" si="3"/>
        <v>1.5529999999999999</v>
      </c>
      <c r="E84" s="8">
        <f t="shared" si="4"/>
        <v>2400.67720242</v>
      </c>
    </row>
    <row r="85" spans="1:5" x14ac:dyDescent="0.25">
      <c r="A85" s="9" t="s">
        <v>112</v>
      </c>
      <c r="B85" s="2">
        <v>0.57300000000000006</v>
      </c>
      <c r="C85" s="6">
        <v>7.8E-2</v>
      </c>
      <c r="D85" s="1">
        <f t="shared" si="3"/>
        <v>0.49500000000000005</v>
      </c>
      <c r="E85" s="8">
        <f t="shared" si="4"/>
        <v>591.96458450000011</v>
      </c>
    </row>
    <row r="86" spans="1:5" x14ac:dyDescent="0.25">
      <c r="A86" s="9" t="s">
        <v>113</v>
      </c>
      <c r="B86" s="2">
        <v>0.64600000000000002</v>
      </c>
      <c r="C86" s="6">
        <v>7.8E-2</v>
      </c>
      <c r="D86" s="1">
        <f t="shared" si="3"/>
        <v>0.56800000000000006</v>
      </c>
      <c r="E86" s="8">
        <f t="shared" si="4"/>
        <v>692.6468371200001</v>
      </c>
    </row>
    <row r="87" spans="1:5" x14ac:dyDescent="0.25">
      <c r="A87" s="9" t="s">
        <v>114</v>
      </c>
      <c r="B87" s="2">
        <v>0.752</v>
      </c>
      <c r="C87" s="6">
        <v>7.8E-2</v>
      </c>
      <c r="D87" s="1">
        <f t="shared" si="3"/>
        <v>0.67400000000000004</v>
      </c>
      <c r="E87" s="8">
        <f t="shared" si="4"/>
        <v>845.20648488000018</v>
      </c>
    </row>
    <row r="88" spans="1:5" x14ac:dyDescent="0.25">
      <c r="A88" s="9" t="s">
        <v>115</v>
      </c>
      <c r="B88" s="2">
        <v>0.88300000000000001</v>
      </c>
      <c r="C88" s="6">
        <v>7.8E-2</v>
      </c>
      <c r="D88" s="1">
        <f t="shared" si="3"/>
        <v>0.80500000000000005</v>
      </c>
      <c r="E88" s="8">
        <f t="shared" si="4"/>
        <v>1044.1597245</v>
      </c>
    </row>
    <row r="89" spans="1:5" x14ac:dyDescent="0.25">
      <c r="A89" s="9" t="s">
        <v>116</v>
      </c>
      <c r="B89" s="2">
        <v>2.004</v>
      </c>
      <c r="C89" s="6">
        <v>7.8E-2</v>
      </c>
      <c r="D89" s="1">
        <f t="shared" si="3"/>
        <v>1.9259999999999999</v>
      </c>
      <c r="E89" s="8">
        <f t="shared" si="4"/>
        <v>3217.3558608799995</v>
      </c>
    </row>
    <row r="90" spans="1:5" x14ac:dyDescent="0.25">
      <c r="A90" s="9" t="s">
        <v>100</v>
      </c>
      <c r="B90" s="2">
        <v>0.86299999999999999</v>
      </c>
      <c r="C90" s="6">
        <v>7.8E-2</v>
      </c>
      <c r="D90" s="1">
        <f t="shared" si="3"/>
        <v>0.78500000000000003</v>
      </c>
      <c r="E90" s="8">
        <f t="shared" si="4"/>
        <v>1013.0406405000001</v>
      </c>
    </row>
    <row r="91" spans="1:5" x14ac:dyDescent="0.25">
      <c r="A91" s="9" t="s">
        <v>117</v>
      </c>
      <c r="B91" s="2">
        <v>1.5270000000000001</v>
      </c>
      <c r="C91" s="6">
        <v>7.8E-2</v>
      </c>
      <c r="D91" s="1">
        <f t="shared" si="3"/>
        <v>1.4490000000000001</v>
      </c>
      <c r="E91" s="8">
        <f t="shared" si="4"/>
        <v>2189.6080833800002</v>
      </c>
    </row>
    <row r="92" spans="1:5" x14ac:dyDescent="0.25">
      <c r="A92" s="9" t="s">
        <v>118</v>
      </c>
      <c r="B92" s="2">
        <v>0.92300000000000004</v>
      </c>
      <c r="C92" s="6">
        <v>7.8E-2</v>
      </c>
      <c r="D92" s="1">
        <f t="shared" si="3"/>
        <v>0.84500000000000008</v>
      </c>
      <c r="E92" s="8">
        <f t="shared" si="4"/>
        <v>1107.2028045000002</v>
      </c>
    </row>
    <row r="93" spans="1:5" x14ac:dyDescent="0.25">
      <c r="A93" s="9" t="s">
        <v>119</v>
      </c>
      <c r="B93" s="2">
        <v>1.1460000000000001</v>
      </c>
      <c r="C93" s="6">
        <v>7.8E-2</v>
      </c>
      <c r="D93" s="1">
        <f t="shared" si="3"/>
        <v>1.0680000000000001</v>
      </c>
      <c r="E93" s="8">
        <f t="shared" si="4"/>
        <v>1478.3376771200001</v>
      </c>
    </row>
    <row r="94" spans="1:5" x14ac:dyDescent="0.25">
      <c r="A94" s="9" t="s">
        <v>120</v>
      </c>
      <c r="B94" s="2">
        <v>0.66500000000000004</v>
      </c>
      <c r="C94" s="6">
        <v>7.8E-2</v>
      </c>
      <c r="D94" s="1">
        <f t="shared" si="3"/>
        <v>0.58700000000000008</v>
      </c>
      <c r="E94" s="8">
        <f t="shared" si="4"/>
        <v>719.43805122000015</v>
      </c>
    </row>
    <row r="95" spans="1:5" x14ac:dyDescent="0.25">
      <c r="A95" s="9" t="s">
        <v>121</v>
      </c>
      <c r="B95" s="2">
        <v>0.54800000000000004</v>
      </c>
      <c r="C95" s="6">
        <v>7.8E-2</v>
      </c>
      <c r="D95" s="1">
        <f t="shared" si="3"/>
        <v>0.47000000000000003</v>
      </c>
      <c r="E95" s="8">
        <f t="shared" si="4"/>
        <v>558.30604200000005</v>
      </c>
    </row>
    <row r="96" spans="1:5" x14ac:dyDescent="0.25">
      <c r="A96" s="9" t="s">
        <v>122</v>
      </c>
      <c r="B96" s="2">
        <v>0.82700000000000007</v>
      </c>
      <c r="C96" s="6">
        <v>7.8E-2</v>
      </c>
      <c r="D96" s="1">
        <f t="shared" si="3"/>
        <v>0.74900000000000011</v>
      </c>
      <c r="E96" s="8">
        <f t="shared" si="4"/>
        <v>957.70241538000016</v>
      </c>
    </row>
    <row r="97" spans="1:5" x14ac:dyDescent="0.25">
      <c r="A97" s="9" t="s">
        <v>123</v>
      </c>
      <c r="B97" s="2">
        <v>0.65300000000000002</v>
      </c>
      <c r="C97" s="6">
        <v>7.8E-2</v>
      </c>
      <c r="D97" s="1">
        <f t="shared" ref="D97:D128" si="5">(B97-C97)</f>
        <v>0.57500000000000007</v>
      </c>
      <c r="E97" s="8">
        <f t="shared" ref="E97:E128" si="6">(335.38*D97*D97)+(1022.7*D97)+(3.5516)</f>
        <v>702.48911250000015</v>
      </c>
    </row>
    <row r="98" spans="1:5" x14ac:dyDescent="0.25">
      <c r="A98" s="9" t="s">
        <v>124</v>
      </c>
      <c r="B98" s="2">
        <v>0.878</v>
      </c>
      <c r="C98" s="6">
        <v>7.8E-2</v>
      </c>
      <c r="D98" s="1">
        <f t="shared" si="5"/>
        <v>0.8</v>
      </c>
      <c r="E98" s="8">
        <f t="shared" si="6"/>
        <v>1036.3548000000001</v>
      </c>
    </row>
    <row r="99" spans="1:5" x14ac:dyDescent="0.25">
      <c r="A99" s="9" t="s">
        <v>125</v>
      </c>
      <c r="B99" s="2">
        <v>0.76300000000000001</v>
      </c>
      <c r="C99" s="6">
        <v>7.8E-2</v>
      </c>
      <c r="D99" s="1">
        <f t="shared" si="5"/>
        <v>0.68500000000000005</v>
      </c>
      <c r="E99" s="8">
        <f t="shared" si="6"/>
        <v>861.46978050000007</v>
      </c>
    </row>
    <row r="100" spans="1:5" x14ac:dyDescent="0.25">
      <c r="A100" s="9" t="s">
        <v>126</v>
      </c>
      <c r="B100" s="2">
        <v>0.53800000000000003</v>
      </c>
      <c r="C100" s="6">
        <v>7.8E-2</v>
      </c>
      <c r="D100" s="1">
        <f t="shared" si="5"/>
        <v>0.46</v>
      </c>
      <c r="E100" s="8">
        <f t="shared" si="6"/>
        <v>544.96000800000002</v>
      </c>
    </row>
    <row r="101" spans="1:5" x14ac:dyDescent="0.25">
      <c r="A101" s="9" t="s">
        <v>127</v>
      </c>
      <c r="B101" s="2">
        <v>0.70300000000000007</v>
      </c>
      <c r="C101" s="6">
        <v>7.8E-2</v>
      </c>
      <c r="D101" s="1">
        <f t="shared" si="5"/>
        <v>0.62500000000000011</v>
      </c>
      <c r="E101" s="8">
        <f t="shared" si="6"/>
        <v>773.74691250000024</v>
      </c>
    </row>
    <row r="102" spans="1:5" x14ac:dyDescent="0.25">
      <c r="A102" s="9" t="s">
        <v>128</v>
      </c>
      <c r="B102" s="2">
        <v>1.179</v>
      </c>
      <c r="C102" s="6">
        <v>7.8E-2</v>
      </c>
      <c r="D102" s="1">
        <f t="shared" si="5"/>
        <v>1.101</v>
      </c>
      <c r="E102" s="8">
        <f t="shared" si="6"/>
        <v>1536.0922713800001</v>
      </c>
    </row>
    <row r="103" spans="1:5" x14ac:dyDescent="0.25">
      <c r="A103" s="9" t="s">
        <v>129</v>
      </c>
      <c r="B103" s="2">
        <v>0.438</v>
      </c>
      <c r="C103" s="6">
        <v>7.8E-2</v>
      </c>
      <c r="D103" s="1">
        <f t="shared" si="5"/>
        <v>0.36</v>
      </c>
      <c r="E103" s="8">
        <f t="shared" si="6"/>
        <v>415.18884800000001</v>
      </c>
    </row>
    <row r="104" spans="1:5" x14ac:dyDescent="0.25">
      <c r="A104" s="9" t="s">
        <v>130</v>
      </c>
      <c r="B104" s="2">
        <v>1.1539999999999999</v>
      </c>
      <c r="C104" s="6">
        <v>7.8E-2</v>
      </c>
      <c r="D104" s="1">
        <f t="shared" si="5"/>
        <v>1.0759999999999998</v>
      </c>
      <c r="E104" s="8">
        <f t="shared" si="6"/>
        <v>1492.2717148799998</v>
      </c>
    </row>
    <row r="105" spans="1:5" x14ac:dyDescent="0.25">
      <c r="A105" s="9" t="s">
        <v>131</v>
      </c>
      <c r="B105" s="2">
        <v>0.90800000000000003</v>
      </c>
      <c r="C105" s="6">
        <v>7.8E-2</v>
      </c>
      <c r="D105" s="1">
        <f t="shared" si="5"/>
        <v>0.83000000000000007</v>
      </c>
      <c r="E105" s="8">
        <f t="shared" si="6"/>
        <v>1083.4358820000002</v>
      </c>
    </row>
    <row r="106" spans="1:5" x14ac:dyDescent="0.25">
      <c r="A106" s="9" t="s">
        <v>132</v>
      </c>
      <c r="B106" s="2">
        <v>1.2809999999999999</v>
      </c>
      <c r="C106" s="6">
        <v>7.8E-2</v>
      </c>
      <c r="D106" s="1">
        <f t="shared" si="5"/>
        <v>1.2029999999999998</v>
      </c>
      <c r="E106" s="8">
        <f t="shared" si="6"/>
        <v>1719.2246544199998</v>
      </c>
    </row>
    <row r="107" spans="1:5" x14ac:dyDescent="0.25">
      <c r="A107" s="9" t="s">
        <v>133</v>
      </c>
      <c r="B107" s="2">
        <v>1.6420000000000001</v>
      </c>
      <c r="C107" s="6">
        <v>7.8E-2</v>
      </c>
      <c r="D107" s="1">
        <f t="shared" si="5"/>
        <v>1.5640000000000001</v>
      </c>
      <c r="E107" s="8">
        <f t="shared" si="6"/>
        <v>2423.4260764800001</v>
      </c>
    </row>
    <row r="108" spans="1:5" x14ac:dyDescent="0.25">
      <c r="A108" s="9" t="s">
        <v>134</v>
      </c>
      <c r="B108" s="2">
        <v>0.875</v>
      </c>
      <c r="C108" s="6">
        <v>7.8E-2</v>
      </c>
      <c r="D108" s="1">
        <f t="shared" si="5"/>
        <v>0.79700000000000004</v>
      </c>
      <c r="E108" s="8">
        <f t="shared" si="6"/>
        <v>1031.6798944200002</v>
      </c>
    </row>
    <row r="109" spans="1:5" x14ac:dyDescent="0.25">
      <c r="A109" s="9" t="s">
        <v>135</v>
      </c>
      <c r="B109" s="2">
        <v>0.69900000000000007</v>
      </c>
      <c r="C109" s="6">
        <v>7.8E-2</v>
      </c>
      <c r="D109" s="1">
        <f t="shared" si="5"/>
        <v>0.62100000000000011</v>
      </c>
      <c r="E109" s="8">
        <f t="shared" si="6"/>
        <v>767.98457858000029</v>
      </c>
    </row>
    <row r="110" spans="1:5" x14ac:dyDescent="0.25">
      <c r="A110" s="9" t="s">
        <v>122</v>
      </c>
      <c r="B110" s="2">
        <v>0.68800000000000006</v>
      </c>
      <c r="C110" s="6">
        <v>7.8E-2</v>
      </c>
      <c r="D110" s="1">
        <f t="shared" si="5"/>
        <v>0.6100000000000001</v>
      </c>
      <c r="E110" s="8">
        <f t="shared" si="6"/>
        <v>752.19349800000009</v>
      </c>
    </row>
    <row r="111" spans="1:5" x14ac:dyDescent="0.25">
      <c r="A111" s="9" t="s">
        <v>136</v>
      </c>
      <c r="B111" s="2">
        <v>0.84799999999999998</v>
      </c>
      <c r="C111" s="6">
        <v>7.8E-2</v>
      </c>
      <c r="D111" s="1">
        <f t="shared" si="5"/>
        <v>0.77</v>
      </c>
      <c r="E111" s="8">
        <f t="shared" si="6"/>
        <v>989.87740200000007</v>
      </c>
    </row>
    <row r="112" spans="1:5" x14ac:dyDescent="0.25">
      <c r="A112" s="9" t="s">
        <v>137</v>
      </c>
      <c r="B112" s="2">
        <v>1.101</v>
      </c>
      <c r="C112" s="6">
        <v>7.8E-2</v>
      </c>
      <c r="D112" s="1">
        <f t="shared" si="5"/>
        <v>1.0229999999999999</v>
      </c>
      <c r="E112" s="8">
        <f t="shared" si="6"/>
        <v>1400.7585960199999</v>
      </c>
    </row>
    <row r="113" spans="1:5" x14ac:dyDescent="0.25">
      <c r="A113" s="9" t="s">
        <v>138</v>
      </c>
      <c r="B113" s="2">
        <v>1.778</v>
      </c>
      <c r="C113" s="6">
        <v>7.8E-2</v>
      </c>
      <c r="D113" s="1">
        <f t="shared" si="5"/>
        <v>1.7</v>
      </c>
      <c r="E113" s="8">
        <f t="shared" si="6"/>
        <v>2711.3897999999999</v>
      </c>
    </row>
    <row r="114" spans="1:5" x14ac:dyDescent="0.25">
      <c r="A114" s="9" t="s">
        <v>139</v>
      </c>
      <c r="B114" s="2">
        <v>0.59</v>
      </c>
      <c r="C114" s="6">
        <v>7.8E-2</v>
      </c>
      <c r="D114" s="1">
        <f t="shared" si="5"/>
        <v>0.51200000000000001</v>
      </c>
      <c r="E114" s="8">
        <f t="shared" si="6"/>
        <v>615.09185472000013</v>
      </c>
    </row>
    <row r="115" spans="1:5" x14ac:dyDescent="0.25">
      <c r="A115" s="9" t="s">
        <v>140</v>
      </c>
      <c r="B115" s="2">
        <v>0.874</v>
      </c>
      <c r="C115" s="6">
        <v>7.8E-2</v>
      </c>
      <c r="D115" s="1">
        <f t="shared" si="5"/>
        <v>0.79600000000000004</v>
      </c>
      <c r="E115" s="8">
        <f t="shared" si="6"/>
        <v>1030.1229340800001</v>
      </c>
    </row>
    <row r="116" spans="1:5" x14ac:dyDescent="0.25">
      <c r="A116" s="9" t="s">
        <v>141</v>
      </c>
      <c r="B116" s="2">
        <v>0.88100000000000001</v>
      </c>
      <c r="C116" s="6">
        <v>7.8E-2</v>
      </c>
      <c r="D116" s="1">
        <f t="shared" si="5"/>
        <v>0.80300000000000005</v>
      </c>
      <c r="E116" s="8">
        <f t="shared" si="6"/>
        <v>1041.0357424200001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6"/>
  <sheetViews>
    <sheetView workbookViewId="0">
      <selection activeCell="P2" sqref="P2"/>
    </sheetView>
  </sheetViews>
  <sheetFormatPr defaultRowHeight="15" x14ac:dyDescent="0.25"/>
  <cols>
    <col min="1" max="1" width="28.28515625" customWidth="1"/>
    <col min="2" max="2" width="13.5703125" customWidth="1"/>
    <col min="3" max="3" width="13.28515625" customWidth="1"/>
    <col min="4" max="4" width="12.42578125" customWidth="1"/>
    <col min="5" max="5" width="16.28515625" customWidth="1"/>
  </cols>
  <sheetData>
    <row r="2" spans="1:12" x14ac:dyDescent="0.25">
      <c r="A2" s="4">
        <v>2.27</v>
      </c>
      <c r="B2" s="4">
        <v>2.3770000000000002</v>
      </c>
      <c r="C2" s="2">
        <v>0.69400000000000006</v>
      </c>
      <c r="D2" s="2">
        <v>1.196</v>
      </c>
      <c r="E2" s="2">
        <v>0.94500000000000006</v>
      </c>
      <c r="F2" s="2">
        <v>1.056</v>
      </c>
      <c r="G2" s="2">
        <v>0.63600000000000001</v>
      </c>
      <c r="H2" s="2">
        <v>0.80400000000000005</v>
      </c>
      <c r="I2" s="2">
        <v>0.70899999999999996</v>
      </c>
      <c r="J2" s="2">
        <v>1.544</v>
      </c>
      <c r="K2" s="2">
        <v>0.69100000000000006</v>
      </c>
      <c r="L2" s="2">
        <v>0.71499999999999997</v>
      </c>
    </row>
    <row r="3" spans="1:12" x14ac:dyDescent="0.25">
      <c r="A3" s="4">
        <v>1.4670000000000001</v>
      </c>
      <c r="B3" s="4">
        <v>1.3109999999999999</v>
      </c>
      <c r="C3" s="2">
        <v>0.61299999999999999</v>
      </c>
      <c r="D3" s="2">
        <v>2</v>
      </c>
      <c r="E3" s="2">
        <v>0.72699999999999998</v>
      </c>
      <c r="F3" s="2">
        <v>0.67900000000000005</v>
      </c>
      <c r="G3" s="2">
        <v>0.64700000000000002</v>
      </c>
      <c r="H3" s="2">
        <v>0.65300000000000002</v>
      </c>
      <c r="I3" s="2">
        <v>0.72599999999999998</v>
      </c>
      <c r="J3" s="2">
        <v>0.59599999999999997</v>
      </c>
      <c r="K3" s="2">
        <v>1.0369999999999999</v>
      </c>
      <c r="L3" s="2">
        <v>0.55300000000000005</v>
      </c>
    </row>
    <row r="4" spans="1:12" x14ac:dyDescent="0.25">
      <c r="A4" s="4">
        <v>0.88600000000000001</v>
      </c>
      <c r="B4" s="4">
        <v>0.83599999999999997</v>
      </c>
      <c r="C4" s="2">
        <v>0.58499999999999996</v>
      </c>
      <c r="D4" s="2">
        <v>1.292</v>
      </c>
      <c r="E4" s="2">
        <v>2.121</v>
      </c>
      <c r="F4" s="2">
        <v>0.90300000000000002</v>
      </c>
      <c r="G4" s="2">
        <v>0.65200000000000002</v>
      </c>
      <c r="H4" s="2">
        <v>0.73199999999999998</v>
      </c>
      <c r="I4" s="2">
        <v>0.64400000000000002</v>
      </c>
      <c r="J4" s="2">
        <v>0.59899999999999998</v>
      </c>
      <c r="K4" s="2">
        <v>0.69500000000000006</v>
      </c>
      <c r="L4" s="2">
        <v>0.60499999999999998</v>
      </c>
    </row>
    <row r="5" spans="1:12" x14ac:dyDescent="0.25">
      <c r="A5" s="4">
        <v>0.47800000000000004</v>
      </c>
      <c r="B5" s="4">
        <v>0.51700000000000002</v>
      </c>
      <c r="C5" s="2">
        <v>1.1779999999999999</v>
      </c>
      <c r="D5" s="2">
        <v>0.97599999999999998</v>
      </c>
      <c r="E5" s="2">
        <v>0.73399999999999999</v>
      </c>
      <c r="F5" s="2">
        <v>0.83100000000000007</v>
      </c>
      <c r="G5" s="2">
        <v>0.98</v>
      </c>
      <c r="H5" s="2">
        <v>0.69300000000000006</v>
      </c>
      <c r="I5" s="2">
        <v>0.622</v>
      </c>
      <c r="J5" s="2">
        <v>0.64700000000000002</v>
      </c>
      <c r="K5" s="2">
        <v>0.98199999999999998</v>
      </c>
      <c r="L5" s="2">
        <v>0.89100000000000001</v>
      </c>
    </row>
    <row r="6" spans="1:12" x14ac:dyDescent="0.25">
      <c r="A6" s="4">
        <v>0.28100000000000003</v>
      </c>
      <c r="B6" s="4">
        <v>0.29199999999999998</v>
      </c>
      <c r="C6" s="2">
        <v>0.42499999999999999</v>
      </c>
      <c r="D6" s="2">
        <v>0.72699999999999998</v>
      </c>
      <c r="E6" s="2">
        <v>0.68700000000000006</v>
      </c>
      <c r="F6" s="2">
        <v>0.80800000000000005</v>
      </c>
      <c r="G6" s="2">
        <v>0.52700000000000002</v>
      </c>
      <c r="H6" s="2">
        <v>0.873</v>
      </c>
      <c r="I6" s="2">
        <v>2.1139999999999999</v>
      </c>
      <c r="J6" s="2">
        <v>0.73499999999999999</v>
      </c>
      <c r="K6" s="2">
        <v>0.71399999999999997</v>
      </c>
      <c r="L6" s="2">
        <v>1.6380000000000001</v>
      </c>
    </row>
    <row r="7" spans="1:12" x14ac:dyDescent="0.25">
      <c r="A7" s="6">
        <v>8.2000000000000003E-2</v>
      </c>
      <c r="B7" s="6">
        <v>7.5999999999999998E-2</v>
      </c>
      <c r="C7" s="2">
        <v>0.89100000000000001</v>
      </c>
      <c r="D7" s="2">
        <v>0.81100000000000005</v>
      </c>
      <c r="E7" s="2">
        <v>0.93600000000000005</v>
      </c>
      <c r="F7" s="2">
        <v>0.81500000000000006</v>
      </c>
      <c r="G7" s="2">
        <v>1.909</v>
      </c>
      <c r="H7" s="2">
        <v>1.3520000000000001</v>
      </c>
      <c r="I7" s="2">
        <v>0.92500000000000004</v>
      </c>
      <c r="J7" s="2">
        <v>0.73699999999999999</v>
      </c>
      <c r="K7" s="2">
        <v>1</v>
      </c>
      <c r="L7" s="2">
        <v>0.63300000000000001</v>
      </c>
    </row>
    <row r="8" spans="1:12" x14ac:dyDescent="0.25">
      <c r="A8" s="2">
        <v>1.669</v>
      </c>
      <c r="B8" s="2">
        <v>0.84499999999999997</v>
      </c>
      <c r="C8" s="2">
        <v>0.77700000000000002</v>
      </c>
      <c r="D8" s="2">
        <v>0.752</v>
      </c>
      <c r="E8" s="2">
        <v>1.093</v>
      </c>
      <c r="F8" s="2">
        <v>1.5880000000000001</v>
      </c>
      <c r="G8" s="2">
        <v>0.61499999999999999</v>
      </c>
      <c r="H8" s="2">
        <v>0.52900000000000003</v>
      </c>
      <c r="I8" s="2">
        <v>1.2390000000000001</v>
      </c>
      <c r="J8" s="2">
        <v>0.77</v>
      </c>
      <c r="K8" s="2">
        <v>1.331</v>
      </c>
      <c r="L8" s="2">
        <v>0.71299999999999997</v>
      </c>
    </row>
    <row r="9" spans="1:12" x14ac:dyDescent="0.25">
      <c r="A9" s="2">
        <v>0.752</v>
      </c>
      <c r="B9" s="2">
        <v>0.67500000000000004</v>
      </c>
      <c r="C9" s="2">
        <v>0.71599999999999997</v>
      </c>
      <c r="D9" s="2">
        <v>0.68200000000000005</v>
      </c>
      <c r="E9" s="2">
        <v>0.751</v>
      </c>
      <c r="F9" s="2">
        <v>1.0529999999999999</v>
      </c>
      <c r="G9" s="2">
        <v>0.78800000000000003</v>
      </c>
      <c r="H9" s="2">
        <v>1.7050000000000001</v>
      </c>
      <c r="I9" s="2">
        <v>0.82700000000000007</v>
      </c>
      <c r="J9" s="2">
        <v>0.61199999999999999</v>
      </c>
      <c r="K9" s="2">
        <v>0.71299999999999997</v>
      </c>
      <c r="L9" s="2">
        <v>0.80200000000000005</v>
      </c>
    </row>
    <row r="16" spans="1:12" x14ac:dyDescent="0.25">
      <c r="B16" s="7" t="s">
        <v>10</v>
      </c>
      <c r="C16" s="7" t="s">
        <v>1</v>
      </c>
      <c r="D16" s="7" t="s">
        <v>2</v>
      </c>
      <c r="E16" s="7" t="s">
        <v>3</v>
      </c>
    </row>
    <row r="17" spans="1:12" x14ac:dyDescent="0.25">
      <c r="A17" t="s">
        <v>4</v>
      </c>
      <c r="B17" s="4">
        <v>2.323</v>
      </c>
      <c r="C17" s="1">
        <f>B17-B22</f>
        <v>2.2439999999999998</v>
      </c>
      <c r="D17" s="1">
        <v>320</v>
      </c>
      <c r="E17" s="8">
        <f>(24.644*C17*C17)+(87.747*C17)-(0.3555)</f>
        <v>320.64451718399994</v>
      </c>
    </row>
    <row r="18" spans="1:12" x14ac:dyDescent="0.25">
      <c r="A18" t="s">
        <v>5</v>
      </c>
      <c r="B18" s="4">
        <v>1.389</v>
      </c>
      <c r="C18" s="1">
        <f>B18-B22</f>
        <v>1.31</v>
      </c>
      <c r="D18" s="1">
        <v>160</v>
      </c>
      <c r="E18" s="8">
        <f t="shared" ref="E18:E22" si="0">(24.644*C18*C18)+(87.747*C18)-(0.3555)</f>
        <v>156.8846384</v>
      </c>
    </row>
    <row r="19" spans="1:12" x14ac:dyDescent="0.25">
      <c r="A19" t="s">
        <v>6</v>
      </c>
      <c r="B19" s="4">
        <v>0.86099999999999999</v>
      </c>
      <c r="C19" s="1">
        <f>B19-B22</f>
        <v>0.78200000000000003</v>
      </c>
      <c r="D19" s="1">
        <v>80</v>
      </c>
      <c r="E19" s="8">
        <f t="shared" si="0"/>
        <v>83.333051455999993</v>
      </c>
    </row>
    <row r="20" spans="1:12" x14ac:dyDescent="0.25">
      <c r="A20" t="s">
        <v>7</v>
      </c>
      <c r="B20" s="4">
        <v>0.497</v>
      </c>
      <c r="C20" s="1">
        <f>B20-B22</f>
        <v>0.41799999999999998</v>
      </c>
      <c r="D20" s="1">
        <v>40</v>
      </c>
      <c r="E20" s="8">
        <f t="shared" si="0"/>
        <v>40.628644256000001</v>
      </c>
    </row>
    <row r="21" spans="1:12" x14ac:dyDescent="0.25">
      <c r="A21" t="s">
        <v>8</v>
      </c>
      <c r="B21" s="4">
        <v>0.28599999999999998</v>
      </c>
      <c r="C21" s="1">
        <f>B21-B22</f>
        <v>0.20699999999999996</v>
      </c>
      <c r="D21" s="1">
        <v>20</v>
      </c>
      <c r="E21" s="8">
        <f t="shared" si="0"/>
        <v>18.864099755999998</v>
      </c>
    </row>
    <row r="22" spans="1:12" x14ac:dyDescent="0.25">
      <c r="A22" t="s">
        <v>9</v>
      </c>
      <c r="B22" s="6">
        <v>7.9000000000000001E-2</v>
      </c>
      <c r="C22" s="1">
        <f>B22-B22</f>
        <v>0</v>
      </c>
      <c r="D22" s="1">
        <v>0</v>
      </c>
      <c r="E22" s="8">
        <f t="shared" si="0"/>
        <v>-0.35549999999999998</v>
      </c>
    </row>
    <row r="27" spans="1:12" x14ac:dyDescent="0.25">
      <c r="K27" s="11" t="s">
        <v>15</v>
      </c>
      <c r="L27" s="11"/>
    </row>
    <row r="32" spans="1:12" x14ac:dyDescent="0.25">
      <c r="A32" s="9" t="s">
        <v>11</v>
      </c>
      <c r="B32" s="2" t="s">
        <v>12</v>
      </c>
      <c r="C32" s="5" t="s">
        <v>9</v>
      </c>
      <c r="D32" s="1" t="s">
        <v>1</v>
      </c>
      <c r="E32" s="10" t="s">
        <v>16</v>
      </c>
    </row>
    <row r="33" spans="1:5" x14ac:dyDescent="0.25">
      <c r="A33" s="9" t="s">
        <v>60</v>
      </c>
      <c r="B33" s="2">
        <v>1.669</v>
      </c>
      <c r="C33" s="6">
        <v>7.9000000000000001E-2</v>
      </c>
      <c r="D33" s="1">
        <f t="shared" ref="D33:D64" si="1">(B33-C33)</f>
        <v>1.59</v>
      </c>
      <c r="E33" s="8">
        <f t="shared" ref="E33:E64" si="2">(24.644*D33*D33)+(87.747*D33)-(0.3555)</f>
        <v>201.46472639999999</v>
      </c>
    </row>
    <row r="34" spans="1:5" x14ac:dyDescent="0.25">
      <c r="A34" s="9" t="s">
        <v>61</v>
      </c>
      <c r="B34" s="2">
        <v>0.752</v>
      </c>
      <c r="C34" s="6">
        <v>7.9000000000000001E-2</v>
      </c>
      <c r="D34" s="1">
        <f t="shared" si="1"/>
        <v>0.67300000000000004</v>
      </c>
      <c r="E34" s="8">
        <f t="shared" si="2"/>
        <v>69.860213275999996</v>
      </c>
    </row>
    <row r="35" spans="1:5" x14ac:dyDescent="0.25">
      <c r="A35" s="9" t="s">
        <v>63</v>
      </c>
      <c r="B35" s="2">
        <v>0.84499999999999997</v>
      </c>
      <c r="C35" s="6">
        <v>7.9000000000000001E-2</v>
      </c>
      <c r="D35" s="1">
        <f t="shared" si="1"/>
        <v>0.76600000000000001</v>
      </c>
      <c r="E35" s="8">
        <f t="shared" si="2"/>
        <v>81.318716863999995</v>
      </c>
    </row>
    <row r="36" spans="1:5" x14ac:dyDescent="0.25">
      <c r="A36" s="9" t="s">
        <v>64</v>
      </c>
      <c r="B36" s="2">
        <v>0.67500000000000004</v>
      </c>
      <c r="C36" s="6">
        <v>7.9000000000000001E-2</v>
      </c>
      <c r="D36" s="1">
        <f t="shared" si="1"/>
        <v>0.59600000000000009</v>
      </c>
      <c r="E36" s="8">
        <f t="shared" si="2"/>
        <v>60.695655104000011</v>
      </c>
    </row>
    <row r="37" spans="1:5" x14ac:dyDescent="0.25">
      <c r="A37" s="9" t="s">
        <v>62</v>
      </c>
      <c r="B37" s="2">
        <v>0.69400000000000006</v>
      </c>
      <c r="C37" s="6">
        <v>7.9000000000000001E-2</v>
      </c>
      <c r="D37" s="1">
        <f t="shared" si="1"/>
        <v>0.6150000000000001</v>
      </c>
      <c r="E37" s="8">
        <f t="shared" si="2"/>
        <v>62.929881900000012</v>
      </c>
    </row>
    <row r="38" spans="1:5" x14ac:dyDescent="0.25">
      <c r="A38" s="9" t="s">
        <v>65</v>
      </c>
      <c r="B38" s="2">
        <v>0.61299999999999999</v>
      </c>
      <c r="C38" s="6">
        <v>7.9000000000000001E-2</v>
      </c>
      <c r="D38" s="1">
        <f t="shared" si="1"/>
        <v>0.53400000000000003</v>
      </c>
      <c r="E38" s="8">
        <f t="shared" si="2"/>
        <v>53.528782464000003</v>
      </c>
    </row>
    <row r="39" spans="1:5" x14ac:dyDescent="0.25">
      <c r="A39" s="9" t="s">
        <v>66</v>
      </c>
      <c r="B39" s="2">
        <v>0.58499999999999996</v>
      </c>
      <c r="C39" s="6">
        <v>7.9000000000000001E-2</v>
      </c>
      <c r="D39" s="1">
        <f t="shared" si="1"/>
        <v>0.50600000000000001</v>
      </c>
      <c r="E39" s="8">
        <f t="shared" si="2"/>
        <v>50.354233184000002</v>
      </c>
    </row>
    <row r="40" spans="1:5" x14ac:dyDescent="0.25">
      <c r="A40" s="9" t="s">
        <v>67</v>
      </c>
      <c r="B40" s="2">
        <v>1.1779999999999999</v>
      </c>
      <c r="C40" s="6">
        <v>7.9000000000000001E-2</v>
      </c>
      <c r="D40" s="1">
        <f t="shared" si="1"/>
        <v>1.099</v>
      </c>
      <c r="E40" s="8">
        <f t="shared" si="2"/>
        <v>125.84350084399999</v>
      </c>
    </row>
    <row r="41" spans="1:5" x14ac:dyDescent="0.25">
      <c r="A41" s="9" t="s">
        <v>68</v>
      </c>
      <c r="B41" s="2">
        <v>0.42499999999999999</v>
      </c>
      <c r="C41" s="6">
        <v>7.9000000000000001E-2</v>
      </c>
      <c r="D41" s="1">
        <f t="shared" si="1"/>
        <v>0.34599999999999997</v>
      </c>
      <c r="E41" s="8">
        <f t="shared" si="2"/>
        <v>32.955243103999997</v>
      </c>
    </row>
    <row r="42" spans="1:5" x14ac:dyDescent="0.25">
      <c r="A42" s="9" t="s">
        <v>69</v>
      </c>
      <c r="B42" s="2">
        <v>0.89100000000000001</v>
      </c>
      <c r="C42" s="6">
        <v>7.9000000000000001E-2</v>
      </c>
      <c r="D42" s="1">
        <f t="shared" si="1"/>
        <v>0.81200000000000006</v>
      </c>
      <c r="E42" s="8">
        <f t="shared" si="2"/>
        <v>87.14393753600001</v>
      </c>
    </row>
    <row r="43" spans="1:5" x14ac:dyDescent="0.25">
      <c r="A43" s="9" t="s">
        <v>70</v>
      </c>
      <c r="B43" s="2">
        <v>0.77700000000000002</v>
      </c>
      <c r="C43" s="6">
        <v>7.9000000000000001E-2</v>
      </c>
      <c r="D43" s="1">
        <f t="shared" si="1"/>
        <v>0.69800000000000006</v>
      </c>
      <c r="E43" s="8">
        <f t="shared" si="2"/>
        <v>72.898561376000004</v>
      </c>
    </row>
    <row r="44" spans="1:5" x14ac:dyDescent="0.25">
      <c r="A44" s="9" t="s">
        <v>71</v>
      </c>
      <c r="B44" s="2">
        <v>0.71599999999999997</v>
      </c>
      <c r="C44" s="6">
        <v>7.9000000000000001E-2</v>
      </c>
      <c r="D44" s="1">
        <f t="shared" si="1"/>
        <v>0.63700000000000001</v>
      </c>
      <c r="E44" s="8">
        <f t="shared" si="2"/>
        <v>65.539110235999985</v>
      </c>
    </row>
    <row r="45" spans="1:5" x14ac:dyDescent="0.25">
      <c r="A45" s="9" t="s">
        <v>72</v>
      </c>
      <c r="B45" s="2">
        <v>1.196</v>
      </c>
      <c r="C45" s="6">
        <v>7.9000000000000001E-2</v>
      </c>
      <c r="D45" s="1">
        <f t="shared" si="1"/>
        <v>1.117</v>
      </c>
      <c r="E45" s="8">
        <f t="shared" si="2"/>
        <v>128.40594671599999</v>
      </c>
    </row>
    <row r="46" spans="1:5" x14ac:dyDescent="0.25">
      <c r="A46" s="9" t="s">
        <v>73</v>
      </c>
      <c r="B46" s="2">
        <v>2</v>
      </c>
      <c r="C46" s="6">
        <v>7.9000000000000001E-2</v>
      </c>
      <c r="D46" s="1">
        <f t="shared" si="1"/>
        <v>1.921</v>
      </c>
      <c r="E46" s="8">
        <f t="shared" si="2"/>
        <v>259.14878620400003</v>
      </c>
    </row>
    <row r="47" spans="1:5" x14ac:dyDescent="0.25">
      <c r="A47" s="9" t="s">
        <v>74</v>
      </c>
      <c r="B47" s="2">
        <v>1.292</v>
      </c>
      <c r="C47" s="6">
        <v>7.9000000000000001E-2</v>
      </c>
      <c r="D47" s="1">
        <f t="shared" si="1"/>
        <v>1.2130000000000001</v>
      </c>
      <c r="E47" s="8">
        <f t="shared" si="2"/>
        <v>142.34202863600001</v>
      </c>
    </row>
    <row r="48" spans="1:5" x14ac:dyDescent="0.25">
      <c r="A48" s="9" t="s">
        <v>75</v>
      </c>
      <c r="B48" s="2">
        <v>0.97599999999999998</v>
      </c>
      <c r="C48" s="6">
        <v>7.9000000000000001E-2</v>
      </c>
      <c r="D48" s="1">
        <f t="shared" si="1"/>
        <v>0.89700000000000002</v>
      </c>
      <c r="E48" s="8">
        <f t="shared" si="2"/>
        <v>98.182343195999991</v>
      </c>
    </row>
    <row r="49" spans="1:5" x14ac:dyDescent="0.25">
      <c r="A49" s="9" t="s">
        <v>76</v>
      </c>
      <c r="B49" s="2">
        <v>0.72699999999999998</v>
      </c>
      <c r="C49" s="6">
        <v>7.9000000000000001E-2</v>
      </c>
      <c r="D49" s="1">
        <f t="shared" si="1"/>
        <v>0.64800000000000002</v>
      </c>
      <c r="E49" s="8">
        <f t="shared" si="2"/>
        <v>66.85267017599999</v>
      </c>
    </row>
    <row r="50" spans="1:5" x14ac:dyDescent="0.25">
      <c r="A50" s="9" t="s">
        <v>77</v>
      </c>
      <c r="B50" s="2">
        <v>0.81100000000000005</v>
      </c>
      <c r="C50" s="6">
        <v>7.9000000000000001E-2</v>
      </c>
      <c r="D50" s="1">
        <f t="shared" si="1"/>
        <v>0.7320000000000001</v>
      </c>
      <c r="E50" s="8">
        <f t="shared" si="2"/>
        <v>77.080150656000001</v>
      </c>
    </row>
    <row r="51" spans="1:5" x14ac:dyDescent="0.25">
      <c r="A51" s="9" t="s">
        <v>78</v>
      </c>
      <c r="B51" s="2">
        <v>0.752</v>
      </c>
      <c r="C51" s="6">
        <v>7.9000000000000001E-2</v>
      </c>
      <c r="D51" s="1">
        <f t="shared" si="1"/>
        <v>0.67300000000000004</v>
      </c>
      <c r="E51" s="8">
        <f t="shared" si="2"/>
        <v>69.860213275999996</v>
      </c>
    </row>
    <row r="52" spans="1:5" x14ac:dyDescent="0.25">
      <c r="A52" s="9" t="s">
        <v>79</v>
      </c>
      <c r="B52" s="2">
        <v>0.68200000000000005</v>
      </c>
      <c r="C52" s="6">
        <v>7.9000000000000001E-2</v>
      </c>
      <c r="D52" s="1">
        <f t="shared" si="1"/>
        <v>0.60300000000000009</v>
      </c>
      <c r="E52" s="8">
        <f t="shared" si="2"/>
        <v>61.516721196000013</v>
      </c>
    </row>
    <row r="53" spans="1:5" x14ac:dyDescent="0.25">
      <c r="A53" s="9" t="s">
        <v>80</v>
      </c>
      <c r="B53" s="2">
        <v>0.94500000000000006</v>
      </c>
      <c r="C53" s="6">
        <v>7.9000000000000001E-2</v>
      </c>
      <c r="D53" s="1">
        <f t="shared" si="1"/>
        <v>0.8660000000000001</v>
      </c>
      <c r="E53" s="8">
        <f t="shared" si="2"/>
        <v>94.115317664000003</v>
      </c>
    </row>
    <row r="54" spans="1:5" x14ac:dyDescent="0.25">
      <c r="A54" s="9" t="s">
        <v>81</v>
      </c>
      <c r="B54" s="2">
        <v>0.72699999999999998</v>
      </c>
      <c r="C54" s="6">
        <v>7.9000000000000001E-2</v>
      </c>
      <c r="D54" s="1">
        <f t="shared" si="1"/>
        <v>0.64800000000000002</v>
      </c>
      <c r="E54" s="8">
        <f t="shared" si="2"/>
        <v>66.85267017599999</v>
      </c>
    </row>
    <row r="55" spans="1:5" x14ac:dyDescent="0.25">
      <c r="A55" s="9" t="s">
        <v>82</v>
      </c>
      <c r="B55" s="2">
        <v>2.121</v>
      </c>
      <c r="C55" s="6">
        <v>7.9000000000000001E-2</v>
      </c>
      <c r="D55" s="1">
        <f t="shared" si="1"/>
        <v>2.0419999999999998</v>
      </c>
      <c r="E55" s="8">
        <f t="shared" si="2"/>
        <v>281.58353801599998</v>
      </c>
    </row>
    <row r="56" spans="1:5" x14ac:dyDescent="0.25">
      <c r="A56" s="9" t="s">
        <v>83</v>
      </c>
      <c r="B56" s="2">
        <v>0.73399999999999999</v>
      </c>
      <c r="C56" s="6">
        <v>7.9000000000000001E-2</v>
      </c>
      <c r="D56" s="1">
        <f t="shared" si="1"/>
        <v>0.65500000000000003</v>
      </c>
      <c r="E56" s="8">
        <f t="shared" si="2"/>
        <v>67.691677099999993</v>
      </c>
    </row>
    <row r="57" spans="1:5" x14ac:dyDescent="0.25">
      <c r="A57" s="9" t="s">
        <v>84</v>
      </c>
      <c r="B57" s="2">
        <v>0.68700000000000006</v>
      </c>
      <c r="C57" s="6">
        <v>7.9000000000000001E-2</v>
      </c>
      <c r="D57" s="1">
        <f t="shared" si="1"/>
        <v>0.6080000000000001</v>
      </c>
      <c r="E57" s="8">
        <f t="shared" si="2"/>
        <v>62.104675616000016</v>
      </c>
    </row>
    <row r="58" spans="1:5" x14ac:dyDescent="0.25">
      <c r="A58" s="9" t="s">
        <v>85</v>
      </c>
      <c r="B58" s="2">
        <v>0.93600000000000005</v>
      </c>
      <c r="C58" s="6">
        <v>7.9000000000000001E-2</v>
      </c>
      <c r="D58" s="1">
        <f t="shared" si="1"/>
        <v>0.8570000000000001</v>
      </c>
      <c r="E58" s="8">
        <f t="shared" si="2"/>
        <v>92.943440156000008</v>
      </c>
    </row>
    <row r="59" spans="1:5" x14ac:dyDescent="0.25">
      <c r="A59" s="9" t="s">
        <v>86</v>
      </c>
      <c r="B59" s="2">
        <v>1.093</v>
      </c>
      <c r="C59" s="6">
        <v>7.9000000000000001E-2</v>
      </c>
      <c r="D59" s="1">
        <f t="shared" si="1"/>
        <v>1.014</v>
      </c>
      <c r="E59" s="8">
        <f t="shared" si="2"/>
        <v>113.95882022399999</v>
      </c>
    </row>
    <row r="60" spans="1:5" x14ac:dyDescent="0.25">
      <c r="A60" s="9" t="s">
        <v>87</v>
      </c>
      <c r="B60" s="2">
        <v>0.751</v>
      </c>
      <c r="C60" s="6">
        <v>7.9000000000000001E-2</v>
      </c>
      <c r="D60" s="1">
        <f t="shared" si="1"/>
        <v>0.67200000000000004</v>
      </c>
      <c r="E60" s="8">
        <f t="shared" si="2"/>
        <v>69.739320096</v>
      </c>
    </row>
    <row r="61" spans="1:5" x14ac:dyDescent="0.25">
      <c r="A61" s="9" t="s">
        <v>88</v>
      </c>
      <c r="B61" s="2">
        <v>1.056</v>
      </c>
      <c r="C61" s="6">
        <v>7.9000000000000001E-2</v>
      </c>
      <c r="D61" s="1">
        <f t="shared" si="1"/>
        <v>0.97700000000000009</v>
      </c>
      <c r="E61" s="8">
        <f t="shared" si="2"/>
        <v>108.896731676</v>
      </c>
    </row>
    <row r="62" spans="1:5" x14ac:dyDescent="0.25">
      <c r="A62" s="9" t="s">
        <v>89</v>
      </c>
      <c r="B62" s="2">
        <v>0.67900000000000005</v>
      </c>
      <c r="C62" s="6">
        <v>7.9000000000000001E-2</v>
      </c>
      <c r="D62" s="1">
        <f t="shared" si="1"/>
        <v>0.60000000000000009</v>
      </c>
      <c r="E62" s="8">
        <f t="shared" si="2"/>
        <v>61.164540000000009</v>
      </c>
    </row>
    <row r="63" spans="1:5" x14ac:dyDescent="0.25">
      <c r="A63" s="9" t="s">
        <v>90</v>
      </c>
      <c r="B63" s="2">
        <v>0.90300000000000002</v>
      </c>
      <c r="C63" s="6">
        <v>7.9000000000000001E-2</v>
      </c>
      <c r="D63" s="1">
        <f t="shared" si="1"/>
        <v>0.82400000000000007</v>
      </c>
      <c r="E63" s="8">
        <f t="shared" si="2"/>
        <v>88.680712543999988</v>
      </c>
    </row>
    <row r="64" spans="1:5" x14ac:dyDescent="0.25">
      <c r="A64" s="9" t="s">
        <v>91</v>
      </c>
      <c r="B64" s="2">
        <v>0.83100000000000007</v>
      </c>
      <c r="C64" s="6">
        <v>7.9000000000000001E-2</v>
      </c>
      <c r="D64" s="1">
        <f t="shared" si="1"/>
        <v>0.75200000000000011</v>
      </c>
      <c r="E64" s="8">
        <f t="shared" si="2"/>
        <v>79.566524576000006</v>
      </c>
    </row>
    <row r="65" spans="1:5" x14ac:dyDescent="0.25">
      <c r="A65" s="9" t="s">
        <v>92</v>
      </c>
      <c r="B65" s="2">
        <v>0.80800000000000005</v>
      </c>
      <c r="C65" s="6">
        <v>7.9000000000000001E-2</v>
      </c>
      <c r="D65" s="1">
        <f t="shared" ref="D65:D96" si="3">(B65-C65)</f>
        <v>0.72900000000000009</v>
      </c>
      <c r="E65" s="8">
        <f t="shared" ref="E65:E96" si="4">(24.644*D65*D65)+(87.747*D65)-(0.3555)</f>
        <v>76.708895003999999</v>
      </c>
    </row>
    <row r="66" spans="1:5" x14ac:dyDescent="0.25">
      <c r="A66" s="9" t="s">
        <v>93</v>
      </c>
      <c r="B66" s="2">
        <v>0.81500000000000006</v>
      </c>
      <c r="C66" s="6">
        <v>7.9000000000000001E-2</v>
      </c>
      <c r="D66" s="1">
        <f t="shared" si="3"/>
        <v>0.7360000000000001</v>
      </c>
      <c r="E66" s="8">
        <f t="shared" si="4"/>
        <v>77.575848223999998</v>
      </c>
    </row>
    <row r="67" spans="1:5" x14ac:dyDescent="0.25">
      <c r="A67" s="9" t="s">
        <v>94</v>
      </c>
      <c r="B67" s="2">
        <v>1.5880000000000001</v>
      </c>
      <c r="C67" s="6">
        <v>7.9000000000000001E-2</v>
      </c>
      <c r="D67" s="1">
        <f t="shared" si="3"/>
        <v>1.5090000000000001</v>
      </c>
      <c r="E67" s="8">
        <f t="shared" si="4"/>
        <v>188.17110716400001</v>
      </c>
    </row>
    <row r="68" spans="1:5" x14ac:dyDescent="0.25">
      <c r="A68" s="9" t="s">
        <v>95</v>
      </c>
      <c r="B68" s="2">
        <v>1.0529999999999999</v>
      </c>
      <c r="C68" s="6">
        <v>7.9000000000000001E-2</v>
      </c>
      <c r="D68" s="1">
        <f t="shared" si="3"/>
        <v>0.97399999999999998</v>
      </c>
      <c r="E68" s="8">
        <f t="shared" si="4"/>
        <v>108.48924934399999</v>
      </c>
    </row>
    <row r="69" spans="1:5" x14ac:dyDescent="0.25">
      <c r="A69" s="9" t="s">
        <v>96</v>
      </c>
      <c r="B69" s="2">
        <v>0.63600000000000001</v>
      </c>
      <c r="C69" s="6">
        <v>7.9000000000000001E-2</v>
      </c>
      <c r="D69" s="1">
        <f t="shared" si="3"/>
        <v>0.55700000000000005</v>
      </c>
      <c r="E69" s="8">
        <f t="shared" si="4"/>
        <v>56.165355356000006</v>
      </c>
    </row>
    <row r="70" spans="1:5" x14ac:dyDescent="0.25">
      <c r="A70" s="9" t="s">
        <v>97</v>
      </c>
      <c r="B70" s="2">
        <v>0.64700000000000002</v>
      </c>
      <c r="C70" s="6">
        <v>7.9000000000000001E-2</v>
      </c>
      <c r="D70" s="1">
        <f t="shared" si="3"/>
        <v>0.56800000000000006</v>
      </c>
      <c r="E70" s="8">
        <f t="shared" si="4"/>
        <v>57.435541856000007</v>
      </c>
    </row>
    <row r="71" spans="1:5" x14ac:dyDescent="0.25">
      <c r="A71" s="9" t="s">
        <v>98</v>
      </c>
      <c r="B71" s="2">
        <v>0.65200000000000002</v>
      </c>
      <c r="C71" s="6">
        <v>7.9000000000000001E-2</v>
      </c>
      <c r="D71" s="1">
        <f t="shared" si="3"/>
        <v>0.57300000000000006</v>
      </c>
      <c r="E71" s="8">
        <f t="shared" si="4"/>
        <v>58.014870876000003</v>
      </c>
    </row>
    <row r="72" spans="1:5" x14ac:dyDescent="0.25">
      <c r="A72" s="9" t="s">
        <v>99</v>
      </c>
      <c r="B72" s="2">
        <v>0.98</v>
      </c>
      <c r="C72" s="6">
        <v>7.9000000000000001E-2</v>
      </c>
      <c r="D72" s="1">
        <f t="shared" si="3"/>
        <v>0.90100000000000002</v>
      </c>
      <c r="E72" s="8">
        <f t="shared" si="4"/>
        <v>98.710570843999989</v>
      </c>
    </row>
    <row r="73" spans="1:5" x14ac:dyDescent="0.25">
      <c r="A73" s="9" t="s">
        <v>100</v>
      </c>
      <c r="B73" s="2">
        <v>0.52700000000000002</v>
      </c>
      <c r="C73" s="6">
        <v>7.9000000000000001E-2</v>
      </c>
      <c r="D73" s="1">
        <f t="shared" si="3"/>
        <v>0.44800000000000001</v>
      </c>
      <c r="E73" s="8">
        <f t="shared" si="4"/>
        <v>43.901305376000003</v>
      </c>
    </row>
    <row r="74" spans="1:5" x14ac:dyDescent="0.25">
      <c r="A74" s="9" t="s">
        <v>101</v>
      </c>
      <c r="B74" s="2">
        <v>1.909</v>
      </c>
      <c r="C74" s="6">
        <v>7.9000000000000001E-2</v>
      </c>
      <c r="D74" s="1">
        <f t="shared" si="3"/>
        <v>1.83</v>
      </c>
      <c r="E74" s="8">
        <f t="shared" si="4"/>
        <v>242.75180159999999</v>
      </c>
    </row>
    <row r="75" spans="1:5" x14ac:dyDescent="0.25">
      <c r="A75" s="9" t="s">
        <v>102</v>
      </c>
      <c r="B75" s="2">
        <v>0.61499999999999999</v>
      </c>
      <c r="C75" s="6">
        <v>7.9000000000000001E-2</v>
      </c>
      <c r="D75" s="1">
        <f t="shared" si="3"/>
        <v>0.53600000000000003</v>
      </c>
      <c r="E75" s="8">
        <f t="shared" si="4"/>
        <v>53.757014624</v>
      </c>
    </row>
    <row r="76" spans="1:5" x14ac:dyDescent="0.25">
      <c r="A76" s="9" t="s">
        <v>103</v>
      </c>
      <c r="B76" s="2">
        <v>0.78800000000000003</v>
      </c>
      <c r="C76" s="6">
        <v>7.9000000000000001E-2</v>
      </c>
      <c r="D76" s="1">
        <f t="shared" si="3"/>
        <v>0.70900000000000007</v>
      </c>
      <c r="E76" s="8">
        <f t="shared" si="4"/>
        <v>74.245193564000004</v>
      </c>
    </row>
    <row r="77" spans="1:5" x14ac:dyDescent="0.25">
      <c r="A77" s="9" t="s">
        <v>104</v>
      </c>
      <c r="B77" s="2">
        <v>0.80400000000000005</v>
      </c>
      <c r="C77" s="6">
        <v>7.9000000000000001E-2</v>
      </c>
      <c r="D77" s="1">
        <f t="shared" si="3"/>
        <v>0.72500000000000009</v>
      </c>
      <c r="E77" s="8">
        <f t="shared" si="4"/>
        <v>76.214577500000004</v>
      </c>
    </row>
    <row r="78" spans="1:5" x14ac:dyDescent="0.25">
      <c r="A78" s="9" t="s">
        <v>105</v>
      </c>
      <c r="B78" s="2">
        <v>0.65300000000000002</v>
      </c>
      <c r="C78" s="6">
        <v>7.9000000000000001E-2</v>
      </c>
      <c r="D78" s="1">
        <f t="shared" si="3"/>
        <v>0.57400000000000007</v>
      </c>
      <c r="E78" s="8">
        <f t="shared" si="4"/>
        <v>58.130884544000004</v>
      </c>
    </row>
    <row r="79" spans="1:5" x14ac:dyDescent="0.25">
      <c r="A79" s="9" t="s">
        <v>106</v>
      </c>
      <c r="B79" s="2">
        <v>0.73199999999999998</v>
      </c>
      <c r="C79" s="6">
        <v>7.9000000000000001E-2</v>
      </c>
      <c r="D79" s="1">
        <f t="shared" si="3"/>
        <v>0.65300000000000002</v>
      </c>
      <c r="E79" s="8">
        <f t="shared" si="4"/>
        <v>67.451714396</v>
      </c>
    </row>
    <row r="80" spans="1:5" x14ac:dyDescent="0.25">
      <c r="A80" s="9" t="s">
        <v>107</v>
      </c>
      <c r="B80" s="2">
        <v>0.69300000000000006</v>
      </c>
      <c r="C80" s="6">
        <v>7.9000000000000001E-2</v>
      </c>
      <c r="D80" s="1">
        <f t="shared" si="3"/>
        <v>0.6140000000000001</v>
      </c>
      <c r="E80" s="8">
        <f t="shared" si="4"/>
        <v>62.811847424000007</v>
      </c>
    </row>
    <row r="81" spans="1:5" x14ac:dyDescent="0.25">
      <c r="A81" s="9" t="s">
        <v>108</v>
      </c>
      <c r="B81" s="2">
        <v>0.873</v>
      </c>
      <c r="C81" s="6">
        <v>7.9000000000000001E-2</v>
      </c>
      <c r="D81" s="1">
        <f t="shared" si="3"/>
        <v>0.79400000000000004</v>
      </c>
      <c r="E81" s="8">
        <f t="shared" si="4"/>
        <v>84.852082784000004</v>
      </c>
    </row>
    <row r="82" spans="1:5" x14ac:dyDescent="0.25">
      <c r="A82" s="9" t="s">
        <v>109</v>
      </c>
      <c r="B82" s="2">
        <v>1.3520000000000001</v>
      </c>
      <c r="C82" s="6">
        <v>7.9000000000000001E-2</v>
      </c>
      <c r="D82" s="1">
        <f t="shared" si="3"/>
        <v>1.2730000000000001</v>
      </c>
      <c r="E82" s="8">
        <f t="shared" si="4"/>
        <v>151.28274767600001</v>
      </c>
    </row>
    <row r="83" spans="1:5" x14ac:dyDescent="0.25">
      <c r="A83" s="9" t="s">
        <v>110</v>
      </c>
      <c r="B83" s="2">
        <v>0.52900000000000003</v>
      </c>
      <c r="C83" s="6">
        <v>7.9000000000000001E-2</v>
      </c>
      <c r="D83" s="1">
        <f t="shared" si="3"/>
        <v>0.45</v>
      </c>
      <c r="E83" s="8">
        <f t="shared" si="4"/>
        <v>44.121060000000007</v>
      </c>
    </row>
    <row r="84" spans="1:5" x14ac:dyDescent="0.25">
      <c r="A84" s="9" t="s">
        <v>111</v>
      </c>
      <c r="B84" s="2">
        <v>1.7050000000000001</v>
      </c>
      <c r="C84" s="6">
        <v>7.9000000000000001E-2</v>
      </c>
      <c r="D84" s="1">
        <f t="shared" si="3"/>
        <v>1.6260000000000001</v>
      </c>
      <c r="E84" s="8">
        <f t="shared" si="4"/>
        <v>207.476802144</v>
      </c>
    </row>
    <row r="85" spans="1:5" x14ac:dyDescent="0.25">
      <c r="A85" s="9" t="s">
        <v>112</v>
      </c>
      <c r="B85" s="2">
        <v>0.70899999999999996</v>
      </c>
      <c r="C85" s="6">
        <v>7.9000000000000001E-2</v>
      </c>
      <c r="D85" s="1">
        <f t="shared" si="3"/>
        <v>0.63</v>
      </c>
      <c r="E85" s="8">
        <f t="shared" si="4"/>
        <v>64.706313600000001</v>
      </c>
    </row>
    <row r="86" spans="1:5" x14ac:dyDescent="0.25">
      <c r="A86" s="9" t="s">
        <v>113</v>
      </c>
      <c r="B86" s="2">
        <v>0.72599999999999998</v>
      </c>
      <c r="C86" s="6">
        <v>7.9000000000000001E-2</v>
      </c>
      <c r="D86" s="1">
        <f t="shared" si="3"/>
        <v>0.64700000000000002</v>
      </c>
      <c r="E86" s="8">
        <f t="shared" si="4"/>
        <v>66.733009195999998</v>
      </c>
    </row>
    <row r="87" spans="1:5" x14ac:dyDescent="0.25">
      <c r="A87" s="9" t="s">
        <v>114</v>
      </c>
      <c r="B87" s="2">
        <v>0.64400000000000002</v>
      </c>
      <c r="C87" s="6">
        <v>7.9000000000000001E-2</v>
      </c>
      <c r="D87" s="1">
        <f t="shared" si="3"/>
        <v>0.56500000000000006</v>
      </c>
      <c r="E87" s="8">
        <f t="shared" si="4"/>
        <v>57.088535900000011</v>
      </c>
    </row>
    <row r="88" spans="1:5" x14ac:dyDescent="0.25">
      <c r="A88" s="9" t="s">
        <v>115</v>
      </c>
      <c r="B88" s="2">
        <v>0.622</v>
      </c>
      <c r="C88" s="6">
        <v>7.9000000000000001E-2</v>
      </c>
      <c r="D88" s="1">
        <f t="shared" si="3"/>
        <v>0.54300000000000004</v>
      </c>
      <c r="E88" s="8">
        <f t="shared" si="4"/>
        <v>54.557379756000003</v>
      </c>
    </row>
    <row r="89" spans="1:5" x14ac:dyDescent="0.25">
      <c r="A89" s="9" t="s">
        <v>116</v>
      </c>
      <c r="B89" s="2">
        <v>2.1139999999999999</v>
      </c>
      <c r="C89" s="6">
        <v>7.9000000000000001E-2</v>
      </c>
      <c r="D89" s="1">
        <f t="shared" si="3"/>
        <v>2.0349999999999997</v>
      </c>
      <c r="E89" s="8">
        <f t="shared" si="4"/>
        <v>280.26599389999996</v>
      </c>
    </row>
    <row r="90" spans="1:5" x14ac:dyDescent="0.25">
      <c r="A90" s="9" t="s">
        <v>100</v>
      </c>
      <c r="B90" s="2">
        <v>0.92500000000000004</v>
      </c>
      <c r="C90" s="6">
        <v>7.9000000000000001E-2</v>
      </c>
      <c r="D90" s="1">
        <f t="shared" si="3"/>
        <v>0.84600000000000009</v>
      </c>
      <c r="E90" s="8">
        <f t="shared" si="4"/>
        <v>91.516567104000003</v>
      </c>
    </row>
    <row r="91" spans="1:5" x14ac:dyDescent="0.25">
      <c r="A91" s="9" t="s">
        <v>117</v>
      </c>
      <c r="B91" s="2">
        <v>1.2390000000000001</v>
      </c>
      <c r="C91" s="6">
        <v>7.9000000000000001E-2</v>
      </c>
      <c r="D91" s="1">
        <f t="shared" si="3"/>
        <v>1.1600000000000001</v>
      </c>
      <c r="E91" s="8">
        <f t="shared" si="4"/>
        <v>134.5919864</v>
      </c>
    </row>
    <row r="92" spans="1:5" x14ac:dyDescent="0.25">
      <c r="A92" s="9" t="s">
        <v>118</v>
      </c>
      <c r="B92" s="2">
        <v>0.82700000000000007</v>
      </c>
      <c r="C92" s="6">
        <v>7.9000000000000001E-2</v>
      </c>
      <c r="D92" s="1">
        <f t="shared" si="3"/>
        <v>0.74800000000000011</v>
      </c>
      <c r="E92" s="8">
        <f t="shared" si="4"/>
        <v>79.067672576000007</v>
      </c>
    </row>
    <row r="93" spans="1:5" x14ac:dyDescent="0.25">
      <c r="A93" s="9" t="s">
        <v>119</v>
      </c>
      <c r="B93" s="2">
        <v>1.544</v>
      </c>
      <c r="C93" s="6">
        <v>7.9000000000000001E-2</v>
      </c>
      <c r="D93" s="1">
        <f t="shared" si="3"/>
        <v>1.4650000000000001</v>
      </c>
      <c r="E93" s="8">
        <f t="shared" si="4"/>
        <v>181.08542390000002</v>
      </c>
    </row>
    <row r="94" spans="1:5" x14ac:dyDescent="0.25">
      <c r="A94" s="9" t="s">
        <v>120</v>
      </c>
      <c r="B94" s="2">
        <v>0.59599999999999997</v>
      </c>
      <c r="C94" s="6">
        <v>7.9000000000000001E-2</v>
      </c>
      <c r="D94" s="1">
        <f t="shared" si="3"/>
        <v>0.51700000000000002</v>
      </c>
      <c r="E94" s="8">
        <f t="shared" si="4"/>
        <v>51.596769116000004</v>
      </c>
    </row>
    <row r="95" spans="1:5" x14ac:dyDescent="0.25">
      <c r="A95" s="9" t="s">
        <v>121</v>
      </c>
      <c r="B95" s="2">
        <v>0.59899999999999998</v>
      </c>
      <c r="C95" s="6">
        <v>7.9000000000000001E-2</v>
      </c>
      <c r="D95" s="1">
        <f t="shared" si="3"/>
        <v>0.52</v>
      </c>
      <c r="E95" s="8">
        <f t="shared" si="4"/>
        <v>51.936677600000003</v>
      </c>
    </row>
    <row r="96" spans="1:5" x14ac:dyDescent="0.25">
      <c r="A96" s="9" t="s">
        <v>122</v>
      </c>
      <c r="B96" s="2">
        <v>0.64700000000000002</v>
      </c>
      <c r="C96" s="6">
        <v>7.9000000000000001E-2</v>
      </c>
      <c r="D96" s="1">
        <f t="shared" si="3"/>
        <v>0.56800000000000006</v>
      </c>
      <c r="E96" s="8">
        <f t="shared" si="4"/>
        <v>57.435541856000007</v>
      </c>
    </row>
    <row r="97" spans="1:5" x14ac:dyDescent="0.25">
      <c r="A97" s="9" t="s">
        <v>123</v>
      </c>
      <c r="B97" s="2">
        <v>0.73499999999999999</v>
      </c>
      <c r="C97" s="6">
        <v>7.9000000000000001E-2</v>
      </c>
      <c r="D97" s="1">
        <f t="shared" ref="D97:D128" si="5">(B97-C97)</f>
        <v>0.65600000000000003</v>
      </c>
      <c r="E97" s="8">
        <f t="shared" ref="E97:E128" si="6">(24.644*D97*D97)+(87.747*D97)-(0.3555)</f>
        <v>67.811732383999995</v>
      </c>
    </row>
    <row r="98" spans="1:5" x14ac:dyDescent="0.25">
      <c r="A98" s="9" t="s">
        <v>124</v>
      </c>
      <c r="B98" s="2">
        <v>0.73699999999999999</v>
      </c>
      <c r="C98" s="6">
        <v>7.9000000000000001E-2</v>
      </c>
      <c r="D98" s="1">
        <f t="shared" si="5"/>
        <v>0.65800000000000003</v>
      </c>
      <c r="E98" s="8">
        <f t="shared" si="6"/>
        <v>68.051990816</v>
      </c>
    </row>
    <row r="99" spans="1:5" x14ac:dyDescent="0.25">
      <c r="A99" s="9" t="s">
        <v>125</v>
      </c>
      <c r="B99" s="2">
        <v>0.77</v>
      </c>
      <c r="C99" s="6">
        <v>7.9000000000000001E-2</v>
      </c>
      <c r="D99" s="1">
        <f t="shared" si="5"/>
        <v>0.69100000000000006</v>
      </c>
      <c r="E99" s="8">
        <f t="shared" si="6"/>
        <v>72.044718763999995</v>
      </c>
    </row>
    <row r="100" spans="1:5" x14ac:dyDescent="0.25">
      <c r="A100" s="9" t="s">
        <v>126</v>
      </c>
      <c r="B100" s="2">
        <v>0.61199999999999999</v>
      </c>
      <c r="C100" s="6">
        <v>7.9000000000000001E-2</v>
      </c>
      <c r="D100" s="1">
        <f t="shared" si="5"/>
        <v>0.53300000000000003</v>
      </c>
      <c r="E100" s="8">
        <f t="shared" si="6"/>
        <v>53.414740316</v>
      </c>
    </row>
    <row r="101" spans="1:5" x14ac:dyDescent="0.25">
      <c r="A101" s="9" t="s">
        <v>127</v>
      </c>
      <c r="B101" s="2">
        <v>0.69100000000000006</v>
      </c>
      <c r="C101" s="6">
        <v>7.9000000000000001E-2</v>
      </c>
      <c r="D101" s="1">
        <f t="shared" si="5"/>
        <v>0.6120000000000001</v>
      </c>
      <c r="E101" s="8">
        <f t="shared" si="6"/>
        <v>62.575926336000009</v>
      </c>
    </row>
    <row r="102" spans="1:5" x14ac:dyDescent="0.25">
      <c r="A102" s="9" t="s">
        <v>128</v>
      </c>
      <c r="B102" s="2">
        <v>1.0369999999999999</v>
      </c>
      <c r="C102" s="6">
        <v>7.9000000000000001E-2</v>
      </c>
      <c r="D102" s="1">
        <f t="shared" si="5"/>
        <v>0.95799999999999996</v>
      </c>
      <c r="E102" s="8">
        <f t="shared" si="6"/>
        <v>106.32350201599998</v>
      </c>
    </row>
    <row r="103" spans="1:5" x14ac:dyDescent="0.25">
      <c r="A103" s="9" t="s">
        <v>129</v>
      </c>
      <c r="B103" s="2">
        <v>0.69500000000000006</v>
      </c>
      <c r="C103" s="6">
        <v>7.9000000000000001E-2</v>
      </c>
      <c r="D103" s="1">
        <f t="shared" si="5"/>
        <v>0.6160000000000001</v>
      </c>
      <c r="E103" s="8">
        <f t="shared" si="6"/>
        <v>63.04796566400001</v>
      </c>
    </row>
    <row r="104" spans="1:5" x14ac:dyDescent="0.25">
      <c r="A104" s="9" t="s">
        <v>130</v>
      </c>
      <c r="B104" s="2">
        <v>0.98199999999999998</v>
      </c>
      <c r="C104" s="6">
        <v>7.9000000000000001E-2</v>
      </c>
      <c r="D104" s="1">
        <f t="shared" si="5"/>
        <v>0.90300000000000002</v>
      </c>
      <c r="E104" s="8">
        <f t="shared" si="6"/>
        <v>98.974980395999992</v>
      </c>
    </row>
    <row r="105" spans="1:5" x14ac:dyDescent="0.25">
      <c r="A105" s="9" t="s">
        <v>131</v>
      </c>
      <c r="B105" s="2">
        <v>0.71399999999999997</v>
      </c>
      <c r="C105" s="6">
        <v>7.9000000000000001E-2</v>
      </c>
      <c r="D105" s="1">
        <f t="shared" si="5"/>
        <v>0.63500000000000001</v>
      </c>
      <c r="E105" s="8">
        <f t="shared" si="6"/>
        <v>65.300921899999992</v>
      </c>
    </row>
    <row r="106" spans="1:5" x14ac:dyDescent="0.25">
      <c r="A106" s="9" t="s">
        <v>132</v>
      </c>
      <c r="B106" s="2">
        <v>1</v>
      </c>
      <c r="C106" s="6">
        <v>7.9000000000000001E-2</v>
      </c>
      <c r="D106" s="1">
        <f t="shared" si="5"/>
        <v>0.92100000000000004</v>
      </c>
      <c r="E106" s="8">
        <f t="shared" si="6"/>
        <v>101.36353820399999</v>
      </c>
    </row>
    <row r="107" spans="1:5" x14ac:dyDescent="0.25">
      <c r="A107" s="9" t="s">
        <v>133</v>
      </c>
      <c r="B107" s="2">
        <v>1.331</v>
      </c>
      <c r="C107" s="6">
        <v>7.9000000000000001E-2</v>
      </c>
      <c r="D107" s="1">
        <f t="shared" si="5"/>
        <v>1.252</v>
      </c>
      <c r="E107" s="8">
        <f t="shared" si="6"/>
        <v>148.13331257599998</v>
      </c>
    </row>
    <row r="108" spans="1:5" x14ac:dyDescent="0.25">
      <c r="A108" s="9" t="s">
        <v>134</v>
      </c>
      <c r="B108" s="2">
        <v>0.71299999999999997</v>
      </c>
      <c r="C108" s="6">
        <v>7.9000000000000001E-2</v>
      </c>
      <c r="D108" s="1">
        <f t="shared" si="5"/>
        <v>0.63400000000000001</v>
      </c>
      <c r="E108" s="8">
        <f t="shared" si="6"/>
        <v>65.181901663999994</v>
      </c>
    </row>
    <row r="109" spans="1:5" x14ac:dyDescent="0.25">
      <c r="A109" s="9" t="s">
        <v>135</v>
      </c>
      <c r="B109" s="2">
        <v>0.71499999999999997</v>
      </c>
      <c r="C109" s="6">
        <v>7.9000000000000001E-2</v>
      </c>
      <c r="D109" s="1">
        <f t="shared" si="5"/>
        <v>0.63600000000000001</v>
      </c>
      <c r="E109" s="8">
        <f t="shared" si="6"/>
        <v>65.419991423999988</v>
      </c>
    </row>
    <row r="110" spans="1:5" x14ac:dyDescent="0.25">
      <c r="A110" s="9" t="s">
        <v>122</v>
      </c>
      <c r="B110" s="2">
        <v>0.55300000000000005</v>
      </c>
      <c r="C110" s="6">
        <v>7.9000000000000001E-2</v>
      </c>
      <c r="D110" s="1">
        <f t="shared" si="5"/>
        <v>0.47400000000000003</v>
      </c>
      <c r="E110" s="8">
        <f t="shared" si="6"/>
        <v>46.773493344000002</v>
      </c>
    </row>
    <row r="111" spans="1:5" x14ac:dyDescent="0.25">
      <c r="A111" s="9" t="s">
        <v>136</v>
      </c>
      <c r="B111" s="2">
        <v>0.60499999999999998</v>
      </c>
      <c r="C111" s="6">
        <v>7.9000000000000001E-2</v>
      </c>
      <c r="D111" s="1">
        <f t="shared" si="5"/>
        <v>0.52600000000000002</v>
      </c>
      <c r="E111" s="8">
        <f t="shared" si="6"/>
        <v>52.617825344000003</v>
      </c>
    </row>
    <row r="112" spans="1:5" x14ac:dyDescent="0.25">
      <c r="A112" s="9" t="s">
        <v>137</v>
      </c>
      <c r="B112" s="2">
        <v>0.89100000000000001</v>
      </c>
      <c r="C112" s="6">
        <v>7.9000000000000001E-2</v>
      </c>
      <c r="D112" s="1">
        <f t="shared" si="5"/>
        <v>0.81200000000000006</v>
      </c>
      <c r="E112" s="8">
        <f t="shared" si="6"/>
        <v>87.14393753600001</v>
      </c>
    </row>
    <row r="113" spans="1:5" x14ac:dyDescent="0.25">
      <c r="A113" s="9" t="s">
        <v>138</v>
      </c>
      <c r="B113" s="2">
        <v>1.6380000000000001</v>
      </c>
      <c r="C113" s="6">
        <v>7.9000000000000001E-2</v>
      </c>
      <c r="D113" s="1">
        <f t="shared" si="5"/>
        <v>1.5590000000000002</v>
      </c>
      <c r="E113" s="8">
        <f t="shared" si="6"/>
        <v>196.33884676400004</v>
      </c>
    </row>
    <row r="114" spans="1:5" x14ac:dyDescent="0.25">
      <c r="A114" s="9" t="s">
        <v>139</v>
      </c>
      <c r="B114" s="2">
        <v>0.63300000000000001</v>
      </c>
      <c r="C114" s="6">
        <v>7.9000000000000001E-2</v>
      </c>
      <c r="D114" s="1">
        <f t="shared" si="5"/>
        <v>0.55400000000000005</v>
      </c>
      <c r="E114" s="8">
        <f t="shared" si="6"/>
        <v>55.81997590400001</v>
      </c>
    </row>
    <row r="115" spans="1:5" x14ac:dyDescent="0.25">
      <c r="A115" s="9" t="s">
        <v>140</v>
      </c>
      <c r="B115" s="2">
        <v>0.71299999999999997</v>
      </c>
      <c r="C115" s="6">
        <v>7.9000000000000001E-2</v>
      </c>
      <c r="D115" s="1">
        <f t="shared" si="5"/>
        <v>0.63400000000000001</v>
      </c>
      <c r="E115" s="8">
        <f t="shared" si="6"/>
        <v>65.181901663999994</v>
      </c>
    </row>
    <row r="116" spans="1:5" x14ac:dyDescent="0.25">
      <c r="A116" s="9" t="s">
        <v>141</v>
      </c>
      <c r="B116" s="2">
        <v>0.80200000000000005</v>
      </c>
      <c r="C116" s="6">
        <v>7.9000000000000001E-2</v>
      </c>
      <c r="D116" s="1">
        <f t="shared" si="5"/>
        <v>0.72300000000000009</v>
      </c>
      <c r="E116" s="8">
        <f t="shared" si="6"/>
        <v>75.967714475999998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6"/>
  <sheetViews>
    <sheetView workbookViewId="0">
      <selection activeCell="O2" sqref="O2"/>
    </sheetView>
  </sheetViews>
  <sheetFormatPr defaultRowHeight="15" x14ac:dyDescent="0.25"/>
  <cols>
    <col min="1" max="1" width="31.28515625" customWidth="1"/>
    <col min="2" max="2" width="15" customWidth="1"/>
    <col min="3" max="3" width="12.140625" customWidth="1"/>
    <col min="4" max="4" width="10.7109375" customWidth="1"/>
    <col min="5" max="5" width="18.28515625" customWidth="1"/>
  </cols>
  <sheetData>
    <row r="2" spans="1:12" x14ac:dyDescent="0.25">
      <c r="A2" s="4">
        <v>2.8090000000000002</v>
      </c>
      <c r="B2" s="4">
        <v>2.7370000000000001</v>
      </c>
      <c r="C2" s="2">
        <v>0.78300000000000003</v>
      </c>
      <c r="D2" s="2">
        <v>1.71</v>
      </c>
      <c r="E2" s="2">
        <v>1.2050000000000001</v>
      </c>
      <c r="F2" s="2">
        <v>1.1380000000000001</v>
      </c>
      <c r="G2" s="2">
        <v>0.63400000000000001</v>
      </c>
      <c r="H2" s="2">
        <v>0.753</v>
      </c>
      <c r="I2" s="2">
        <v>0.61099999999999999</v>
      </c>
      <c r="J2" s="2">
        <v>1.2929999999999999</v>
      </c>
      <c r="K2" s="2">
        <v>0.70599999999999996</v>
      </c>
      <c r="L2" s="2">
        <v>0.74199999999999999</v>
      </c>
    </row>
    <row r="3" spans="1:12" x14ac:dyDescent="0.25">
      <c r="A3" s="4">
        <v>1.5649999999999999</v>
      </c>
      <c r="B3" s="4">
        <v>1.5720000000000001</v>
      </c>
      <c r="C3" s="2">
        <v>0.93</v>
      </c>
      <c r="D3" s="2">
        <v>2.4649999999999999</v>
      </c>
      <c r="E3" s="2">
        <v>0.96199999999999997</v>
      </c>
      <c r="F3" s="2">
        <v>0.88800000000000001</v>
      </c>
      <c r="G3" s="2">
        <v>0.69600000000000006</v>
      </c>
      <c r="H3" s="2">
        <v>0.75</v>
      </c>
      <c r="I3" s="2">
        <v>0.80200000000000005</v>
      </c>
      <c r="J3" s="2">
        <v>0.81900000000000006</v>
      </c>
      <c r="K3" s="2">
        <v>1.292</v>
      </c>
      <c r="L3" s="2">
        <v>0.68800000000000006</v>
      </c>
    </row>
    <row r="4" spans="1:12" x14ac:dyDescent="0.25">
      <c r="A4" s="4">
        <v>0.81100000000000005</v>
      </c>
      <c r="B4" s="4">
        <v>0.92700000000000005</v>
      </c>
      <c r="C4" s="2">
        <v>0.82100000000000006</v>
      </c>
      <c r="D4" s="2">
        <v>1.6240000000000001</v>
      </c>
      <c r="E4" s="2">
        <v>2.1080000000000001</v>
      </c>
      <c r="F4" s="2">
        <v>1.2670000000000001</v>
      </c>
      <c r="G4" s="2">
        <v>0.67800000000000005</v>
      </c>
      <c r="H4" s="2">
        <v>0.72599999999999998</v>
      </c>
      <c r="I4" s="2">
        <v>0.65800000000000003</v>
      </c>
      <c r="J4" s="2">
        <v>0.69500000000000006</v>
      </c>
      <c r="K4" s="2">
        <v>0.79500000000000004</v>
      </c>
      <c r="L4" s="2">
        <v>0.74099999999999999</v>
      </c>
    </row>
    <row r="5" spans="1:12" x14ac:dyDescent="0.25">
      <c r="A5" s="4">
        <v>0.42899999999999999</v>
      </c>
      <c r="B5" s="4">
        <v>0.498</v>
      </c>
      <c r="C5" s="2">
        <v>1.1990000000000001</v>
      </c>
      <c r="D5" s="2">
        <v>1.1140000000000001</v>
      </c>
      <c r="E5" s="2">
        <v>1.1520000000000001</v>
      </c>
      <c r="F5" s="2">
        <v>0.81200000000000006</v>
      </c>
      <c r="G5" s="2">
        <v>1.256</v>
      </c>
      <c r="H5" s="2">
        <v>0.86899999999999999</v>
      </c>
      <c r="I5" s="2">
        <v>0.754</v>
      </c>
      <c r="J5" s="2">
        <v>0.86799999999999999</v>
      </c>
      <c r="K5" s="2">
        <v>1.2610000000000001</v>
      </c>
      <c r="L5" s="2">
        <v>1.018</v>
      </c>
    </row>
    <row r="6" spans="1:12" x14ac:dyDescent="0.25">
      <c r="A6" s="4">
        <v>0.33700000000000002</v>
      </c>
      <c r="B6" s="4">
        <v>0.32300000000000001</v>
      </c>
      <c r="C6" s="2">
        <v>0.53900000000000003</v>
      </c>
      <c r="D6" s="2">
        <v>0.77300000000000002</v>
      </c>
      <c r="E6" s="2">
        <v>0.68600000000000005</v>
      </c>
      <c r="F6" s="2">
        <v>0.71699999999999997</v>
      </c>
      <c r="G6" s="2">
        <v>0.78</v>
      </c>
      <c r="H6" s="2">
        <v>0.751</v>
      </c>
      <c r="I6" s="2">
        <v>2.2480000000000002</v>
      </c>
      <c r="J6" s="2">
        <v>0.68200000000000005</v>
      </c>
      <c r="K6" s="2">
        <v>0.75900000000000001</v>
      </c>
      <c r="L6" s="2">
        <v>1.8580000000000001</v>
      </c>
    </row>
    <row r="7" spans="1:12" x14ac:dyDescent="0.25">
      <c r="A7" s="6">
        <v>0.108</v>
      </c>
      <c r="B7" s="6">
        <v>9.7000000000000003E-2</v>
      </c>
      <c r="C7" s="2">
        <v>0.99399999999999999</v>
      </c>
      <c r="D7" s="2">
        <v>0.85099999999999998</v>
      </c>
      <c r="E7" s="2">
        <v>0.998</v>
      </c>
      <c r="F7" s="2">
        <v>0.88200000000000001</v>
      </c>
      <c r="G7" s="2">
        <v>1.8820000000000001</v>
      </c>
      <c r="H7" s="2">
        <v>1.097</v>
      </c>
      <c r="I7" s="2">
        <v>0.93</v>
      </c>
      <c r="J7" s="2">
        <v>0.79800000000000004</v>
      </c>
      <c r="K7" s="2">
        <v>1.1930000000000001</v>
      </c>
      <c r="L7" s="2">
        <v>0.53600000000000003</v>
      </c>
    </row>
    <row r="8" spans="1:12" x14ac:dyDescent="0.25">
      <c r="A8" s="2">
        <v>2.0100000000000002</v>
      </c>
      <c r="B8" s="2">
        <v>1.012</v>
      </c>
      <c r="C8" s="2">
        <v>0.88500000000000001</v>
      </c>
      <c r="D8" s="2">
        <v>1.083</v>
      </c>
      <c r="E8" s="2">
        <v>1.256</v>
      </c>
      <c r="F8" s="2">
        <v>1.57</v>
      </c>
      <c r="G8" s="2">
        <v>0.80100000000000005</v>
      </c>
      <c r="H8" s="2">
        <v>0.57699999999999996</v>
      </c>
      <c r="I8" s="2">
        <v>1.55</v>
      </c>
      <c r="J8" s="2">
        <v>0.82800000000000007</v>
      </c>
      <c r="K8" s="2">
        <v>1.665</v>
      </c>
      <c r="L8" s="2">
        <v>0.80500000000000005</v>
      </c>
    </row>
    <row r="9" spans="1:12" x14ac:dyDescent="0.25">
      <c r="A9" s="2">
        <v>0.77600000000000002</v>
      </c>
      <c r="B9" s="2">
        <v>0.80300000000000005</v>
      </c>
      <c r="C9" s="2">
        <v>0.73599999999999999</v>
      </c>
      <c r="D9" s="2">
        <v>1.052</v>
      </c>
      <c r="E9" s="2">
        <v>0.80700000000000005</v>
      </c>
      <c r="F9" s="2">
        <v>1.738</v>
      </c>
      <c r="G9" s="2">
        <v>1.385</v>
      </c>
      <c r="H9" s="2">
        <v>1.855</v>
      </c>
      <c r="I9" s="2">
        <v>0.90400000000000003</v>
      </c>
      <c r="J9" s="2">
        <v>0.54900000000000004</v>
      </c>
      <c r="K9" s="2">
        <v>0.80100000000000005</v>
      </c>
      <c r="L9" s="2">
        <v>0.71899999999999997</v>
      </c>
    </row>
    <row r="15" spans="1:12" x14ac:dyDescent="0.25">
      <c r="B15" s="7" t="s">
        <v>10</v>
      </c>
      <c r="C15" s="7" t="s">
        <v>1</v>
      </c>
      <c r="D15" s="7" t="s">
        <v>2</v>
      </c>
      <c r="E15" s="7" t="s">
        <v>3</v>
      </c>
    </row>
    <row r="16" spans="1:12" x14ac:dyDescent="0.25">
      <c r="A16" t="s">
        <v>4</v>
      </c>
      <c r="B16" s="4">
        <v>2.7730000000000001</v>
      </c>
      <c r="C16" s="1">
        <f>B16-B21</f>
        <v>2.6710000000000003</v>
      </c>
      <c r="D16" s="1">
        <v>1200</v>
      </c>
      <c r="E16" s="8">
        <f>(31.146*C16*C16)+(365.52*C16)+(0.6803)</f>
        <v>1199.1872901860002</v>
      </c>
    </row>
    <row r="17" spans="1:11" x14ac:dyDescent="0.25">
      <c r="A17" t="s">
        <v>5</v>
      </c>
      <c r="B17" s="4">
        <v>1.5680000000000001</v>
      </c>
      <c r="C17" s="1">
        <f>B17-B21</f>
        <v>1.466</v>
      </c>
      <c r="D17" s="1">
        <v>600</v>
      </c>
      <c r="E17" s="8">
        <f t="shared" ref="E17:E21" si="0">(31.146*C17*C17)+(365.52*C17)+(0.6803)</f>
        <v>603.47023277599999</v>
      </c>
    </row>
    <row r="18" spans="1:11" x14ac:dyDescent="0.25">
      <c r="A18" t="s">
        <v>6</v>
      </c>
      <c r="B18" s="4">
        <v>0.86899999999999999</v>
      </c>
      <c r="C18" s="1">
        <f>B18-B21</f>
        <v>0.76700000000000002</v>
      </c>
      <c r="D18" s="1">
        <v>300</v>
      </c>
      <c r="E18" s="8">
        <f t="shared" si="0"/>
        <v>299.35698919399999</v>
      </c>
    </row>
    <row r="19" spans="1:11" x14ac:dyDescent="0.25">
      <c r="A19" t="s">
        <v>7</v>
      </c>
      <c r="B19" s="4">
        <v>0.46300000000000002</v>
      </c>
      <c r="C19" s="1">
        <f>B19-B21</f>
        <v>0.36100000000000004</v>
      </c>
      <c r="D19" s="1">
        <v>150</v>
      </c>
      <c r="E19" s="8">
        <f t="shared" si="0"/>
        <v>136.69199786599998</v>
      </c>
    </row>
    <row r="20" spans="1:11" x14ac:dyDescent="0.25">
      <c r="A20" t="s">
        <v>8</v>
      </c>
      <c r="B20" s="4">
        <v>0.33</v>
      </c>
      <c r="C20" s="1">
        <f>B20-B21</f>
        <v>0.22800000000000004</v>
      </c>
      <c r="D20" s="1">
        <v>75</v>
      </c>
      <c r="E20" s="8">
        <f t="shared" si="0"/>
        <v>85.637953664000023</v>
      </c>
    </row>
    <row r="21" spans="1:11" x14ac:dyDescent="0.25">
      <c r="A21" t="s">
        <v>9</v>
      </c>
      <c r="B21" s="6">
        <v>0.10199999999999999</v>
      </c>
      <c r="C21" s="1">
        <f>B21-B21</f>
        <v>0</v>
      </c>
      <c r="D21" s="1">
        <v>0</v>
      </c>
      <c r="E21" s="8">
        <f t="shared" si="0"/>
        <v>0.68030000000000002</v>
      </c>
    </row>
    <row r="27" spans="1:11" x14ac:dyDescent="0.25">
      <c r="J27" s="11" t="s">
        <v>14</v>
      </c>
      <c r="K27" s="11"/>
    </row>
    <row r="32" spans="1:11" x14ac:dyDescent="0.25">
      <c r="A32" s="9" t="s">
        <v>11</v>
      </c>
      <c r="B32" s="2" t="s">
        <v>12</v>
      </c>
      <c r="C32" s="5" t="s">
        <v>9</v>
      </c>
      <c r="D32" s="1" t="s">
        <v>1</v>
      </c>
      <c r="E32" s="10" t="s">
        <v>13</v>
      </c>
    </row>
    <row r="33" spans="1:5" x14ac:dyDescent="0.25">
      <c r="A33" s="9" t="s">
        <v>60</v>
      </c>
      <c r="B33" s="2">
        <v>2.0100000000000002</v>
      </c>
      <c r="C33" s="6">
        <v>0.10199999999999999</v>
      </c>
      <c r="D33" s="1">
        <f t="shared" ref="D33:D64" si="1">(B33-C33)</f>
        <v>1.9080000000000001</v>
      </c>
      <c r="E33" s="8">
        <f t="shared" ref="E33:E64" si="2">(31.146*D33*D33)+(365.52*D33)+(0.6803)</f>
        <v>811.47835174399995</v>
      </c>
    </row>
    <row r="34" spans="1:5" x14ac:dyDescent="0.25">
      <c r="A34" s="9" t="s">
        <v>61</v>
      </c>
      <c r="B34" s="2">
        <v>0.77600000000000002</v>
      </c>
      <c r="C34" s="6">
        <v>0.10199999999999999</v>
      </c>
      <c r="D34" s="1">
        <f t="shared" si="1"/>
        <v>0.67400000000000004</v>
      </c>
      <c r="E34" s="8">
        <f t="shared" si="2"/>
        <v>261.189660296</v>
      </c>
    </row>
    <row r="35" spans="1:5" x14ac:dyDescent="0.25">
      <c r="A35" s="9" t="s">
        <v>63</v>
      </c>
      <c r="B35" s="2">
        <v>1.012</v>
      </c>
      <c r="C35" s="6">
        <v>0.10199999999999999</v>
      </c>
      <c r="D35" s="1">
        <f t="shared" si="1"/>
        <v>0.91</v>
      </c>
      <c r="E35" s="8">
        <f t="shared" si="2"/>
        <v>359.09550259999997</v>
      </c>
    </row>
    <row r="36" spans="1:5" x14ac:dyDescent="0.25">
      <c r="A36" s="9" t="s">
        <v>64</v>
      </c>
      <c r="B36" s="2">
        <v>0.80300000000000005</v>
      </c>
      <c r="C36" s="6">
        <v>0.10199999999999999</v>
      </c>
      <c r="D36" s="1">
        <f t="shared" si="1"/>
        <v>0.70100000000000007</v>
      </c>
      <c r="E36" s="8">
        <f t="shared" si="2"/>
        <v>272.21499554600001</v>
      </c>
    </row>
    <row r="37" spans="1:5" x14ac:dyDescent="0.25">
      <c r="A37" s="9" t="s">
        <v>62</v>
      </c>
      <c r="B37" s="2">
        <v>0.78300000000000003</v>
      </c>
      <c r="C37" s="6">
        <v>0.10199999999999999</v>
      </c>
      <c r="D37" s="1">
        <f t="shared" si="1"/>
        <v>0.68100000000000005</v>
      </c>
      <c r="E37" s="8">
        <f t="shared" si="2"/>
        <v>264.04372010599997</v>
      </c>
    </row>
    <row r="38" spans="1:5" x14ac:dyDescent="0.25">
      <c r="A38" s="9" t="s">
        <v>65</v>
      </c>
      <c r="B38" s="2">
        <v>0.93</v>
      </c>
      <c r="C38" s="6">
        <v>0.10199999999999999</v>
      </c>
      <c r="D38" s="1">
        <f t="shared" si="1"/>
        <v>0.82800000000000007</v>
      </c>
      <c r="E38" s="8">
        <f t="shared" si="2"/>
        <v>324.68405926399998</v>
      </c>
    </row>
    <row r="39" spans="1:5" x14ac:dyDescent="0.25">
      <c r="A39" s="9" t="s">
        <v>66</v>
      </c>
      <c r="B39" s="2">
        <v>0.82100000000000006</v>
      </c>
      <c r="C39" s="6">
        <v>0.10199999999999999</v>
      </c>
      <c r="D39" s="1">
        <f t="shared" si="1"/>
        <v>0.71900000000000008</v>
      </c>
      <c r="E39" s="8">
        <f t="shared" si="2"/>
        <v>279.59044730600004</v>
      </c>
    </row>
    <row r="40" spans="1:5" x14ac:dyDescent="0.25">
      <c r="A40" s="9" t="s">
        <v>67</v>
      </c>
      <c r="B40" s="2">
        <v>1.1990000000000001</v>
      </c>
      <c r="C40" s="6">
        <v>0.10199999999999999</v>
      </c>
      <c r="D40" s="1">
        <f t="shared" si="1"/>
        <v>1.097</v>
      </c>
      <c r="E40" s="8">
        <f t="shared" si="2"/>
        <v>439.137116714</v>
      </c>
    </row>
    <row r="41" spans="1:5" x14ac:dyDescent="0.25">
      <c r="A41" s="9" t="s">
        <v>68</v>
      </c>
      <c r="B41" s="2">
        <v>0.53900000000000003</v>
      </c>
      <c r="C41" s="6">
        <v>0.10199999999999999</v>
      </c>
      <c r="D41" s="1">
        <f t="shared" si="1"/>
        <v>0.43700000000000006</v>
      </c>
      <c r="E41" s="8">
        <f t="shared" si="2"/>
        <v>166.36046047400001</v>
      </c>
    </row>
    <row r="42" spans="1:5" x14ac:dyDescent="0.25">
      <c r="A42" s="9" t="s">
        <v>69</v>
      </c>
      <c r="B42" s="2">
        <v>0.99399999999999999</v>
      </c>
      <c r="C42" s="6">
        <v>0.10199999999999999</v>
      </c>
      <c r="D42" s="1">
        <f t="shared" si="1"/>
        <v>0.89200000000000002</v>
      </c>
      <c r="E42" s="8">
        <f t="shared" si="2"/>
        <v>351.50589094399999</v>
      </c>
    </row>
    <row r="43" spans="1:5" x14ac:dyDescent="0.25">
      <c r="A43" s="9" t="s">
        <v>70</v>
      </c>
      <c r="B43" s="2">
        <v>0.88500000000000001</v>
      </c>
      <c r="C43" s="6">
        <v>0.10199999999999999</v>
      </c>
      <c r="D43" s="1">
        <f t="shared" si="1"/>
        <v>0.78300000000000003</v>
      </c>
      <c r="E43" s="8">
        <f t="shared" si="2"/>
        <v>305.97772999399996</v>
      </c>
    </row>
    <row r="44" spans="1:5" x14ac:dyDescent="0.25">
      <c r="A44" s="9" t="s">
        <v>71</v>
      </c>
      <c r="B44" s="2">
        <v>0.73599999999999999</v>
      </c>
      <c r="C44" s="6">
        <v>0.10199999999999999</v>
      </c>
      <c r="D44" s="1">
        <f t="shared" si="1"/>
        <v>0.63400000000000001</v>
      </c>
      <c r="E44" s="8">
        <f t="shared" si="2"/>
        <v>244.93930157599999</v>
      </c>
    </row>
    <row r="45" spans="1:5" x14ac:dyDescent="0.25">
      <c r="A45" s="9" t="s">
        <v>72</v>
      </c>
      <c r="B45" s="2">
        <v>1.71</v>
      </c>
      <c r="C45" s="6">
        <v>0.10199999999999999</v>
      </c>
      <c r="D45" s="1">
        <f t="shared" si="1"/>
        <v>1.6079999999999999</v>
      </c>
      <c r="E45" s="8">
        <f t="shared" si="2"/>
        <v>668.96955094399982</v>
      </c>
    </row>
    <row r="46" spans="1:5" x14ac:dyDescent="0.25">
      <c r="A46" s="9" t="s">
        <v>73</v>
      </c>
      <c r="B46" s="2">
        <v>2.4649999999999999</v>
      </c>
      <c r="C46" s="6">
        <v>0.10199999999999999</v>
      </c>
      <c r="D46" s="1">
        <f t="shared" si="1"/>
        <v>2.363</v>
      </c>
      <c r="E46" s="8">
        <f t="shared" si="2"/>
        <v>1038.3161292739999</v>
      </c>
    </row>
    <row r="47" spans="1:5" x14ac:dyDescent="0.25">
      <c r="A47" s="9" t="s">
        <v>74</v>
      </c>
      <c r="B47" s="2">
        <v>1.6240000000000001</v>
      </c>
      <c r="C47" s="6">
        <v>0.10199999999999999</v>
      </c>
      <c r="D47" s="1">
        <f t="shared" si="1"/>
        <v>1.522</v>
      </c>
      <c r="E47" s="8">
        <f t="shared" si="2"/>
        <v>629.15095066399999</v>
      </c>
    </row>
    <row r="48" spans="1:5" x14ac:dyDescent="0.25">
      <c r="A48" s="9" t="s">
        <v>75</v>
      </c>
      <c r="B48" s="2">
        <v>1.1140000000000001</v>
      </c>
      <c r="C48" s="6">
        <v>0.10199999999999999</v>
      </c>
      <c r="D48" s="1">
        <f t="shared" si="1"/>
        <v>1.012</v>
      </c>
      <c r="E48" s="8">
        <f t="shared" si="2"/>
        <v>402.48452902399998</v>
      </c>
    </row>
    <row r="49" spans="1:5" x14ac:dyDescent="0.25">
      <c r="A49" s="9" t="s">
        <v>76</v>
      </c>
      <c r="B49" s="2">
        <v>0.77300000000000002</v>
      </c>
      <c r="C49" s="6">
        <v>0.10199999999999999</v>
      </c>
      <c r="D49" s="1">
        <f t="shared" si="1"/>
        <v>0.67100000000000004</v>
      </c>
      <c r="E49" s="8">
        <f t="shared" si="2"/>
        <v>259.96742618600001</v>
      </c>
    </row>
    <row r="50" spans="1:5" x14ac:dyDescent="0.25">
      <c r="A50" s="9" t="s">
        <v>77</v>
      </c>
      <c r="B50" s="2">
        <v>0.85099999999999998</v>
      </c>
      <c r="C50" s="6">
        <v>0.10199999999999999</v>
      </c>
      <c r="D50" s="1">
        <f t="shared" si="1"/>
        <v>0.749</v>
      </c>
      <c r="E50" s="8">
        <f t="shared" si="2"/>
        <v>291.92771714599996</v>
      </c>
    </row>
    <row r="51" spans="1:5" x14ac:dyDescent="0.25">
      <c r="A51" s="9" t="s">
        <v>78</v>
      </c>
      <c r="B51" s="2">
        <v>1.083</v>
      </c>
      <c r="C51" s="6">
        <v>0.10199999999999999</v>
      </c>
      <c r="D51" s="1">
        <f t="shared" si="1"/>
        <v>0.98099999999999998</v>
      </c>
      <c r="E51" s="8">
        <f t="shared" si="2"/>
        <v>389.22911570599996</v>
      </c>
    </row>
    <row r="52" spans="1:5" x14ac:dyDescent="0.25">
      <c r="A52" s="9" t="s">
        <v>79</v>
      </c>
      <c r="B52" s="2">
        <v>1.052</v>
      </c>
      <c r="C52" s="6">
        <v>0.10199999999999999</v>
      </c>
      <c r="D52" s="1">
        <f t="shared" si="1"/>
        <v>0.95000000000000007</v>
      </c>
      <c r="E52" s="8">
        <f t="shared" si="2"/>
        <v>376.03356500000001</v>
      </c>
    </row>
    <row r="53" spans="1:5" x14ac:dyDescent="0.25">
      <c r="A53" s="9" t="s">
        <v>80</v>
      </c>
      <c r="B53" s="2">
        <v>1.2050000000000001</v>
      </c>
      <c r="C53" s="6">
        <v>0.10199999999999999</v>
      </c>
      <c r="D53" s="1">
        <f t="shared" si="1"/>
        <v>1.103</v>
      </c>
      <c r="E53" s="8">
        <f t="shared" si="2"/>
        <v>441.74136391399998</v>
      </c>
    </row>
    <row r="54" spans="1:5" x14ac:dyDescent="0.25">
      <c r="A54" s="9" t="s">
        <v>81</v>
      </c>
      <c r="B54" s="2">
        <v>0.96199999999999997</v>
      </c>
      <c r="C54" s="6">
        <v>0.10199999999999999</v>
      </c>
      <c r="D54" s="1">
        <f t="shared" si="1"/>
        <v>0.86</v>
      </c>
      <c r="E54" s="8">
        <f t="shared" si="2"/>
        <v>338.06308159999998</v>
      </c>
    </row>
    <row r="55" spans="1:5" x14ac:dyDescent="0.25">
      <c r="A55" s="9" t="s">
        <v>82</v>
      </c>
      <c r="B55" s="2">
        <v>2.1080000000000001</v>
      </c>
      <c r="C55" s="6">
        <v>0.10199999999999999</v>
      </c>
      <c r="D55" s="1">
        <f t="shared" si="1"/>
        <v>2.0060000000000002</v>
      </c>
      <c r="E55" s="8">
        <f t="shared" si="2"/>
        <v>859.24604525600012</v>
      </c>
    </row>
    <row r="56" spans="1:5" x14ac:dyDescent="0.25">
      <c r="A56" s="9" t="s">
        <v>83</v>
      </c>
      <c r="B56" s="2">
        <v>1.1520000000000001</v>
      </c>
      <c r="C56" s="6">
        <v>0.10199999999999999</v>
      </c>
      <c r="D56" s="1">
        <f t="shared" si="1"/>
        <v>1.05</v>
      </c>
      <c r="E56" s="8">
        <f t="shared" si="2"/>
        <v>418.81476499999997</v>
      </c>
    </row>
    <row r="57" spans="1:5" x14ac:dyDescent="0.25">
      <c r="A57" s="9" t="s">
        <v>84</v>
      </c>
      <c r="B57" s="2">
        <v>0.68600000000000005</v>
      </c>
      <c r="C57" s="6">
        <v>0.10199999999999999</v>
      </c>
      <c r="D57" s="1">
        <f t="shared" si="1"/>
        <v>0.58400000000000007</v>
      </c>
      <c r="E57" s="8">
        <f t="shared" si="2"/>
        <v>224.766510176</v>
      </c>
    </row>
    <row r="58" spans="1:5" x14ac:dyDescent="0.25">
      <c r="A58" s="9" t="s">
        <v>85</v>
      </c>
      <c r="B58" s="2">
        <v>0.998</v>
      </c>
      <c r="C58" s="6">
        <v>0.10199999999999999</v>
      </c>
      <c r="D58" s="1">
        <f t="shared" si="1"/>
        <v>0.89600000000000002</v>
      </c>
      <c r="E58" s="8">
        <f t="shared" si="2"/>
        <v>353.19072713600002</v>
      </c>
    </row>
    <row r="59" spans="1:5" x14ac:dyDescent="0.25">
      <c r="A59" s="9" t="s">
        <v>86</v>
      </c>
      <c r="B59" s="2">
        <v>1.256</v>
      </c>
      <c r="C59" s="6">
        <v>0.10199999999999999</v>
      </c>
      <c r="D59" s="1">
        <f t="shared" si="1"/>
        <v>1.1539999999999999</v>
      </c>
      <c r="E59" s="8">
        <f t="shared" si="2"/>
        <v>463.96800653599996</v>
      </c>
    </row>
    <row r="60" spans="1:5" x14ac:dyDescent="0.25">
      <c r="A60" s="9" t="s">
        <v>87</v>
      </c>
      <c r="B60" s="2">
        <v>0.80700000000000005</v>
      </c>
      <c r="C60" s="6">
        <v>0.10199999999999999</v>
      </c>
      <c r="D60" s="1">
        <f t="shared" si="1"/>
        <v>0.70500000000000007</v>
      </c>
      <c r="E60" s="8">
        <f t="shared" si="2"/>
        <v>273.85224065</v>
      </c>
    </row>
    <row r="61" spans="1:5" x14ac:dyDescent="0.25">
      <c r="A61" s="9" t="s">
        <v>88</v>
      </c>
      <c r="B61" s="2">
        <v>1.1380000000000001</v>
      </c>
      <c r="C61" s="6">
        <v>0.10199999999999999</v>
      </c>
      <c r="D61" s="1">
        <f t="shared" si="1"/>
        <v>1.036</v>
      </c>
      <c r="E61" s="8">
        <f t="shared" si="2"/>
        <v>412.78789721599998</v>
      </c>
    </row>
    <row r="62" spans="1:5" x14ac:dyDescent="0.25">
      <c r="A62" s="9" t="s">
        <v>89</v>
      </c>
      <c r="B62" s="2">
        <v>0.88800000000000001</v>
      </c>
      <c r="C62" s="6">
        <v>0.10199999999999999</v>
      </c>
      <c r="D62" s="1">
        <f t="shared" si="1"/>
        <v>0.78600000000000003</v>
      </c>
      <c r="E62" s="8">
        <f t="shared" si="2"/>
        <v>307.22089421599998</v>
      </c>
    </row>
    <row r="63" spans="1:5" x14ac:dyDescent="0.25">
      <c r="A63" s="9" t="s">
        <v>90</v>
      </c>
      <c r="B63" s="2">
        <v>1.2670000000000001</v>
      </c>
      <c r="C63" s="6">
        <v>0.10199999999999999</v>
      </c>
      <c r="D63" s="1">
        <f t="shared" si="1"/>
        <v>1.165</v>
      </c>
      <c r="E63" s="8">
        <f t="shared" si="2"/>
        <v>468.78322985</v>
      </c>
    </row>
    <row r="64" spans="1:5" x14ac:dyDescent="0.25">
      <c r="A64" s="9" t="s">
        <v>91</v>
      </c>
      <c r="B64" s="2">
        <v>0.81200000000000006</v>
      </c>
      <c r="C64" s="6">
        <v>0.10199999999999999</v>
      </c>
      <c r="D64" s="1">
        <f t="shared" si="1"/>
        <v>0.71000000000000008</v>
      </c>
      <c r="E64" s="8">
        <f t="shared" si="2"/>
        <v>275.90019860000001</v>
      </c>
    </row>
    <row r="65" spans="1:5" x14ac:dyDescent="0.25">
      <c r="A65" s="9" t="s">
        <v>92</v>
      </c>
      <c r="B65" s="2">
        <v>0.71699999999999997</v>
      </c>
      <c r="C65" s="6">
        <v>0.10199999999999999</v>
      </c>
      <c r="D65" s="1">
        <f t="shared" ref="D65:D96" si="3">(B65-C65)</f>
        <v>0.61499999999999999</v>
      </c>
      <c r="E65" s="8">
        <f t="shared" ref="E65:E96" si="4">(31.146*D65*D65)+(365.52*D65)+(0.6803)</f>
        <v>237.25529584999998</v>
      </c>
    </row>
    <row r="66" spans="1:5" x14ac:dyDescent="0.25">
      <c r="A66" s="9" t="s">
        <v>93</v>
      </c>
      <c r="B66" s="2">
        <v>0.88200000000000001</v>
      </c>
      <c r="C66" s="6">
        <v>0.10199999999999999</v>
      </c>
      <c r="D66" s="1">
        <f t="shared" si="3"/>
        <v>0.78</v>
      </c>
      <c r="E66" s="8">
        <f t="shared" si="4"/>
        <v>304.73512639999996</v>
      </c>
    </row>
    <row r="67" spans="1:5" x14ac:dyDescent="0.25">
      <c r="A67" s="9" t="s">
        <v>94</v>
      </c>
      <c r="B67" s="2">
        <v>1.57</v>
      </c>
      <c r="C67" s="6">
        <v>0.10199999999999999</v>
      </c>
      <c r="D67" s="1">
        <f t="shared" si="3"/>
        <v>1.468</v>
      </c>
      <c r="E67" s="8">
        <f t="shared" si="4"/>
        <v>604.38403750399993</v>
      </c>
    </row>
    <row r="68" spans="1:5" x14ac:dyDescent="0.25">
      <c r="A68" s="9" t="s">
        <v>95</v>
      </c>
      <c r="B68" s="2">
        <v>1.738</v>
      </c>
      <c r="C68" s="6">
        <v>0.10199999999999999</v>
      </c>
      <c r="D68" s="1">
        <f t="shared" si="3"/>
        <v>1.6359999999999999</v>
      </c>
      <c r="E68" s="8">
        <f t="shared" si="4"/>
        <v>682.03316441599986</v>
      </c>
    </row>
    <row r="69" spans="1:5" x14ac:dyDescent="0.25">
      <c r="A69" s="9" t="s">
        <v>96</v>
      </c>
      <c r="B69" s="2">
        <v>0.63400000000000001</v>
      </c>
      <c r="C69" s="6">
        <v>0.10199999999999999</v>
      </c>
      <c r="D69" s="1">
        <f t="shared" si="3"/>
        <v>0.53200000000000003</v>
      </c>
      <c r="E69" s="8">
        <f t="shared" si="4"/>
        <v>203.95200550399997</v>
      </c>
    </row>
    <row r="70" spans="1:5" x14ac:dyDescent="0.25">
      <c r="A70" s="9" t="s">
        <v>97</v>
      </c>
      <c r="B70" s="2">
        <v>0.69600000000000006</v>
      </c>
      <c r="C70" s="6">
        <v>0.10199999999999999</v>
      </c>
      <c r="D70" s="1">
        <f t="shared" si="3"/>
        <v>0.59400000000000008</v>
      </c>
      <c r="E70" s="8">
        <f t="shared" si="4"/>
        <v>228.78861005600001</v>
      </c>
    </row>
    <row r="71" spans="1:5" x14ac:dyDescent="0.25">
      <c r="A71" s="9" t="s">
        <v>98</v>
      </c>
      <c r="B71" s="2">
        <v>0.67800000000000005</v>
      </c>
      <c r="C71" s="6">
        <v>0.10199999999999999</v>
      </c>
      <c r="D71" s="1">
        <f t="shared" si="3"/>
        <v>0.57600000000000007</v>
      </c>
      <c r="E71" s="8">
        <f t="shared" si="4"/>
        <v>221.55331529599999</v>
      </c>
    </row>
    <row r="72" spans="1:5" x14ac:dyDescent="0.25">
      <c r="A72" s="9" t="s">
        <v>99</v>
      </c>
      <c r="B72" s="2">
        <v>1.256</v>
      </c>
      <c r="C72" s="6">
        <v>0.10199999999999999</v>
      </c>
      <c r="D72" s="1">
        <f t="shared" si="3"/>
        <v>1.1539999999999999</v>
      </c>
      <c r="E72" s="8">
        <f t="shared" si="4"/>
        <v>463.96800653599996</v>
      </c>
    </row>
    <row r="73" spans="1:5" x14ac:dyDescent="0.25">
      <c r="A73" s="9" t="s">
        <v>100</v>
      </c>
      <c r="B73" s="2">
        <v>0.78</v>
      </c>
      <c r="C73" s="6">
        <v>0.10199999999999999</v>
      </c>
      <c r="D73" s="1">
        <f t="shared" si="3"/>
        <v>0.67800000000000005</v>
      </c>
      <c r="E73" s="8">
        <f t="shared" si="4"/>
        <v>262.82017786400002</v>
      </c>
    </row>
    <row r="74" spans="1:5" x14ac:dyDescent="0.25">
      <c r="A74" s="9" t="s">
        <v>101</v>
      </c>
      <c r="B74" s="2">
        <v>1.8820000000000001</v>
      </c>
      <c r="C74" s="6">
        <v>0.10199999999999999</v>
      </c>
      <c r="D74" s="1">
        <f t="shared" si="3"/>
        <v>1.78</v>
      </c>
      <c r="E74" s="8">
        <f t="shared" si="4"/>
        <v>749.98888639999996</v>
      </c>
    </row>
    <row r="75" spans="1:5" x14ac:dyDescent="0.25">
      <c r="A75" s="9" t="s">
        <v>102</v>
      </c>
      <c r="B75" s="2">
        <v>0.80100000000000005</v>
      </c>
      <c r="C75" s="6">
        <v>0.10199999999999999</v>
      </c>
      <c r="D75" s="1">
        <f t="shared" si="3"/>
        <v>0.69900000000000007</v>
      </c>
      <c r="E75" s="8">
        <f t="shared" si="4"/>
        <v>271.39674674600002</v>
      </c>
    </row>
    <row r="76" spans="1:5" x14ac:dyDescent="0.25">
      <c r="A76" s="9" t="s">
        <v>103</v>
      </c>
      <c r="B76" s="2">
        <v>1.385</v>
      </c>
      <c r="C76" s="6">
        <v>0.10199999999999999</v>
      </c>
      <c r="D76" s="1">
        <f t="shared" si="3"/>
        <v>1.2829999999999999</v>
      </c>
      <c r="E76" s="8">
        <f t="shared" si="4"/>
        <v>520.91154799399987</v>
      </c>
    </row>
    <row r="77" spans="1:5" x14ac:dyDescent="0.25">
      <c r="A77" s="9" t="s">
        <v>104</v>
      </c>
      <c r="B77" s="2">
        <v>0.753</v>
      </c>
      <c r="C77" s="6">
        <v>0.10199999999999999</v>
      </c>
      <c r="D77" s="1">
        <f t="shared" si="3"/>
        <v>0.65100000000000002</v>
      </c>
      <c r="E77" s="8">
        <f t="shared" si="4"/>
        <v>251.83352594599998</v>
      </c>
    </row>
    <row r="78" spans="1:5" x14ac:dyDescent="0.25">
      <c r="A78" s="9" t="s">
        <v>105</v>
      </c>
      <c r="B78" s="2">
        <v>0.75</v>
      </c>
      <c r="C78" s="6">
        <v>0.10199999999999999</v>
      </c>
      <c r="D78" s="1">
        <f t="shared" si="3"/>
        <v>0.64800000000000002</v>
      </c>
      <c r="E78" s="8">
        <f t="shared" si="4"/>
        <v>250.61558998399997</v>
      </c>
    </row>
    <row r="79" spans="1:5" x14ac:dyDescent="0.25">
      <c r="A79" s="9" t="s">
        <v>106</v>
      </c>
      <c r="B79" s="2">
        <v>0.72599999999999998</v>
      </c>
      <c r="C79" s="6">
        <v>0.10199999999999999</v>
      </c>
      <c r="D79" s="1">
        <f t="shared" si="3"/>
        <v>0.624</v>
      </c>
      <c r="E79" s="8">
        <f t="shared" si="4"/>
        <v>240.89228489599998</v>
      </c>
    </row>
    <row r="80" spans="1:5" x14ac:dyDescent="0.25">
      <c r="A80" s="9" t="s">
        <v>107</v>
      </c>
      <c r="B80" s="2">
        <v>0.86899999999999999</v>
      </c>
      <c r="C80" s="6">
        <v>0.10199999999999999</v>
      </c>
      <c r="D80" s="1">
        <f t="shared" si="3"/>
        <v>0.76700000000000002</v>
      </c>
      <c r="E80" s="8">
        <f t="shared" si="4"/>
        <v>299.35698919399999</v>
      </c>
    </row>
    <row r="81" spans="1:5" x14ac:dyDescent="0.25">
      <c r="A81" s="9" t="s">
        <v>108</v>
      </c>
      <c r="B81" s="2">
        <v>0.751</v>
      </c>
      <c r="C81" s="6">
        <v>0.10199999999999999</v>
      </c>
      <c r="D81" s="1">
        <f t="shared" si="3"/>
        <v>0.64900000000000002</v>
      </c>
      <c r="E81" s="8">
        <f t="shared" si="4"/>
        <v>251.02150634599997</v>
      </c>
    </row>
    <row r="82" spans="1:5" x14ac:dyDescent="0.25">
      <c r="A82" s="9" t="s">
        <v>109</v>
      </c>
      <c r="B82" s="2">
        <v>1.097</v>
      </c>
      <c r="C82" s="6">
        <v>0.10199999999999999</v>
      </c>
      <c r="D82" s="1">
        <f t="shared" si="3"/>
        <v>0.995</v>
      </c>
      <c r="E82" s="8">
        <f t="shared" si="4"/>
        <v>395.20801864999993</v>
      </c>
    </row>
    <row r="83" spans="1:5" x14ac:dyDescent="0.25">
      <c r="A83" s="9" t="s">
        <v>110</v>
      </c>
      <c r="B83" s="2">
        <v>0.57699999999999996</v>
      </c>
      <c r="C83" s="6">
        <v>0.10199999999999999</v>
      </c>
      <c r="D83" s="1">
        <f t="shared" si="3"/>
        <v>0.47499999999999998</v>
      </c>
      <c r="E83" s="8">
        <f t="shared" si="4"/>
        <v>181.32961624999999</v>
      </c>
    </row>
    <row r="84" spans="1:5" x14ac:dyDescent="0.25">
      <c r="A84" s="9" t="s">
        <v>111</v>
      </c>
      <c r="B84" s="2">
        <v>1.855</v>
      </c>
      <c r="C84" s="6">
        <v>0.10199999999999999</v>
      </c>
      <c r="D84" s="1">
        <f t="shared" si="3"/>
        <v>1.7529999999999999</v>
      </c>
      <c r="E84" s="8">
        <f t="shared" si="4"/>
        <v>737.14879831399992</v>
      </c>
    </row>
    <row r="85" spans="1:5" x14ac:dyDescent="0.25">
      <c r="A85" s="9" t="s">
        <v>112</v>
      </c>
      <c r="B85" s="2">
        <v>0.61099999999999999</v>
      </c>
      <c r="C85" s="6">
        <v>0.10199999999999999</v>
      </c>
      <c r="D85" s="1">
        <f t="shared" si="3"/>
        <v>0.50900000000000001</v>
      </c>
      <c r="E85" s="8">
        <f t="shared" si="4"/>
        <v>194.79931682599999</v>
      </c>
    </row>
    <row r="86" spans="1:5" x14ac:dyDescent="0.25">
      <c r="A86" s="9" t="s">
        <v>113</v>
      </c>
      <c r="B86" s="2">
        <v>0.80200000000000005</v>
      </c>
      <c r="C86" s="6">
        <v>0.10199999999999999</v>
      </c>
      <c r="D86" s="1">
        <f t="shared" si="3"/>
        <v>0.70000000000000007</v>
      </c>
      <c r="E86" s="8">
        <f t="shared" si="4"/>
        <v>271.80583999999999</v>
      </c>
    </row>
    <row r="87" spans="1:5" x14ac:dyDescent="0.25">
      <c r="A87" s="9" t="s">
        <v>114</v>
      </c>
      <c r="B87" s="2">
        <v>0.65800000000000003</v>
      </c>
      <c r="C87" s="6">
        <v>0.10199999999999999</v>
      </c>
      <c r="D87" s="1">
        <f t="shared" si="3"/>
        <v>0.55600000000000005</v>
      </c>
      <c r="E87" s="8">
        <f t="shared" si="4"/>
        <v>213.53776985599998</v>
      </c>
    </row>
    <row r="88" spans="1:5" x14ac:dyDescent="0.25">
      <c r="A88" s="9" t="s">
        <v>115</v>
      </c>
      <c r="B88" s="2">
        <v>0.754</v>
      </c>
      <c r="C88" s="6">
        <v>0.10199999999999999</v>
      </c>
      <c r="D88" s="1">
        <f t="shared" si="3"/>
        <v>0.65200000000000002</v>
      </c>
      <c r="E88" s="8">
        <f t="shared" si="4"/>
        <v>252.23962918399999</v>
      </c>
    </row>
    <row r="89" spans="1:5" x14ac:dyDescent="0.25">
      <c r="A89" s="9" t="s">
        <v>116</v>
      </c>
      <c r="B89" s="2">
        <v>2.2480000000000002</v>
      </c>
      <c r="C89" s="6">
        <v>0.10199999999999999</v>
      </c>
      <c r="D89" s="1">
        <f t="shared" si="3"/>
        <v>2.1460000000000004</v>
      </c>
      <c r="E89" s="8">
        <f t="shared" si="4"/>
        <v>928.5233921360001</v>
      </c>
    </row>
    <row r="90" spans="1:5" x14ac:dyDescent="0.25">
      <c r="A90" s="9" t="s">
        <v>100</v>
      </c>
      <c r="B90" s="2">
        <v>0.93</v>
      </c>
      <c r="C90" s="6">
        <v>0.10199999999999999</v>
      </c>
      <c r="D90" s="1">
        <f t="shared" si="3"/>
        <v>0.82800000000000007</v>
      </c>
      <c r="E90" s="8">
        <f t="shared" si="4"/>
        <v>324.68405926399998</v>
      </c>
    </row>
    <row r="91" spans="1:5" x14ac:dyDescent="0.25">
      <c r="A91" s="9" t="s">
        <v>117</v>
      </c>
      <c r="B91" s="2">
        <v>1.55</v>
      </c>
      <c r="C91" s="6">
        <v>0.10199999999999999</v>
      </c>
      <c r="D91" s="1">
        <f t="shared" si="3"/>
        <v>1.448</v>
      </c>
      <c r="E91" s="8">
        <f t="shared" si="4"/>
        <v>595.25720278400001</v>
      </c>
    </row>
    <row r="92" spans="1:5" x14ac:dyDescent="0.25">
      <c r="A92" s="9" t="s">
        <v>118</v>
      </c>
      <c r="B92" s="2">
        <v>0.90400000000000003</v>
      </c>
      <c r="C92" s="6">
        <v>0.10199999999999999</v>
      </c>
      <c r="D92" s="1">
        <f t="shared" si="3"/>
        <v>0.80200000000000005</v>
      </c>
      <c r="E92" s="8">
        <f t="shared" si="4"/>
        <v>313.860571784</v>
      </c>
    </row>
    <row r="93" spans="1:5" x14ac:dyDescent="0.25">
      <c r="A93" s="9" t="s">
        <v>119</v>
      </c>
      <c r="B93" s="2">
        <v>1.2929999999999999</v>
      </c>
      <c r="C93" s="6">
        <v>0.10199999999999999</v>
      </c>
      <c r="D93" s="1">
        <f t="shared" si="3"/>
        <v>1.1909999999999998</v>
      </c>
      <c r="E93" s="8">
        <f t="shared" si="4"/>
        <v>480.1946292259999</v>
      </c>
    </row>
    <row r="94" spans="1:5" x14ac:dyDescent="0.25">
      <c r="A94" s="9" t="s">
        <v>120</v>
      </c>
      <c r="B94" s="2">
        <v>0.81900000000000006</v>
      </c>
      <c r="C94" s="6">
        <v>0.10199999999999999</v>
      </c>
      <c r="D94" s="1">
        <f t="shared" si="3"/>
        <v>0.71700000000000008</v>
      </c>
      <c r="E94" s="8">
        <f t="shared" si="4"/>
        <v>278.76995599400004</v>
      </c>
    </row>
    <row r="95" spans="1:5" x14ac:dyDescent="0.25">
      <c r="A95" s="9" t="s">
        <v>121</v>
      </c>
      <c r="B95" s="2">
        <v>0.69500000000000006</v>
      </c>
      <c r="C95" s="6">
        <v>0.10199999999999999</v>
      </c>
      <c r="D95" s="1">
        <f t="shared" si="3"/>
        <v>0.59300000000000008</v>
      </c>
      <c r="E95" s="8">
        <f t="shared" si="4"/>
        <v>228.38611975399999</v>
      </c>
    </row>
    <row r="96" spans="1:5" x14ac:dyDescent="0.25">
      <c r="A96" s="9" t="s">
        <v>122</v>
      </c>
      <c r="B96" s="2">
        <v>0.86799999999999999</v>
      </c>
      <c r="C96" s="6">
        <v>0.10199999999999999</v>
      </c>
      <c r="D96" s="1">
        <f t="shared" si="3"/>
        <v>0.76600000000000001</v>
      </c>
      <c r="E96" s="8">
        <f t="shared" si="4"/>
        <v>298.94372237599998</v>
      </c>
    </row>
    <row r="97" spans="1:5" x14ac:dyDescent="0.25">
      <c r="A97" s="9" t="s">
        <v>123</v>
      </c>
      <c r="B97" s="2">
        <v>0.68200000000000005</v>
      </c>
      <c r="C97" s="6">
        <v>0.10199999999999999</v>
      </c>
      <c r="D97" s="1">
        <f t="shared" ref="D97:D128" si="5">(B97-C97)</f>
        <v>0.58000000000000007</v>
      </c>
      <c r="E97" s="8">
        <f t="shared" ref="E97:E128" si="6">(31.146*D97*D97)+(365.52*D97)+(0.6803)</f>
        <v>223.1594144</v>
      </c>
    </row>
    <row r="98" spans="1:5" x14ac:dyDescent="0.25">
      <c r="A98" s="9" t="s">
        <v>124</v>
      </c>
      <c r="B98" s="2">
        <v>0.79800000000000004</v>
      </c>
      <c r="C98" s="6">
        <v>0.10199999999999999</v>
      </c>
      <c r="D98" s="1">
        <f t="shared" si="5"/>
        <v>0.69600000000000006</v>
      </c>
      <c r="E98" s="8">
        <f t="shared" si="6"/>
        <v>270.16984073600003</v>
      </c>
    </row>
    <row r="99" spans="1:5" x14ac:dyDescent="0.25">
      <c r="A99" s="9" t="s">
        <v>125</v>
      </c>
      <c r="B99" s="2">
        <v>0.82800000000000007</v>
      </c>
      <c r="C99" s="6">
        <v>0.10199999999999999</v>
      </c>
      <c r="D99" s="1">
        <f t="shared" si="5"/>
        <v>0.72600000000000009</v>
      </c>
      <c r="E99" s="8">
        <f t="shared" si="6"/>
        <v>282.46412909600002</v>
      </c>
    </row>
    <row r="100" spans="1:5" x14ac:dyDescent="0.25">
      <c r="A100" s="9" t="s">
        <v>126</v>
      </c>
      <c r="B100" s="2">
        <v>0.54900000000000004</v>
      </c>
      <c r="C100" s="6">
        <v>0.10199999999999999</v>
      </c>
      <c r="D100" s="1">
        <f t="shared" si="5"/>
        <v>0.44700000000000006</v>
      </c>
      <c r="E100" s="8">
        <f t="shared" si="6"/>
        <v>170.29099111400001</v>
      </c>
    </row>
    <row r="101" spans="1:5" x14ac:dyDescent="0.25">
      <c r="A101" s="9" t="s">
        <v>127</v>
      </c>
      <c r="B101" s="2">
        <v>0.70599999999999996</v>
      </c>
      <c r="C101" s="6">
        <v>0.10199999999999999</v>
      </c>
      <c r="D101" s="1">
        <f t="shared" si="5"/>
        <v>0.60399999999999998</v>
      </c>
      <c r="E101" s="8">
        <f t="shared" si="6"/>
        <v>232.81693913599995</v>
      </c>
    </row>
    <row r="102" spans="1:5" x14ac:dyDescent="0.25">
      <c r="A102" s="9" t="s">
        <v>128</v>
      </c>
      <c r="B102" s="2">
        <v>1.292</v>
      </c>
      <c r="C102" s="6">
        <v>0.10199999999999999</v>
      </c>
      <c r="D102" s="1">
        <f t="shared" si="5"/>
        <v>1.19</v>
      </c>
      <c r="E102" s="8">
        <f t="shared" si="6"/>
        <v>479.75495059999992</v>
      </c>
    </row>
    <row r="103" spans="1:5" x14ac:dyDescent="0.25">
      <c r="A103" s="9" t="s">
        <v>129</v>
      </c>
      <c r="B103" s="2">
        <v>0.79500000000000004</v>
      </c>
      <c r="C103" s="6">
        <v>0.10199999999999999</v>
      </c>
      <c r="D103" s="1">
        <f t="shared" si="5"/>
        <v>0.69300000000000006</v>
      </c>
      <c r="E103" s="8">
        <f t="shared" si="6"/>
        <v>268.94349535399999</v>
      </c>
    </row>
    <row r="104" spans="1:5" x14ac:dyDescent="0.25">
      <c r="A104" s="9" t="s">
        <v>130</v>
      </c>
      <c r="B104" s="2">
        <v>1.2610000000000001</v>
      </c>
      <c r="C104" s="6">
        <v>0.10199999999999999</v>
      </c>
      <c r="D104" s="1">
        <f t="shared" si="5"/>
        <v>1.159</v>
      </c>
      <c r="E104" s="8">
        <f t="shared" si="6"/>
        <v>466.15581002599998</v>
      </c>
    </row>
    <row r="105" spans="1:5" x14ac:dyDescent="0.25">
      <c r="A105" s="9" t="s">
        <v>131</v>
      </c>
      <c r="B105" s="2">
        <v>0.75900000000000001</v>
      </c>
      <c r="C105" s="6">
        <v>0.10199999999999999</v>
      </c>
      <c r="D105" s="1">
        <f t="shared" si="5"/>
        <v>0.65700000000000003</v>
      </c>
      <c r="E105" s="8">
        <f t="shared" si="6"/>
        <v>254.27107975399997</v>
      </c>
    </row>
    <row r="106" spans="1:5" x14ac:dyDescent="0.25">
      <c r="A106" s="9" t="s">
        <v>132</v>
      </c>
      <c r="B106" s="2">
        <v>1.1930000000000001</v>
      </c>
      <c r="C106" s="6">
        <v>0.10199999999999999</v>
      </c>
      <c r="D106" s="1">
        <f t="shared" si="5"/>
        <v>1.091</v>
      </c>
      <c r="E106" s="8">
        <f t="shared" si="6"/>
        <v>436.53511202599998</v>
      </c>
    </row>
    <row r="107" spans="1:5" x14ac:dyDescent="0.25">
      <c r="A107" s="9" t="s">
        <v>133</v>
      </c>
      <c r="B107" s="2">
        <v>1.665</v>
      </c>
      <c r="C107" s="6">
        <v>0.10199999999999999</v>
      </c>
      <c r="D107" s="1">
        <f t="shared" si="5"/>
        <v>1.5629999999999999</v>
      </c>
      <c r="E107" s="8">
        <f t="shared" si="6"/>
        <v>648.07677247399988</v>
      </c>
    </row>
    <row r="108" spans="1:5" x14ac:dyDescent="0.25">
      <c r="A108" s="9" t="s">
        <v>134</v>
      </c>
      <c r="B108" s="2">
        <v>0.80100000000000005</v>
      </c>
      <c r="C108" s="6">
        <v>0.10199999999999999</v>
      </c>
      <c r="D108" s="1">
        <f t="shared" si="5"/>
        <v>0.69900000000000007</v>
      </c>
      <c r="E108" s="8">
        <f t="shared" si="6"/>
        <v>271.39674674600002</v>
      </c>
    </row>
    <row r="109" spans="1:5" x14ac:dyDescent="0.25">
      <c r="A109" s="9" t="s">
        <v>135</v>
      </c>
      <c r="B109" s="2">
        <v>0.74199999999999999</v>
      </c>
      <c r="C109" s="6">
        <v>0.10199999999999999</v>
      </c>
      <c r="D109" s="1">
        <f t="shared" si="5"/>
        <v>0.64</v>
      </c>
      <c r="E109" s="8">
        <f t="shared" si="6"/>
        <v>247.37050159999998</v>
      </c>
    </row>
    <row r="110" spans="1:5" x14ac:dyDescent="0.25">
      <c r="A110" s="9" t="s">
        <v>122</v>
      </c>
      <c r="B110" s="2">
        <v>0.68800000000000006</v>
      </c>
      <c r="C110" s="6">
        <v>0.10199999999999999</v>
      </c>
      <c r="D110" s="1">
        <f t="shared" si="5"/>
        <v>0.58600000000000008</v>
      </c>
      <c r="E110" s="8">
        <f t="shared" si="6"/>
        <v>225.570431816</v>
      </c>
    </row>
    <row r="111" spans="1:5" x14ac:dyDescent="0.25">
      <c r="A111" s="9" t="s">
        <v>136</v>
      </c>
      <c r="B111" s="2">
        <v>0.74099999999999999</v>
      </c>
      <c r="C111" s="6">
        <v>0.10199999999999999</v>
      </c>
      <c r="D111" s="1">
        <f t="shared" si="5"/>
        <v>0.63900000000000001</v>
      </c>
      <c r="E111" s="8">
        <f t="shared" si="6"/>
        <v>246.96514586599997</v>
      </c>
    </row>
    <row r="112" spans="1:5" x14ac:dyDescent="0.25">
      <c r="A112" s="9" t="s">
        <v>137</v>
      </c>
      <c r="B112" s="2">
        <v>1.018</v>
      </c>
      <c r="C112" s="6">
        <v>0.10199999999999999</v>
      </c>
      <c r="D112" s="1">
        <f t="shared" si="5"/>
        <v>0.91600000000000004</v>
      </c>
      <c r="E112" s="8">
        <f t="shared" si="6"/>
        <v>361.62985817600003</v>
      </c>
    </row>
    <row r="113" spans="1:5" x14ac:dyDescent="0.25">
      <c r="A113" s="9" t="s">
        <v>138</v>
      </c>
      <c r="B113" s="2">
        <v>1.8580000000000001</v>
      </c>
      <c r="C113" s="6">
        <v>0.10199999999999999</v>
      </c>
      <c r="D113" s="1">
        <f t="shared" si="5"/>
        <v>1.756</v>
      </c>
      <c r="E113" s="8">
        <f t="shared" si="6"/>
        <v>738.57323225599998</v>
      </c>
    </row>
    <row r="114" spans="1:5" x14ac:dyDescent="0.25">
      <c r="A114" s="9" t="s">
        <v>139</v>
      </c>
      <c r="B114" s="2">
        <v>0.53600000000000003</v>
      </c>
      <c r="C114" s="6">
        <v>0.10199999999999999</v>
      </c>
      <c r="D114" s="1">
        <f t="shared" si="5"/>
        <v>0.43400000000000005</v>
      </c>
      <c r="E114" s="8">
        <f t="shared" si="6"/>
        <v>165.18251597599999</v>
      </c>
    </row>
    <row r="115" spans="1:5" x14ac:dyDescent="0.25">
      <c r="A115" s="9" t="s">
        <v>140</v>
      </c>
      <c r="B115" s="2">
        <v>0.80500000000000005</v>
      </c>
      <c r="C115" s="6">
        <v>0.10199999999999999</v>
      </c>
      <c r="D115" s="1">
        <f t="shared" si="5"/>
        <v>0.70300000000000007</v>
      </c>
      <c r="E115" s="8">
        <f t="shared" si="6"/>
        <v>273.03349351399999</v>
      </c>
    </row>
    <row r="116" spans="1:5" x14ac:dyDescent="0.25">
      <c r="A116" s="9" t="s">
        <v>141</v>
      </c>
      <c r="B116" s="2">
        <v>0.71899999999999997</v>
      </c>
      <c r="C116" s="6">
        <v>0.10199999999999999</v>
      </c>
      <c r="D116" s="1">
        <f t="shared" si="5"/>
        <v>0.61699999999999999</v>
      </c>
      <c r="E116" s="8">
        <f t="shared" si="6"/>
        <v>238.06307959399999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7"/>
  <sheetViews>
    <sheetView workbookViewId="0">
      <selection activeCell="J64" sqref="J64"/>
    </sheetView>
  </sheetViews>
  <sheetFormatPr defaultRowHeight="15" x14ac:dyDescent="0.25"/>
  <cols>
    <col min="1" max="1" width="27" customWidth="1"/>
    <col min="2" max="2" width="18.140625" customWidth="1"/>
    <col min="3" max="3" width="18.85546875" customWidth="1"/>
    <col min="4" max="4" width="16.5703125" customWidth="1"/>
    <col min="5" max="5" width="21.7109375" customWidth="1"/>
  </cols>
  <sheetData>
    <row r="1" spans="1:5" x14ac:dyDescent="0.25">
      <c r="A1" s="7" t="s">
        <v>17</v>
      </c>
      <c r="B1" s="7" t="s">
        <v>18</v>
      </c>
      <c r="C1" s="7" t="s">
        <v>19</v>
      </c>
      <c r="D1" s="7" t="s">
        <v>20</v>
      </c>
      <c r="E1" s="21" t="s">
        <v>174</v>
      </c>
    </row>
    <row r="2" spans="1:5" x14ac:dyDescent="0.25">
      <c r="A2" s="12" t="s">
        <v>60</v>
      </c>
      <c r="B2" s="3">
        <v>1.38</v>
      </c>
      <c r="C2" s="3">
        <v>27.4</v>
      </c>
      <c r="D2" s="13">
        <f t="shared" ref="D2:D65" si="0">(C2/(B2*1000))*100</f>
        <v>1.9855072463768115</v>
      </c>
      <c r="E2" s="5" t="s">
        <v>175</v>
      </c>
    </row>
    <row r="3" spans="1:5" x14ac:dyDescent="0.25">
      <c r="A3" s="12" t="s">
        <v>61</v>
      </c>
      <c r="B3" s="3">
        <v>1.35</v>
      </c>
      <c r="C3" s="3">
        <v>20.9</v>
      </c>
      <c r="D3" s="13">
        <f t="shared" si="0"/>
        <v>1.5481481481481481</v>
      </c>
      <c r="E3" s="5" t="s">
        <v>176</v>
      </c>
    </row>
    <row r="4" spans="1:5" x14ac:dyDescent="0.25">
      <c r="A4" s="12" t="s">
        <v>63</v>
      </c>
      <c r="B4" s="3">
        <v>1.27</v>
      </c>
      <c r="C4" s="3">
        <v>14.5</v>
      </c>
      <c r="D4" s="13">
        <f t="shared" si="0"/>
        <v>1.1417322834645669</v>
      </c>
      <c r="E4" s="5" t="s">
        <v>176</v>
      </c>
    </row>
    <row r="5" spans="1:5" x14ac:dyDescent="0.25">
      <c r="A5" s="12" t="s">
        <v>64</v>
      </c>
      <c r="B5" s="3">
        <v>1.54</v>
      </c>
      <c r="C5" s="3">
        <v>23.08</v>
      </c>
      <c r="D5" s="13">
        <f t="shared" si="0"/>
        <v>1.4987012987012986</v>
      </c>
      <c r="E5" s="5" t="s">
        <v>176</v>
      </c>
    </row>
    <row r="6" spans="1:5" x14ac:dyDescent="0.25">
      <c r="A6" s="12" t="s">
        <v>62</v>
      </c>
      <c r="B6" s="3">
        <v>1.24</v>
      </c>
      <c r="C6" s="3">
        <v>13.1</v>
      </c>
      <c r="D6" s="13">
        <f t="shared" si="0"/>
        <v>1.0564516129032258</v>
      </c>
      <c r="E6" s="5" t="s">
        <v>176</v>
      </c>
    </row>
    <row r="7" spans="1:5" x14ac:dyDescent="0.25">
      <c r="A7" s="12" t="s">
        <v>65</v>
      </c>
      <c r="B7" s="3">
        <v>1.31</v>
      </c>
      <c r="C7" s="3">
        <v>15.7</v>
      </c>
      <c r="D7" s="13">
        <f t="shared" si="0"/>
        <v>1.198473282442748</v>
      </c>
      <c r="E7" s="5" t="s">
        <v>176</v>
      </c>
    </row>
    <row r="8" spans="1:5" x14ac:dyDescent="0.25">
      <c r="A8" s="12" t="s">
        <v>66</v>
      </c>
      <c r="B8" s="3">
        <v>1.5</v>
      </c>
      <c r="C8" s="3">
        <v>11.5</v>
      </c>
      <c r="D8" s="13">
        <f t="shared" si="0"/>
        <v>0.76666666666666661</v>
      </c>
      <c r="E8" s="5" t="s">
        <v>176</v>
      </c>
    </row>
    <row r="9" spans="1:5" x14ac:dyDescent="0.25">
      <c r="A9" s="12" t="s">
        <v>67</v>
      </c>
      <c r="B9" s="3">
        <v>1.21</v>
      </c>
      <c r="C9" s="3">
        <v>13.8</v>
      </c>
      <c r="D9" s="13">
        <f t="shared" si="0"/>
        <v>1.140495867768595</v>
      </c>
      <c r="E9" s="5" t="s">
        <v>176</v>
      </c>
    </row>
    <row r="10" spans="1:5" x14ac:dyDescent="0.25">
      <c r="A10" s="12" t="s">
        <v>68</v>
      </c>
      <c r="B10" s="3">
        <v>1.57</v>
      </c>
      <c r="C10" s="3">
        <v>14.1</v>
      </c>
      <c r="D10" s="13">
        <f t="shared" si="0"/>
        <v>0.89808917197452232</v>
      </c>
      <c r="E10" s="5" t="s">
        <v>176</v>
      </c>
    </row>
    <row r="11" spans="1:5" x14ac:dyDescent="0.25">
      <c r="A11" s="12" t="s">
        <v>69</v>
      </c>
      <c r="B11" s="3">
        <v>1.38</v>
      </c>
      <c r="C11" s="3">
        <v>18.2</v>
      </c>
      <c r="D11" s="13">
        <f t="shared" si="0"/>
        <v>1.318840579710145</v>
      </c>
      <c r="E11" s="5" t="s">
        <v>176</v>
      </c>
    </row>
    <row r="12" spans="1:5" x14ac:dyDescent="0.25">
      <c r="A12" s="12" t="s">
        <v>70</v>
      </c>
      <c r="B12" s="3">
        <v>1.65</v>
      </c>
      <c r="C12" s="3">
        <v>11.6</v>
      </c>
      <c r="D12" s="13">
        <f t="shared" si="0"/>
        <v>0.70303030303030301</v>
      </c>
      <c r="E12" s="5" t="s">
        <v>176</v>
      </c>
    </row>
    <row r="13" spans="1:5" x14ac:dyDescent="0.25">
      <c r="A13" s="12" t="s">
        <v>71</v>
      </c>
      <c r="B13" s="3">
        <v>1.46</v>
      </c>
      <c r="C13" s="3">
        <v>36.200000000000003</v>
      </c>
      <c r="D13" s="13">
        <f t="shared" si="0"/>
        <v>2.4794520547945207</v>
      </c>
      <c r="E13" s="5" t="s">
        <v>175</v>
      </c>
    </row>
    <row r="14" spans="1:5" x14ac:dyDescent="0.25">
      <c r="A14" s="12" t="s">
        <v>72</v>
      </c>
      <c r="B14" s="3">
        <v>1.45</v>
      </c>
      <c r="C14" s="3">
        <v>33.799999999999997</v>
      </c>
      <c r="D14" s="13">
        <f t="shared" si="0"/>
        <v>2.3310344827586205</v>
      </c>
      <c r="E14" s="5" t="s">
        <v>175</v>
      </c>
    </row>
    <row r="15" spans="1:5" x14ac:dyDescent="0.25">
      <c r="A15" s="12" t="s">
        <v>73</v>
      </c>
      <c r="B15" s="3">
        <v>1.24</v>
      </c>
      <c r="C15" s="3">
        <v>8.52</v>
      </c>
      <c r="D15" s="13">
        <f t="shared" si="0"/>
        <v>0.68709677419354842</v>
      </c>
      <c r="E15" s="5" t="s">
        <v>176</v>
      </c>
    </row>
    <row r="16" spans="1:5" x14ac:dyDescent="0.25">
      <c r="A16" s="12" t="s">
        <v>74</v>
      </c>
      <c r="B16" s="3">
        <v>1.24</v>
      </c>
      <c r="C16" s="3">
        <v>4.7699999999999996</v>
      </c>
      <c r="D16" s="13">
        <f t="shared" si="0"/>
        <v>0.38467741935483868</v>
      </c>
      <c r="E16" s="5"/>
    </row>
    <row r="17" spans="1:5" x14ac:dyDescent="0.25">
      <c r="A17" s="12" t="s">
        <v>75</v>
      </c>
      <c r="B17" s="3">
        <v>1.18</v>
      </c>
      <c r="C17" s="3">
        <v>5.76</v>
      </c>
      <c r="D17" s="13">
        <f t="shared" si="0"/>
        <v>0.48813559322033895</v>
      </c>
      <c r="E17" s="5"/>
    </row>
    <row r="18" spans="1:5" x14ac:dyDescent="0.25">
      <c r="A18" s="12" t="s">
        <v>76</v>
      </c>
      <c r="B18" s="3">
        <v>1.29</v>
      </c>
      <c r="C18" s="3">
        <v>5.97</v>
      </c>
      <c r="D18" s="13">
        <f t="shared" si="0"/>
        <v>0.46279069767441855</v>
      </c>
      <c r="E18" s="5"/>
    </row>
    <row r="19" spans="1:5" x14ac:dyDescent="0.25">
      <c r="A19" s="12" t="s">
        <v>77</v>
      </c>
      <c r="B19" s="3">
        <v>1.22</v>
      </c>
      <c r="C19" s="3">
        <v>3.26</v>
      </c>
      <c r="D19" s="13">
        <f t="shared" si="0"/>
        <v>0.26721311475409831</v>
      </c>
      <c r="E19" s="5"/>
    </row>
    <row r="20" spans="1:5" x14ac:dyDescent="0.25">
      <c r="A20" s="12" t="s">
        <v>78</v>
      </c>
      <c r="B20" s="3">
        <v>1.22</v>
      </c>
      <c r="C20" s="3">
        <v>7.38</v>
      </c>
      <c r="D20" s="13">
        <f t="shared" si="0"/>
        <v>0.60491803278688527</v>
      </c>
      <c r="E20" s="5"/>
    </row>
    <row r="21" spans="1:5" x14ac:dyDescent="0.25">
      <c r="A21" s="12" t="s">
        <v>79</v>
      </c>
      <c r="B21" s="3">
        <v>1.32</v>
      </c>
      <c r="C21" s="3">
        <v>3.95</v>
      </c>
      <c r="D21" s="13">
        <f t="shared" si="0"/>
        <v>0.29924242424242425</v>
      </c>
      <c r="E21" s="5"/>
    </row>
    <row r="22" spans="1:5" x14ac:dyDescent="0.25">
      <c r="A22" s="12" t="s">
        <v>80</v>
      </c>
      <c r="B22" s="3">
        <v>1.34</v>
      </c>
      <c r="C22" s="3">
        <v>4.57</v>
      </c>
      <c r="D22" s="13">
        <f t="shared" si="0"/>
        <v>0.34104477611940304</v>
      </c>
      <c r="E22" s="5"/>
    </row>
    <row r="23" spans="1:5" x14ac:dyDescent="0.25">
      <c r="A23" s="12" t="s">
        <v>81</v>
      </c>
      <c r="B23" s="3">
        <v>1.17</v>
      </c>
      <c r="C23" s="3">
        <v>3.63</v>
      </c>
      <c r="D23" s="13">
        <f t="shared" si="0"/>
        <v>0.31025641025641026</v>
      </c>
      <c r="E23" s="5"/>
    </row>
    <row r="24" spans="1:5" x14ac:dyDescent="0.25">
      <c r="A24" s="12" t="s">
        <v>82</v>
      </c>
      <c r="B24" s="3">
        <v>1.24</v>
      </c>
      <c r="C24" s="3">
        <v>3.97</v>
      </c>
      <c r="D24" s="13">
        <f t="shared" si="0"/>
        <v>0.32016129032258067</v>
      </c>
      <c r="E24" s="5"/>
    </row>
    <row r="25" spans="1:5" x14ac:dyDescent="0.25">
      <c r="A25" s="12" t="s">
        <v>83</v>
      </c>
      <c r="B25" s="3">
        <v>1.24</v>
      </c>
      <c r="C25" s="3">
        <v>4.28</v>
      </c>
      <c r="D25" s="13">
        <f t="shared" si="0"/>
        <v>0.34516129032258069</v>
      </c>
      <c r="E25" s="5"/>
    </row>
    <row r="26" spans="1:5" x14ac:dyDescent="0.25">
      <c r="A26" s="12" t="s">
        <v>84</v>
      </c>
      <c r="B26" s="3">
        <v>1.32</v>
      </c>
      <c r="C26" s="3">
        <v>5.21</v>
      </c>
      <c r="D26" s="13">
        <f t="shared" si="0"/>
        <v>0.39469696969696971</v>
      </c>
      <c r="E26" s="5"/>
    </row>
    <row r="27" spans="1:5" x14ac:dyDescent="0.25">
      <c r="A27" s="12" t="s">
        <v>85</v>
      </c>
      <c r="B27" s="3">
        <v>1.37</v>
      </c>
      <c r="C27" s="3">
        <v>3.18</v>
      </c>
      <c r="D27" s="13">
        <f t="shared" si="0"/>
        <v>0.23211678832116789</v>
      </c>
      <c r="E27" s="5"/>
    </row>
    <row r="28" spans="1:5" x14ac:dyDescent="0.25">
      <c r="A28" s="12" t="s">
        <v>86</v>
      </c>
      <c r="B28" s="3">
        <v>1.27</v>
      </c>
      <c r="C28" s="3">
        <v>8.91</v>
      </c>
      <c r="D28" s="13">
        <f t="shared" si="0"/>
        <v>0.7015748031496063</v>
      </c>
      <c r="E28" s="5" t="s">
        <v>176</v>
      </c>
    </row>
    <row r="29" spans="1:5" x14ac:dyDescent="0.25">
      <c r="A29" s="12" t="s">
        <v>87</v>
      </c>
      <c r="B29" s="3">
        <v>1.26</v>
      </c>
      <c r="C29" s="3">
        <v>3.53</v>
      </c>
      <c r="D29" s="13">
        <f t="shared" si="0"/>
        <v>0.28015873015873016</v>
      </c>
      <c r="E29" s="5"/>
    </row>
    <row r="30" spans="1:5" x14ac:dyDescent="0.25">
      <c r="A30" s="12" t="s">
        <v>88</v>
      </c>
      <c r="B30" s="3">
        <v>1.25</v>
      </c>
      <c r="C30" s="3">
        <v>11.3</v>
      </c>
      <c r="D30" s="13">
        <f t="shared" si="0"/>
        <v>0.90400000000000014</v>
      </c>
      <c r="E30" s="5" t="s">
        <v>176</v>
      </c>
    </row>
    <row r="31" spans="1:5" x14ac:dyDescent="0.25">
      <c r="A31" s="12" t="s">
        <v>89</v>
      </c>
      <c r="B31" s="3">
        <v>1.39</v>
      </c>
      <c r="C31" s="3">
        <v>4.51</v>
      </c>
      <c r="D31" s="13">
        <f t="shared" si="0"/>
        <v>0.32446043165467625</v>
      </c>
      <c r="E31" s="5"/>
    </row>
    <row r="32" spans="1:5" x14ac:dyDescent="0.25">
      <c r="A32" s="12" t="s">
        <v>90</v>
      </c>
      <c r="B32" s="3">
        <v>1.28</v>
      </c>
      <c r="C32" s="3">
        <v>1.99</v>
      </c>
      <c r="D32" s="13">
        <f t="shared" si="0"/>
        <v>0.15546875000000002</v>
      </c>
      <c r="E32" s="5"/>
    </row>
    <row r="33" spans="1:5" x14ac:dyDescent="0.25">
      <c r="A33" s="12" t="s">
        <v>91</v>
      </c>
      <c r="B33" s="3">
        <v>1.29</v>
      </c>
      <c r="C33" s="3">
        <v>3.49</v>
      </c>
      <c r="D33" s="13">
        <f t="shared" si="0"/>
        <v>0.27054263565891473</v>
      </c>
      <c r="E33" s="5"/>
    </row>
    <row r="34" spans="1:5" x14ac:dyDescent="0.25">
      <c r="A34" s="12" t="s">
        <v>92</v>
      </c>
      <c r="B34" s="3">
        <v>1.3</v>
      </c>
      <c r="C34" s="3">
        <v>3.04</v>
      </c>
      <c r="D34" s="13">
        <f t="shared" si="0"/>
        <v>0.23384615384615384</v>
      </c>
      <c r="E34" s="5"/>
    </row>
    <row r="35" spans="1:5" x14ac:dyDescent="0.25">
      <c r="A35" s="12" t="s">
        <v>93</v>
      </c>
      <c r="B35" s="3">
        <v>1.32</v>
      </c>
      <c r="C35" s="3">
        <v>3.78</v>
      </c>
      <c r="D35" s="13">
        <f t="shared" si="0"/>
        <v>0.28636363636363632</v>
      </c>
      <c r="E35" s="5"/>
    </row>
    <row r="36" spans="1:5" x14ac:dyDescent="0.25">
      <c r="A36" s="12" t="s">
        <v>94</v>
      </c>
      <c r="B36" s="3">
        <v>1.3</v>
      </c>
      <c r="C36" s="3">
        <v>4.4400000000000004</v>
      </c>
      <c r="D36" s="13">
        <f t="shared" si="0"/>
        <v>0.34153846153846157</v>
      </c>
      <c r="E36" s="5"/>
    </row>
    <row r="37" spans="1:5" x14ac:dyDescent="0.25">
      <c r="A37" s="12" t="s">
        <v>95</v>
      </c>
      <c r="B37" s="3">
        <v>1.46</v>
      </c>
      <c r="C37" s="3">
        <v>5.53</v>
      </c>
      <c r="D37" s="13">
        <f t="shared" si="0"/>
        <v>0.37876712328767126</v>
      </c>
      <c r="E37" s="5"/>
    </row>
    <row r="38" spans="1:5" x14ac:dyDescent="0.25">
      <c r="A38" s="12" t="s">
        <v>96</v>
      </c>
      <c r="B38" s="3">
        <v>1.28</v>
      </c>
      <c r="C38" s="3">
        <v>1.93</v>
      </c>
      <c r="D38" s="13">
        <f t="shared" si="0"/>
        <v>0.15078125000000001</v>
      </c>
      <c r="E38" s="5"/>
    </row>
    <row r="39" spans="1:5" x14ac:dyDescent="0.25">
      <c r="A39" s="12" t="s">
        <v>97</v>
      </c>
      <c r="B39" s="3">
        <v>1.45</v>
      </c>
      <c r="C39" s="3">
        <v>3.54</v>
      </c>
      <c r="D39" s="13">
        <f t="shared" si="0"/>
        <v>0.24413793103448275</v>
      </c>
      <c r="E39" s="5"/>
    </row>
    <row r="40" spans="1:5" x14ac:dyDescent="0.25">
      <c r="A40" s="12" t="s">
        <v>98</v>
      </c>
      <c r="B40" s="3">
        <v>1.28</v>
      </c>
      <c r="C40" s="3">
        <v>4.32</v>
      </c>
      <c r="D40" s="13">
        <f t="shared" si="0"/>
        <v>0.33750000000000002</v>
      </c>
      <c r="E40" s="5"/>
    </row>
    <row r="41" spans="1:5" x14ac:dyDescent="0.25">
      <c r="A41" s="12" t="s">
        <v>99</v>
      </c>
      <c r="B41" s="3">
        <v>1.17</v>
      </c>
      <c r="C41" s="3">
        <v>2.59</v>
      </c>
      <c r="D41" s="13">
        <f t="shared" si="0"/>
        <v>0.22136752136752133</v>
      </c>
      <c r="E41" s="5"/>
    </row>
    <row r="42" spans="1:5" x14ac:dyDescent="0.25">
      <c r="A42" s="12" t="s">
        <v>100</v>
      </c>
      <c r="B42" s="3">
        <v>1.29</v>
      </c>
      <c r="C42" s="3">
        <v>3.27</v>
      </c>
      <c r="D42" s="13">
        <f t="shared" si="0"/>
        <v>0.25348837209302327</v>
      </c>
      <c r="E42" s="5"/>
    </row>
    <row r="43" spans="1:5" x14ac:dyDescent="0.25">
      <c r="A43" s="12" t="s">
        <v>101</v>
      </c>
      <c r="B43" s="3">
        <v>1.2</v>
      </c>
      <c r="C43" s="3">
        <v>1.69</v>
      </c>
      <c r="D43" s="13">
        <f t="shared" si="0"/>
        <v>0.14083333333333334</v>
      </c>
      <c r="E43" s="5"/>
    </row>
    <row r="44" spans="1:5" x14ac:dyDescent="0.25">
      <c r="A44" s="12" t="s">
        <v>102</v>
      </c>
      <c r="B44" s="3">
        <v>1.17</v>
      </c>
      <c r="C44" s="3">
        <v>3.81</v>
      </c>
      <c r="D44" s="13">
        <f t="shared" si="0"/>
        <v>0.32564102564102565</v>
      </c>
      <c r="E44" s="5"/>
    </row>
    <row r="45" spans="1:5" x14ac:dyDescent="0.25">
      <c r="A45" s="12" t="s">
        <v>103</v>
      </c>
      <c r="B45" s="3">
        <v>1.26</v>
      </c>
      <c r="C45" s="3">
        <v>4.1100000000000003</v>
      </c>
      <c r="D45" s="13">
        <f t="shared" si="0"/>
        <v>0.32619047619047625</v>
      </c>
      <c r="E45" s="5"/>
    </row>
    <row r="46" spans="1:5" x14ac:dyDescent="0.25">
      <c r="A46" s="12" t="s">
        <v>104</v>
      </c>
      <c r="B46" s="3">
        <v>1.24</v>
      </c>
      <c r="C46" s="3">
        <v>2.42</v>
      </c>
      <c r="D46" s="13">
        <f t="shared" si="0"/>
        <v>0.19516129032258064</v>
      </c>
      <c r="E46" s="5"/>
    </row>
    <row r="47" spans="1:5" x14ac:dyDescent="0.25">
      <c r="A47" s="12" t="s">
        <v>105</v>
      </c>
      <c r="B47" s="3">
        <v>1.0900000000000001</v>
      </c>
      <c r="C47" s="3">
        <v>2.44</v>
      </c>
      <c r="D47" s="13">
        <f t="shared" si="0"/>
        <v>0.22385321100917432</v>
      </c>
      <c r="E47" s="5"/>
    </row>
    <row r="48" spans="1:5" x14ac:dyDescent="0.25">
      <c r="A48" s="12" t="s">
        <v>106</v>
      </c>
      <c r="B48" s="3">
        <v>1.21</v>
      </c>
      <c r="C48" s="3">
        <v>3.63</v>
      </c>
      <c r="D48" s="13">
        <f t="shared" si="0"/>
        <v>0.3</v>
      </c>
      <c r="E48" s="5"/>
    </row>
    <row r="49" spans="1:5" x14ac:dyDescent="0.25">
      <c r="A49" s="12" t="s">
        <v>107</v>
      </c>
      <c r="B49" s="3">
        <v>1.23</v>
      </c>
      <c r="C49" s="3">
        <v>8.36</v>
      </c>
      <c r="D49" s="13">
        <f t="shared" si="0"/>
        <v>0.67967479674796738</v>
      </c>
      <c r="E49" s="5" t="s">
        <v>176</v>
      </c>
    </row>
    <row r="50" spans="1:5" x14ac:dyDescent="0.25">
      <c r="A50" s="12" t="s">
        <v>108</v>
      </c>
      <c r="B50" s="3">
        <v>1.18</v>
      </c>
      <c r="C50" s="3">
        <v>4.8899999999999997</v>
      </c>
      <c r="D50" s="13">
        <f t="shared" si="0"/>
        <v>0.41440677966101691</v>
      </c>
      <c r="E50" s="5"/>
    </row>
    <row r="51" spans="1:5" x14ac:dyDescent="0.25">
      <c r="A51" s="12" t="s">
        <v>109</v>
      </c>
      <c r="B51" s="3">
        <v>1.2</v>
      </c>
      <c r="C51" s="3">
        <v>1.51</v>
      </c>
      <c r="D51" s="13">
        <f t="shared" si="0"/>
        <v>0.12583333333333332</v>
      </c>
      <c r="E51" s="5"/>
    </row>
    <row r="52" spans="1:5" x14ac:dyDescent="0.25">
      <c r="A52" s="12" t="s">
        <v>110</v>
      </c>
      <c r="B52" s="3">
        <v>1.25</v>
      </c>
      <c r="C52" s="3">
        <v>3.83</v>
      </c>
      <c r="D52" s="13">
        <f t="shared" si="0"/>
        <v>0.30640000000000001</v>
      </c>
      <c r="E52" s="5"/>
    </row>
    <row r="53" spans="1:5" x14ac:dyDescent="0.25">
      <c r="A53" s="12" t="s">
        <v>111</v>
      </c>
      <c r="B53" s="3">
        <v>1.1200000000000001</v>
      </c>
      <c r="C53" s="3">
        <v>5.79</v>
      </c>
      <c r="D53" s="13">
        <f t="shared" si="0"/>
        <v>0.51696428571428565</v>
      </c>
      <c r="E53" s="5"/>
    </row>
    <row r="54" spans="1:5" x14ac:dyDescent="0.25">
      <c r="A54" s="12" t="s">
        <v>112</v>
      </c>
      <c r="B54" s="3">
        <v>1.1200000000000001</v>
      </c>
      <c r="C54" s="3">
        <v>2.38</v>
      </c>
      <c r="D54" s="13">
        <f t="shared" si="0"/>
        <v>0.21249999999999997</v>
      </c>
      <c r="E54" s="5"/>
    </row>
    <row r="55" spans="1:5" x14ac:dyDescent="0.25">
      <c r="A55" s="12" t="s">
        <v>113</v>
      </c>
      <c r="B55" s="3">
        <v>1.2</v>
      </c>
      <c r="C55" s="3">
        <v>2.77</v>
      </c>
      <c r="D55" s="13">
        <f t="shared" si="0"/>
        <v>0.23083333333333333</v>
      </c>
      <c r="E55" s="5"/>
    </row>
    <row r="56" spans="1:5" x14ac:dyDescent="0.25">
      <c r="A56" s="12" t="s">
        <v>114</v>
      </c>
      <c r="B56" s="3">
        <v>1.0900000000000001</v>
      </c>
      <c r="C56" s="3">
        <v>3.66</v>
      </c>
      <c r="D56" s="13">
        <f t="shared" si="0"/>
        <v>0.33577981651376149</v>
      </c>
      <c r="E56" s="5"/>
    </row>
    <row r="57" spans="1:5" x14ac:dyDescent="0.25">
      <c r="A57" s="12" t="s">
        <v>115</v>
      </c>
      <c r="B57" s="3">
        <v>1.17</v>
      </c>
      <c r="C57" s="3">
        <v>4.78</v>
      </c>
      <c r="D57" s="13">
        <f t="shared" si="0"/>
        <v>0.40854700854700859</v>
      </c>
      <c r="E57" s="5"/>
    </row>
    <row r="58" spans="1:5" x14ac:dyDescent="0.25">
      <c r="A58" s="12" t="s">
        <v>116</v>
      </c>
      <c r="B58" s="3">
        <v>1.1100000000000001</v>
      </c>
      <c r="C58" s="3">
        <v>1.69</v>
      </c>
      <c r="D58" s="13">
        <f t="shared" si="0"/>
        <v>0.15225225225225225</v>
      </c>
      <c r="E58" s="5"/>
    </row>
    <row r="59" spans="1:5" x14ac:dyDescent="0.25">
      <c r="A59" s="12" t="s">
        <v>100</v>
      </c>
      <c r="B59" s="3">
        <v>1.1000000000000001</v>
      </c>
      <c r="C59" s="3">
        <v>3.42</v>
      </c>
      <c r="D59" s="13">
        <f t="shared" si="0"/>
        <v>0.31090909090909091</v>
      </c>
      <c r="E59" s="5"/>
    </row>
    <row r="60" spans="1:5" x14ac:dyDescent="0.25">
      <c r="A60" s="12" t="s">
        <v>117</v>
      </c>
      <c r="B60" s="3">
        <v>1.04</v>
      </c>
      <c r="C60" s="3">
        <v>9.1199999999999992</v>
      </c>
      <c r="D60" s="13">
        <f t="shared" si="0"/>
        <v>0.87692307692307692</v>
      </c>
      <c r="E60" s="5" t="s">
        <v>176</v>
      </c>
    </row>
    <row r="61" spans="1:5" x14ac:dyDescent="0.25">
      <c r="A61" s="12" t="s">
        <v>118</v>
      </c>
      <c r="B61" s="3">
        <v>1.1599999999999999</v>
      </c>
      <c r="C61" s="3">
        <v>6.12</v>
      </c>
      <c r="D61" s="13">
        <f t="shared" si="0"/>
        <v>0.52758620689655178</v>
      </c>
      <c r="E61" s="5"/>
    </row>
    <row r="62" spans="1:5" x14ac:dyDescent="0.25">
      <c r="A62" s="12" t="s">
        <v>119</v>
      </c>
      <c r="B62" s="3">
        <v>1.18</v>
      </c>
      <c r="C62" s="3">
        <v>7.23</v>
      </c>
      <c r="D62" s="13">
        <f t="shared" si="0"/>
        <v>0.61271186440677972</v>
      </c>
      <c r="E62" s="5" t="s">
        <v>176</v>
      </c>
    </row>
    <row r="63" spans="1:5" x14ac:dyDescent="0.25">
      <c r="A63" s="12" t="s">
        <v>120</v>
      </c>
      <c r="B63" s="3">
        <v>1.3</v>
      </c>
      <c r="C63" s="3">
        <v>11.7</v>
      </c>
      <c r="D63" s="13">
        <f t="shared" si="0"/>
        <v>0.89999999999999991</v>
      </c>
      <c r="E63" s="5" t="s">
        <v>176</v>
      </c>
    </row>
    <row r="64" spans="1:5" x14ac:dyDescent="0.25">
      <c r="A64" s="12" t="s">
        <v>121</v>
      </c>
      <c r="B64" s="3">
        <v>1.19</v>
      </c>
      <c r="C64" s="3">
        <v>7.75</v>
      </c>
      <c r="D64" s="13">
        <f t="shared" si="0"/>
        <v>0.65126050420168069</v>
      </c>
      <c r="E64" s="5"/>
    </row>
    <row r="65" spans="1:5" x14ac:dyDescent="0.25">
      <c r="A65" s="12" t="s">
        <v>122</v>
      </c>
      <c r="B65" s="3">
        <v>1.2</v>
      </c>
      <c r="C65" s="3">
        <v>5.07</v>
      </c>
      <c r="D65" s="13">
        <f t="shared" si="0"/>
        <v>0.42250000000000004</v>
      </c>
      <c r="E65" s="5"/>
    </row>
    <row r="66" spans="1:5" x14ac:dyDescent="0.25">
      <c r="A66" s="12" t="s">
        <v>123</v>
      </c>
      <c r="B66" s="3">
        <v>1.2</v>
      </c>
      <c r="C66" s="3">
        <v>5.53</v>
      </c>
      <c r="D66" s="13">
        <f t="shared" ref="D66:D85" si="1">(C66/(B66*1000))*100</f>
        <v>0.46083333333333332</v>
      </c>
      <c r="E66" s="5"/>
    </row>
    <row r="67" spans="1:5" x14ac:dyDescent="0.25">
      <c r="A67" s="12" t="s">
        <v>124</v>
      </c>
      <c r="B67" s="3">
        <v>1.1299999999999999</v>
      </c>
      <c r="C67" s="3">
        <v>6.49</v>
      </c>
      <c r="D67" s="13">
        <f t="shared" si="1"/>
        <v>0.57433628318584073</v>
      </c>
      <c r="E67" s="5"/>
    </row>
    <row r="68" spans="1:5" x14ac:dyDescent="0.25">
      <c r="A68" s="12" t="s">
        <v>125</v>
      </c>
      <c r="B68" s="3">
        <v>1.18</v>
      </c>
      <c r="C68" s="3">
        <v>14.5</v>
      </c>
      <c r="D68" s="13">
        <f t="shared" si="1"/>
        <v>1.228813559322034</v>
      </c>
      <c r="E68" s="5" t="s">
        <v>176</v>
      </c>
    </row>
    <row r="69" spans="1:5" x14ac:dyDescent="0.25">
      <c r="A69" s="12" t="s">
        <v>126</v>
      </c>
      <c r="B69" s="3">
        <v>1.1299999999999999</v>
      </c>
      <c r="C69" s="3">
        <v>4.71</v>
      </c>
      <c r="D69" s="13">
        <f t="shared" si="1"/>
        <v>0.41681415929203536</v>
      </c>
      <c r="E69" s="5"/>
    </row>
    <row r="70" spans="1:5" x14ac:dyDescent="0.25">
      <c r="A70" s="12" t="s">
        <v>127</v>
      </c>
      <c r="B70" s="3">
        <v>1.21</v>
      </c>
      <c r="C70" s="3">
        <v>6.03</v>
      </c>
      <c r="D70" s="13">
        <f t="shared" si="1"/>
        <v>0.49834710743801658</v>
      </c>
      <c r="E70" s="5"/>
    </row>
    <row r="71" spans="1:5" x14ac:dyDescent="0.25">
      <c r="A71" s="12" t="s">
        <v>128</v>
      </c>
      <c r="B71" s="3">
        <v>1.26</v>
      </c>
      <c r="C71" s="3">
        <v>7.03</v>
      </c>
      <c r="D71" s="13">
        <f t="shared" si="1"/>
        <v>0.55793650793650795</v>
      </c>
      <c r="E71" s="5" t="s">
        <v>176</v>
      </c>
    </row>
    <row r="72" spans="1:5" x14ac:dyDescent="0.25">
      <c r="A72" s="12" t="s">
        <v>129</v>
      </c>
      <c r="B72" s="3">
        <v>1.34</v>
      </c>
      <c r="C72" s="3">
        <v>6.75</v>
      </c>
      <c r="D72" s="13">
        <f t="shared" si="1"/>
        <v>0.50373134328358204</v>
      </c>
      <c r="E72" s="5"/>
    </row>
    <row r="73" spans="1:5" x14ac:dyDescent="0.25">
      <c r="A73" s="12" t="s">
        <v>130</v>
      </c>
      <c r="B73" s="3">
        <v>1.26</v>
      </c>
      <c r="C73" s="3">
        <v>9.9700000000000006</v>
      </c>
      <c r="D73" s="13">
        <f t="shared" si="1"/>
        <v>0.79126984126984135</v>
      </c>
      <c r="E73" s="5" t="s">
        <v>176</v>
      </c>
    </row>
    <row r="74" spans="1:5" x14ac:dyDescent="0.25">
      <c r="A74" s="12" t="s">
        <v>131</v>
      </c>
      <c r="B74" s="3">
        <v>1.21</v>
      </c>
      <c r="C74" s="3">
        <v>10.1</v>
      </c>
      <c r="D74" s="13">
        <f t="shared" si="1"/>
        <v>0.83471074380165289</v>
      </c>
      <c r="E74" s="5" t="s">
        <v>176</v>
      </c>
    </row>
    <row r="75" spans="1:5" x14ac:dyDescent="0.25">
      <c r="A75" s="12" t="s">
        <v>132</v>
      </c>
      <c r="B75" s="3">
        <v>1.29</v>
      </c>
      <c r="C75" s="3">
        <v>12.7</v>
      </c>
      <c r="D75" s="13">
        <f t="shared" si="1"/>
        <v>0.98449612403100772</v>
      </c>
      <c r="E75" s="5" t="s">
        <v>176</v>
      </c>
    </row>
    <row r="76" spans="1:5" x14ac:dyDescent="0.25">
      <c r="A76" s="12" t="s">
        <v>133</v>
      </c>
      <c r="B76" s="3">
        <v>1.19</v>
      </c>
      <c r="C76" s="3">
        <v>7.28</v>
      </c>
      <c r="D76" s="13">
        <f t="shared" si="1"/>
        <v>0.61176470588235299</v>
      </c>
      <c r="E76" s="5"/>
    </row>
    <row r="77" spans="1:5" x14ac:dyDescent="0.25">
      <c r="A77" s="12" t="s">
        <v>134</v>
      </c>
      <c r="B77" s="3">
        <v>1.18</v>
      </c>
      <c r="C77" s="3">
        <v>5.45</v>
      </c>
      <c r="D77" s="13">
        <f t="shared" si="1"/>
        <v>0.46186440677966101</v>
      </c>
      <c r="E77" s="5"/>
    </row>
    <row r="78" spans="1:5" x14ac:dyDescent="0.25">
      <c r="A78" s="12" t="s">
        <v>135</v>
      </c>
      <c r="B78" s="3">
        <v>1.1499999999999999</v>
      </c>
      <c r="C78" s="3">
        <v>6.71</v>
      </c>
      <c r="D78" s="13">
        <f t="shared" si="1"/>
        <v>0.58347826086956522</v>
      </c>
      <c r="E78" s="5"/>
    </row>
    <row r="79" spans="1:5" x14ac:dyDescent="0.25">
      <c r="A79" s="12" t="s">
        <v>122</v>
      </c>
      <c r="B79" s="3">
        <v>1.1399999999999999</v>
      </c>
      <c r="C79" s="3">
        <v>5.19</v>
      </c>
      <c r="D79" s="13">
        <f t="shared" si="1"/>
        <v>0.45526315789473687</v>
      </c>
      <c r="E79" s="5"/>
    </row>
    <row r="80" spans="1:5" x14ac:dyDescent="0.25">
      <c r="A80" s="12" t="s">
        <v>136</v>
      </c>
      <c r="B80" s="3">
        <v>1.17</v>
      </c>
      <c r="C80" s="3">
        <v>6.18</v>
      </c>
      <c r="D80" s="13">
        <f t="shared" si="1"/>
        <v>0.52820512820512822</v>
      </c>
      <c r="E80" s="5"/>
    </row>
    <row r="81" spans="1:5" x14ac:dyDescent="0.25">
      <c r="A81" s="12" t="s">
        <v>137</v>
      </c>
      <c r="B81" s="3">
        <v>1.1200000000000001</v>
      </c>
      <c r="C81" s="3">
        <v>7.42</v>
      </c>
      <c r="D81" s="13">
        <f t="shared" si="1"/>
        <v>0.66249999999999998</v>
      </c>
      <c r="E81" s="5"/>
    </row>
    <row r="82" spans="1:5" x14ac:dyDescent="0.25">
      <c r="A82" s="12" t="s">
        <v>138</v>
      </c>
      <c r="B82" s="3">
        <v>1.1299999999999999</v>
      </c>
      <c r="C82" s="3">
        <v>12.6</v>
      </c>
      <c r="D82" s="13">
        <f t="shared" si="1"/>
        <v>1.1150442477876106</v>
      </c>
      <c r="E82" s="5" t="s">
        <v>176</v>
      </c>
    </row>
    <row r="83" spans="1:5" x14ac:dyDescent="0.25">
      <c r="A83" s="12" t="s">
        <v>139</v>
      </c>
      <c r="B83" s="3">
        <v>1.17</v>
      </c>
      <c r="C83" s="3">
        <v>5.52</v>
      </c>
      <c r="D83" s="13">
        <f t="shared" si="1"/>
        <v>0.47179487179487173</v>
      </c>
      <c r="E83" s="5"/>
    </row>
    <row r="84" spans="1:5" x14ac:dyDescent="0.25">
      <c r="A84" s="12" t="s">
        <v>140</v>
      </c>
      <c r="B84" s="3">
        <v>1.27</v>
      </c>
      <c r="C84" s="3">
        <v>9.0299999999999994</v>
      </c>
      <c r="D84" s="13">
        <f t="shared" si="1"/>
        <v>0.71102362204724401</v>
      </c>
      <c r="E84" s="5" t="s">
        <v>176</v>
      </c>
    </row>
    <row r="85" spans="1:5" x14ac:dyDescent="0.25">
      <c r="A85" s="12" t="s">
        <v>141</v>
      </c>
      <c r="B85" s="3">
        <v>1.18</v>
      </c>
      <c r="C85" s="3">
        <v>9.2200000000000006</v>
      </c>
      <c r="D85" s="13">
        <f t="shared" si="1"/>
        <v>0.78135593220338995</v>
      </c>
      <c r="E85" s="5" t="s">
        <v>176</v>
      </c>
    </row>
    <row r="87" spans="1:5" x14ac:dyDescent="0.25">
      <c r="A87" s="23" t="s">
        <v>177</v>
      </c>
      <c r="B87" s="22"/>
      <c r="C8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0"/>
  <sheetViews>
    <sheetView tabSelected="1" workbookViewId="0">
      <selection activeCell="G15" sqref="G15"/>
    </sheetView>
  </sheetViews>
  <sheetFormatPr defaultRowHeight="15" x14ac:dyDescent="0.25"/>
  <cols>
    <col min="1" max="1" width="42.42578125" customWidth="1"/>
    <col min="2" max="2" width="18.140625" customWidth="1"/>
    <col min="3" max="3" width="18.28515625" customWidth="1"/>
    <col min="4" max="4" width="16" customWidth="1"/>
    <col min="5" max="5" width="19.28515625" customWidth="1"/>
    <col min="6" max="6" width="16.28515625" customWidth="1"/>
    <col min="7" max="7" width="72.5703125" customWidth="1"/>
  </cols>
  <sheetData>
    <row r="1" spans="1:7" ht="16.5" thickTop="1" thickBot="1" x14ac:dyDescent="0.3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</row>
    <row r="2" spans="1:7" ht="16.5" thickTop="1" thickBot="1" x14ac:dyDescent="0.3">
      <c r="A2" s="15" t="s">
        <v>33</v>
      </c>
      <c r="B2" s="16" t="s">
        <v>32</v>
      </c>
      <c r="C2" s="17" t="s">
        <v>28</v>
      </c>
      <c r="D2" s="17" t="s">
        <v>29</v>
      </c>
      <c r="E2" s="17" t="s">
        <v>34</v>
      </c>
      <c r="F2" s="17" t="s">
        <v>30</v>
      </c>
      <c r="G2" s="17" t="s">
        <v>31</v>
      </c>
    </row>
    <row r="3" spans="1:7" ht="16.5" thickTop="1" thickBot="1" x14ac:dyDescent="0.3">
      <c r="A3" s="15" t="s">
        <v>35</v>
      </c>
      <c r="B3" s="16" t="s">
        <v>32</v>
      </c>
      <c r="C3" s="17" t="s">
        <v>28</v>
      </c>
      <c r="D3" s="17" t="s">
        <v>29</v>
      </c>
      <c r="E3" s="17" t="s">
        <v>36</v>
      </c>
      <c r="F3" s="17" t="s">
        <v>30</v>
      </c>
      <c r="G3" s="17" t="s">
        <v>31</v>
      </c>
    </row>
    <row r="4" spans="1:7" ht="16.5" thickTop="1" thickBot="1" x14ac:dyDescent="0.3">
      <c r="A4" s="15" t="s">
        <v>37</v>
      </c>
      <c r="B4" s="16" t="s">
        <v>32</v>
      </c>
      <c r="C4" s="17" t="s">
        <v>28</v>
      </c>
      <c r="D4" s="17" t="s">
        <v>29</v>
      </c>
      <c r="E4" s="17" t="s">
        <v>38</v>
      </c>
      <c r="F4" s="17" t="s">
        <v>30</v>
      </c>
      <c r="G4" s="17" t="s">
        <v>31</v>
      </c>
    </row>
    <row r="5" spans="1:7" ht="16.5" thickTop="1" thickBot="1" x14ac:dyDescent="0.3">
      <c r="A5" s="16" t="s">
        <v>39</v>
      </c>
      <c r="B5" s="16" t="s">
        <v>40</v>
      </c>
      <c r="C5" s="17" t="s">
        <v>28</v>
      </c>
      <c r="D5" s="17" t="s">
        <v>41</v>
      </c>
      <c r="E5" s="17" t="s">
        <v>42</v>
      </c>
      <c r="F5" s="17" t="s">
        <v>43</v>
      </c>
      <c r="G5" s="17" t="s">
        <v>44</v>
      </c>
    </row>
    <row r="6" spans="1:7" ht="16.5" thickTop="1" thickBot="1" x14ac:dyDescent="0.3">
      <c r="A6" s="16" t="s">
        <v>45</v>
      </c>
      <c r="B6" s="16" t="s">
        <v>40</v>
      </c>
      <c r="C6" s="17" t="s">
        <v>28</v>
      </c>
      <c r="D6" s="17" t="s">
        <v>41</v>
      </c>
      <c r="E6" s="17" t="s">
        <v>46</v>
      </c>
      <c r="F6" s="17" t="s">
        <v>43</v>
      </c>
      <c r="G6" s="17" t="s">
        <v>44</v>
      </c>
    </row>
    <row r="7" spans="1:7" ht="15.75" thickTop="1" x14ac:dyDescent="0.25"/>
    <row r="88" spans="1:6" ht="15.75" x14ac:dyDescent="0.25">
      <c r="A88" s="18" t="s">
        <v>48</v>
      </c>
      <c r="B88" s="19"/>
      <c r="C88" s="19"/>
      <c r="D88" s="19"/>
      <c r="E88" s="19"/>
      <c r="F88" s="19"/>
    </row>
    <row r="89" spans="1:6" ht="15.75" x14ac:dyDescent="0.25">
      <c r="A89" s="19" t="s">
        <v>49</v>
      </c>
      <c r="B89" s="19"/>
      <c r="C89" s="19"/>
      <c r="D89" s="19"/>
      <c r="E89" s="19"/>
      <c r="F89" s="19"/>
    </row>
    <row r="90" spans="1:6" ht="15.75" x14ac:dyDescent="0.25">
      <c r="A90" s="19" t="s">
        <v>50</v>
      </c>
      <c r="B90" s="19"/>
      <c r="C90" s="19"/>
      <c r="D90" s="19"/>
      <c r="E90" s="19"/>
      <c r="F90" s="19"/>
    </row>
    <row r="91" spans="1:6" ht="15.75" x14ac:dyDescent="0.25">
      <c r="A91" s="19" t="s">
        <v>51</v>
      </c>
      <c r="B91" s="19"/>
      <c r="C91" s="19"/>
      <c r="D91" s="19"/>
      <c r="E91" s="19"/>
      <c r="F91" s="19"/>
    </row>
    <row r="92" spans="1:6" ht="15.75" x14ac:dyDescent="0.25">
      <c r="A92" s="19" t="s">
        <v>47</v>
      </c>
      <c r="B92" s="19"/>
      <c r="C92" s="19"/>
      <c r="D92" s="19"/>
      <c r="E92" s="19"/>
      <c r="F92" s="19"/>
    </row>
    <row r="94" spans="1:6" ht="15.75" x14ac:dyDescent="0.25">
      <c r="A94" s="18" t="s">
        <v>52</v>
      </c>
      <c r="B94" s="19"/>
      <c r="C94" s="19"/>
      <c r="D94" s="19"/>
      <c r="E94" s="19"/>
      <c r="F94" s="19"/>
    </row>
    <row r="95" spans="1:6" ht="15.75" x14ac:dyDescent="0.25">
      <c r="A95" s="19" t="s">
        <v>53</v>
      </c>
      <c r="B95" s="19"/>
      <c r="C95" s="19"/>
      <c r="D95" s="19"/>
      <c r="E95" s="19"/>
      <c r="F95" s="19"/>
    </row>
    <row r="96" spans="1:6" ht="15.75" x14ac:dyDescent="0.25">
      <c r="A96" s="19" t="s">
        <v>54</v>
      </c>
      <c r="B96" s="19"/>
      <c r="C96" s="19"/>
      <c r="D96" s="19"/>
      <c r="E96" s="19"/>
      <c r="F96" s="19"/>
    </row>
    <row r="97" spans="1:6" ht="15.75" x14ac:dyDescent="0.25">
      <c r="A97" s="19" t="s">
        <v>55</v>
      </c>
      <c r="B97" s="19"/>
      <c r="C97" s="19"/>
      <c r="D97" s="19"/>
      <c r="E97" s="19"/>
      <c r="F97" s="19"/>
    </row>
    <row r="98" spans="1:6" ht="15.75" x14ac:dyDescent="0.25">
      <c r="A98" s="19" t="s">
        <v>47</v>
      </c>
      <c r="B98" s="19"/>
      <c r="C98" s="19"/>
      <c r="D98" s="19"/>
      <c r="E98" s="19"/>
      <c r="F98" s="19"/>
    </row>
    <row r="100" spans="1:6" ht="15.75" x14ac:dyDescent="0.25">
      <c r="A100" s="18" t="s">
        <v>56</v>
      </c>
      <c r="B100" s="19"/>
      <c r="C100" s="19"/>
      <c r="D100" s="19"/>
      <c r="E100" s="19"/>
      <c r="F100" s="19"/>
    </row>
    <row r="101" spans="1:6" ht="15.75" x14ac:dyDescent="0.25">
      <c r="A101" s="19" t="s">
        <v>57</v>
      </c>
      <c r="B101" s="19"/>
      <c r="C101" s="19"/>
      <c r="D101" s="19"/>
      <c r="E101" s="19"/>
      <c r="F101" s="19"/>
    </row>
    <row r="102" spans="1:6" ht="15.75" x14ac:dyDescent="0.25">
      <c r="A102" s="19" t="s">
        <v>58</v>
      </c>
      <c r="B102" s="19"/>
      <c r="C102" s="19"/>
      <c r="D102" s="19"/>
      <c r="E102" s="19"/>
      <c r="F102" s="19"/>
    </row>
    <row r="103" spans="1:6" ht="15.75" x14ac:dyDescent="0.25">
      <c r="A103" s="19" t="s">
        <v>59</v>
      </c>
      <c r="B103" s="19"/>
      <c r="C103" s="19"/>
      <c r="D103" s="19"/>
      <c r="E103" s="19"/>
      <c r="F103" s="19"/>
    </row>
    <row r="104" spans="1:6" ht="15.75" x14ac:dyDescent="0.25">
      <c r="A104" s="19" t="s">
        <v>47</v>
      </c>
      <c r="B104" s="19"/>
      <c r="C104" s="19"/>
      <c r="D104" s="19"/>
      <c r="E104" s="19"/>
      <c r="F104" s="19"/>
    </row>
    <row r="106" spans="1:6" ht="15.75" x14ac:dyDescent="0.25">
      <c r="A106" s="20" t="s">
        <v>142</v>
      </c>
      <c r="B106" s="19"/>
      <c r="C106" s="19"/>
      <c r="D106" s="19"/>
      <c r="E106" s="19"/>
    </row>
    <row r="107" spans="1:6" ht="15.75" x14ac:dyDescent="0.25">
      <c r="A107" s="19" t="s">
        <v>143</v>
      </c>
      <c r="B107" s="19"/>
      <c r="C107" s="19"/>
      <c r="D107" s="19"/>
      <c r="E107" s="19"/>
    </row>
    <row r="108" spans="1:6" ht="15.75" x14ac:dyDescent="0.25">
      <c r="A108" s="19" t="s">
        <v>144</v>
      </c>
      <c r="B108" s="19"/>
      <c r="C108" s="19"/>
      <c r="D108" s="19"/>
      <c r="E108" s="19"/>
    </row>
    <row r="109" spans="1:6" ht="15.75" x14ac:dyDescent="0.25">
      <c r="A109" s="19" t="s">
        <v>145</v>
      </c>
      <c r="B109" s="19"/>
      <c r="C109" s="19"/>
      <c r="D109" s="19"/>
      <c r="E109" s="19"/>
    </row>
    <row r="110" spans="1:6" ht="15.75" x14ac:dyDescent="0.25">
      <c r="A110" s="19" t="s">
        <v>146</v>
      </c>
      <c r="B110" s="19"/>
      <c r="C110" s="19"/>
      <c r="D110" s="19"/>
      <c r="E110" s="19"/>
    </row>
    <row r="111" spans="1:6" ht="15.75" x14ac:dyDescent="0.25">
      <c r="A111" s="19" t="s">
        <v>147</v>
      </c>
      <c r="B111" s="19"/>
      <c r="C111" s="19"/>
      <c r="D111" s="19"/>
      <c r="E111" s="19"/>
    </row>
    <row r="112" spans="1:6" ht="15.75" x14ac:dyDescent="0.25">
      <c r="A112" s="19" t="s">
        <v>148</v>
      </c>
      <c r="B112" s="19"/>
      <c r="C112" s="19"/>
      <c r="D112" s="19"/>
      <c r="E112" s="19"/>
    </row>
    <row r="113" spans="1:5" ht="15.75" x14ac:dyDescent="0.25">
      <c r="A113" s="19" t="s">
        <v>149</v>
      </c>
      <c r="B113" s="19"/>
      <c r="C113" s="19"/>
      <c r="D113" s="19"/>
      <c r="E113" s="19"/>
    </row>
    <row r="114" spans="1:5" ht="15.75" x14ac:dyDescent="0.25">
      <c r="A114" s="19" t="s">
        <v>150</v>
      </c>
      <c r="B114" s="19"/>
      <c r="C114" s="19"/>
      <c r="D114" s="19"/>
      <c r="E114" s="19"/>
    </row>
    <row r="115" spans="1:5" ht="15.75" x14ac:dyDescent="0.25">
      <c r="A115" s="19"/>
      <c r="B115" s="19"/>
      <c r="C115" s="19"/>
      <c r="D115" s="19"/>
      <c r="E115" s="19"/>
    </row>
    <row r="116" spans="1:5" ht="15.75" x14ac:dyDescent="0.25">
      <c r="A116" s="20" t="s">
        <v>151</v>
      </c>
      <c r="B116" s="19"/>
      <c r="C116" s="19"/>
      <c r="D116" s="19"/>
      <c r="E116" s="19"/>
    </row>
    <row r="117" spans="1:5" ht="15.75" x14ac:dyDescent="0.25">
      <c r="A117" s="19" t="s">
        <v>152</v>
      </c>
      <c r="B117" s="19"/>
      <c r="C117" s="19"/>
      <c r="D117" s="19"/>
      <c r="E117" s="19"/>
    </row>
    <row r="118" spans="1:5" ht="15.75" x14ac:dyDescent="0.25">
      <c r="A118" s="19" t="s">
        <v>153</v>
      </c>
      <c r="B118" s="19"/>
      <c r="C118" s="19"/>
      <c r="D118" s="19"/>
      <c r="E118" s="19"/>
    </row>
    <row r="119" spans="1:5" ht="15.75" x14ac:dyDescent="0.25">
      <c r="A119" s="19" t="s">
        <v>154</v>
      </c>
      <c r="B119" s="19"/>
      <c r="C119" s="19"/>
      <c r="D119" s="19"/>
      <c r="E119" s="19"/>
    </row>
    <row r="120" spans="1:5" ht="15.75" x14ac:dyDescent="0.25">
      <c r="A120" s="19" t="s">
        <v>155</v>
      </c>
      <c r="B120" s="19"/>
      <c r="C120" s="19"/>
      <c r="D120" s="19"/>
      <c r="E120" s="19"/>
    </row>
    <row r="121" spans="1:5" ht="15.75" x14ac:dyDescent="0.25">
      <c r="A121" s="19" t="s">
        <v>156</v>
      </c>
      <c r="B121" s="19"/>
      <c r="C121" s="19"/>
      <c r="D121" s="19"/>
      <c r="E121" s="19"/>
    </row>
    <row r="122" spans="1:5" ht="15.75" x14ac:dyDescent="0.25">
      <c r="A122" s="19" t="s">
        <v>157</v>
      </c>
      <c r="B122" s="19"/>
      <c r="C122" s="19"/>
      <c r="D122" s="19"/>
      <c r="E122" s="19"/>
    </row>
    <row r="123" spans="1:5" ht="15.75" x14ac:dyDescent="0.25">
      <c r="A123" s="19" t="s">
        <v>158</v>
      </c>
      <c r="B123" s="19"/>
      <c r="C123" s="19"/>
      <c r="D123" s="19"/>
      <c r="E123" s="19"/>
    </row>
    <row r="124" spans="1:5" ht="15.75" x14ac:dyDescent="0.25">
      <c r="A124" s="19" t="s">
        <v>159</v>
      </c>
      <c r="B124" s="19"/>
      <c r="C124" s="19"/>
      <c r="D124" s="19"/>
      <c r="E124" s="19"/>
    </row>
    <row r="125" spans="1:5" ht="15.75" x14ac:dyDescent="0.25">
      <c r="A125" s="19" t="s">
        <v>160</v>
      </c>
      <c r="B125" s="19"/>
      <c r="C125" s="19"/>
      <c r="D125" s="19"/>
      <c r="E125" s="19"/>
    </row>
    <row r="126" spans="1:5" ht="15.75" x14ac:dyDescent="0.25">
      <c r="A126" s="19" t="s">
        <v>161</v>
      </c>
      <c r="B126" s="19"/>
      <c r="C126" s="19"/>
      <c r="D126" s="19"/>
      <c r="E126" s="19"/>
    </row>
    <row r="127" spans="1:5" ht="15.75" x14ac:dyDescent="0.25">
      <c r="A127" s="19" t="s">
        <v>150</v>
      </c>
      <c r="B127" s="19"/>
      <c r="C127" s="19"/>
      <c r="D127" s="19"/>
      <c r="E127" s="19"/>
    </row>
    <row r="128" spans="1:5" ht="15.75" x14ac:dyDescent="0.25">
      <c r="A128" s="19"/>
      <c r="B128" s="19"/>
      <c r="C128" s="19"/>
      <c r="D128" s="19"/>
      <c r="E128" s="19"/>
    </row>
    <row r="129" spans="1:6" ht="15.75" x14ac:dyDescent="0.25">
      <c r="A129" s="20" t="s">
        <v>162</v>
      </c>
      <c r="B129" s="19"/>
      <c r="C129" s="19"/>
      <c r="D129" s="19"/>
      <c r="E129" s="19"/>
    </row>
    <row r="130" spans="1:6" ht="15.75" x14ac:dyDescent="0.25">
      <c r="A130" s="19" t="s">
        <v>163</v>
      </c>
      <c r="B130" s="19"/>
      <c r="C130" s="19"/>
      <c r="D130" s="19"/>
      <c r="E130" s="19"/>
    </row>
    <row r="131" spans="1:6" ht="15.75" x14ac:dyDescent="0.25">
      <c r="A131" s="19" t="s">
        <v>164</v>
      </c>
      <c r="B131" s="19"/>
      <c r="C131" s="19"/>
      <c r="D131" s="19"/>
      <c r="E131" s="19"/>
    </row>
    <row r="132" spans="1:6" ht="15.75" x14ac:dyDescent="0.25">
      <c r="A132" s="19" t="s">
        <v>165</v>
      </c>
      <c r="B132" s="19"/>
      <c r="C132" s="19"/>
      <c r="D132" s="19"/>
      <c r="E132" s="19"/>
    </row>
    <row r="133" spans="1:6" ht="15.75" x14ac:dyDescent="0.25">
      <c r="A133" s="19" t="s">
        <v>166</v>
      </c>
      <c r="B133" s="19"/>
      <c r="C133" s="19"/>
      <c r="D133" s="19"/>
      <c r="E133" s="19"/>
    </row>
    <row r="134" spans="1:6" ht="15.75" x14ac:dyDescent="0.25">
      <c r="A134" s="19" t="s">
        <v>167</v>
      </c>
      <c r="B134" s="19"/>
      <c r="C134" s="19"/>
      <c r="D134" s="19"/>
      <c r="E134" s="19"/>
    </row>
    <row r="135" spans="1:6" ht="15.75" x14ac:dyDescent="0.25">
      <c r="A135" s="19" t="s">
        <v>168</v>
      </c>
      <c r="B135" s="19"/>
      <c r="C135" s="19"/>
      <c r="D135" s="19"/>
      <c r="E135" s="19"/>
    </row>
    <row r="136" spans="1:6" ht="15.75" x14ac:dyDescent="0.25">
      <c r="A136" s="19" t="s">
        <v>169</v>
      </c>
      <c r="B136" s="19"/>
      <c r="C136" s="19"/>
      <c r="D136" s="19"/>
      <c r="E136" s="19"/>
    </row>
    <row r="137" spans="1:6" ht="15.75" x14ac:dyDescent="0.25">
      <c r="A137" s="19" t="s">
        <v>170</v>
      </c>
      <c r="B137" s="19"/>
      <c r="C137" s="19"/>
      <c r="D137" s="19"/>
      <c r="E137" s="19"/>
    </row>
    <row r="138" spans="1:6" ht="15.75" x14ac:dyDescent="0.25">
      <c r="A138" s="19" t="s">
        <v>171</v>
      </c>
      <c r="B138" s="19"/>
      <c r="C138" s="19"/>
      <c r="D138" s="19"/>
      <c r="E138" s="19"/>
    </row>
    <row r="139" spans="1:6" ht="15.75" x14ac:dyDescent="0.25">
      <c r="A139" s="19" t="s">
        <v>172</v>
      </c>
      <c r="B139" s="19"/>
      <c r="C139" s="19"/>
      <c r="D139" s="19"/>
      <c r="E139" s="19"/>
    </row>
    <row r="140" spans="1:6" ht="15.75" x14ac:dyDescent="0.25">
      <c r="A140" s="19" t="s">
        <v>173</v>
      </c>
      <c r="B140" s="19"/>
      <c r="C140" s="19"/>
      <c r="D140" s="19"/>
      <c r="E140" s="19"/>
      <c r="F140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M-CSF</vt:lpstr>
      <vt:lpstr>HSP70</vt:lpstr>
      <vt:lpstr>KISS-1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2023-05-15T13:06:44Z</dcterms:created>
  <dcterms:modified xsi:type="dcterms:W3CDTF">2023-05-17T10:58:17Z</dcterms:modified>
</cp:coreProperties>
</file>