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Taha Burak Elifoğlu\2022.07.25\"/>
    </mc:Choice>
  </mc:AlternateContent>
  <xr:revisionPtr revIDLastSave="0" documentId="13_ncr:1_{ABEA8230-4C3A-4008-B1FB-BE6839BE265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AS-TOS-SOD-CAT" sheetId="4" r:id="rId1"/>
    <sheet name="MDA" sheetId="5" r:id="rId2"/>
    <sheet name="SERUM" sheetId="9" r:id="rId3"/>
    <sheet name="Materyal-metod" sheetId="8" r:id="rId4"/>
  </sheets>
  <externalReferences>
    <externalReference r:id="rId5"/>
  </externalReference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2" i="9"/>
  <c r="D111" i="5" l="1"/>
  <c r="E111" i="5" s="1"/>
  <c r="D112" i="5"/>
  <c r="E112" i="5" s="1"/>
  <c r="D113" i="5"/>
  <c r="E113" i="5" s="1"/>
  <c r="D114" i="5"/>
  <c r="E114" i="5" s="1"/>
  <c r="D115" i="5"/>
  <c r="E115" i="5"/>
  <c r="D116" i="5"/>
  <c r="E116" i="5" s="1"/>
  <c r="D117" i="5"/>
  <c r="E117" i="5" s="1"/>
  <c r="D118" i="5"/>
  <c r="E118" i="5" s="1"/>
  <c r="D119" i="5"/>
  <c r="E119" i="5"/>
  <c r="D120" i="5"/>
  <c r="E120" i="5" s="1"/>
  <c r="D121" i="5"/>
  <c r="E121" i="5" s="1"/>
  <c r="D122" i="5"/>
  <c r="E122" i="5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/>
  <c r="D130" i="5"/>
  <c r="E130" i="5" s="1"/>
  <c r="D131" i="5"/>
  <c r="E131" i="5" s="1"/>
  <c r="D132" i="5"/>
  <c r="E132" i="5" s="1"/>
  <c r="D133" i="5"/>
  <c r="E133" i="5"/>
  <c r="D134" i="5"/>
  <c r="E134" i="5"/>
  <c r="D135" i="5"/>
  <c r="E135" i="5" s="1"/>
  <c r="D136" i="5"/>
  <c r="E136" i="5" s="1"/>
  <c r="D137" i="5"/>
  <c r="E137" i="5" s="1"/>
  <c r="D138" i="5"/>
  <c r="E138" i="5"/>
  <c r="D139" i="5"/>
  <c r="E139" i="5" s="1"/>
  <c r="D140" i="5"/>
  <c r="E140" i="5" s="1"/>
  <c r="D141" i="5"/>
  <c r="E141" i="5"/>
  <c r="D142" i="5"/>
  <c r="E142" i="5" s="1"/>
  <c r="D143" i="5"/>
  <c r="E143" i="5"/>
  <c r="D124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27" i="5" l="1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C9" i="5"/>
  <c r="E9" i="5" s="1"/>
  <c r="C8" i="5"/>
  <c r="E8" i="5" s="1"/>
  <c r="E7" i="5"/>
  <c r="C7" i="5"/>
  <c r="C6" i="5"/>
  <c r="E6" i="5" s="1"/>
  <c r="C5" i="5"/>
  <c r="E5" i="5" s="1"/>
  <c r="C4" i="5"/>
  <c r="E4" i="5" s="1"/>
  <c r="C3" i="5"/>
  <c r="E3" i="5" s="1"/>
  <c r="D2" i="4" l="1"/>
</calcChain>
</file>

<file path=xl/sharedStrings.xml><?xml version="1.0" encoding="utf-8"?>
<sst xmlns="http://schemas.openxmlformats.org/spreadsheetml/2006/main" count="435" uniqueCount="275">
  <si>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</si>
  <si>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</si>
  <si>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</si>
  <si>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</si>
  <si>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</si>
  <si>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</si>
  <si>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</si>
  <si>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</si>
  <si>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</si>
  <si>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Numune</t>
  </si>
  <si>
    <t>absorbans</t>
  </si>
  <si>
    <t>Numune Adı</t>
  </si>
  <si>
    <t>TAS(mmol/L)</t>
  </si>
  <si>
    <t>TOS (µmol/L)</t>
  </si>
  <si>
    <t>OSI</t>
  </si>
  <si>
    <t>SOD (U/ml)</t>
  </si>
  <si>
    <t>std6</t>
  </si>
  <si>
    <t>concentratıon (nmol/L)</t>
  </si>
  <si>
    <t>result(nmol/L)</t>
  </si>
  <si>
    <t>CAT (U/mL)</t>
  </si>
  <si>
    <t>SOD: Super Oxıde Dismutase</t>
  </si>
  <si>
    <t>Universal</t>
  </si>
  <si>
    <t>Otto Scientific</t>
  </si>
  <si>
    <t>RLD0123</t>
  </si>
  <si>
    <t>Kolorimetrik</t>
  </si>
  <si>
    <t>MINDRAY-BS400</t>
  </si>
  <si>
    <t>MDA: Malondialdehit</t>
  </si>
  <si>
    <t>Otto1001</t>
  </si>
  <si>
    <t>REL BIOCHEM-REL ASSAY</t>
  </si>
  <si>
    <t>CAT: Catalase</t>
  </si>
  <si>
    <t>Elabscience</t>
  </si>
  <si>
    <t>E-BC-K031-S</t>
  </si>
  <si>
    <t>NOT: Dokular 1/9 oranında( 0,1 gr doku: 0,9ml 140 mmol. lık  KCl) Potasyum Klorür tamponu ile homojenize edildikten sonra 7000 rpm + 4' de 5 dk santrifüj edildi.</t>
  </si>
  <si>
    <t>KİT ADI</t>
  </si>
  <si>
    <t>TÜR</t>
  </si>
  <si>
    <t>MARKA</t>
  </si>
  <si>
    <t>CAT. NO</t>
  </si>
  <si>
    <t>Yöntem</t>
  </si>
  <si>
    <t>Kullanılan Cihaz</t>
  </si>
  <si>
    <t>TAS(Total Antioxidant Status)</t>
  </si>
  <si>
    <t>REL ASSAY</t>
  </si>
  <si>
    <t>RL0017</t>
  </si>
  <si>
    <t>TOS(Total Oxidant Status)</t>
  </si>
  <si>
    <t>RL0024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</si>
  <si>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</si>
  <si>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</si>
  <si>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</si>
  <si>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</si>
  <si>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</si>
  <si>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</si>
  <si>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</si>
  <si>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</si>
  <si>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</si>
  <si>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</si>
  <si>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</si>
  <si>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</si>
  <si>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</si>
  <si>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</si>
  <si>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</si>
  <si>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</si>
  <si>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</si>
  <si>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</si>
  <si>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</si>
  <si>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</si>
  <si>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</si>
  <si>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</si>
  <si>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</si>
  <si>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</si>
  <si>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</si>
  <si>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</si>
  <si>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</si>
  <si>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</si>
  <si>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</si>
  <si>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</si>
  <si>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</si>
  <si>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</si>
  <si>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</si>
  <si>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</si>
  <si>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</si>
  <si>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</si>
  <si>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</si>
  <si>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</si>
  <si>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</si>
  <si>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</si>
  <si>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</si>
  <si>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</si>
  <si>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</si>
  <si>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</si>
  <si>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</si>
  <si>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r>
      <t xml:space="preserve">Super Oxide Dismutase (SOD)   </t>
    </r>
    <r>
      <rPr>
        <sz val="12"/>
        <color theme="1"/>
        <rFont val="Times New Roman"/>
        <family val="1"/>
        <charset val="162"/>
      </rPr>
      <t>U/ml</t>
    </r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</si>
  <si>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</si>
  <si>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</si>
  <si>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</si>
  <si>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</si>
  <si>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</si>
  <si>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t>Catalase Assay Principle</t>
  </si>
  <si>
    <t>The reaction that catalase (CAT) decomposes H2O2 can be quickly stopped by ammonium molybdate. The residual H2O2 reacts with ammonium molybdate to generate a yellowish complex.</t>
  </si>
  <si>
    <t xml:space="preserve"> CAT activity can be calculated by production of the yellowish complex at 405 nm.</t>
  </si>
  <si>
    <t>OVARYUM-2</t>
  </si>
  <si>
    <t>OVARYUM-3</t>
  </si>
  <si>
    <t>OVARYUM-4</t>
  </si>
  <si>
    <t>OVARYUM-5</t>
  </si>
  <si>
    <t>OVARYUM-6</t>
  </si>
  <si>
    <t>OVARYUM-7</t>
  </si>
  <si>
    <t>OVARYUM-8</t>
  </si>
  <si>
    <t>OVARYUM-9</t>
  </si>
  <si>
    <t>OVARYUM-10</t>
  </si>
  <si>
    <t>OVARYUM-11</t>
  </si>
  <si>
    <t>OVARYUM-12</t>
  </si>
  <si>
    <t>OVARYUM-13</t>
  </si>
  <si>
    <t>OVARYUM-14</t>
  </si>
  <si>
    <t>OVARYUM-15</t>
  </si>
  <si>
    <t>OVARYUM-16</t>
  </si>
  <si>
    <t>OVARYUM-17</t>
  </si>
  <si>
    <t>OVARYUM-18</t>
  </si>
  <si>
    <t>OVARYUM-19</t>
  </si>
  <si>
    <t>OVARYUM-20</t>
  </si>
  <si>
    <t>OVARYUM-21</t>
  </si>
  <si>
    <t>OVARYUM-22</t>
  </si>
  <si>
    <t>OVARYUM-23</t>
  </si>
  <si>
    <t>OVARYUM-24</t>
  </si>
  <si>
    <t>OVARYUM-25</t>
  </si>
  <si>
    <t>OVARYUM-26</t>
  </si>
  <si>
    <t>OVARYUM-27</t>
  </si>
  <si>
    <t>OVARYUM-28</t>
  </si>
  <si>
    <t>OVARYUM-29</t>
  </si>
  <si>
    <t>OVARYUM-30</t>
  </si>
  <si>
    <t>OVARYUM-31</t>
  </si>
  <si>
    <t>OVARYUM-32</t>
  </si>
  <si>
    <t>OVARYUM-33</t>
  </si>
  <si>
    <t>OVARYUM-34</t>
  </si>
  <si>
    <t>OVARYUM-35</t>
  </si>
  <si>
    <t>OVARYUM-36</t>
  </si>
  <si>
    <t>OVARYUM-37</t>
  </si>
  <si>
    <t>OVARYUM-38</t>
  </si>
  <si>
    <t>OVARYUM-39</t>
  </si>
  <si>
    <t>OVARYUM-40</t>
  </si>
  <si>
    <t>UTERUS-1</t>
  </si>
  <si>
    <t>UTERUS-2</t>
  </si>
  <si>
    <t>UTERUS-3</t>
  </si>
  <si>
    <t>UTERUS-4</t>
  </si>
  <si>
    <t>UTERUS-5</t>
  </si>
  <si>
    <t>UTERUS-6</t>
  </si>
  <si>
    <t>UTERUS-7</t>
  </si>
  <si>
    <t>UTERUS-8</t>
  </si>
  <si>
    <t>UTERUS-9</t>
  </si>
  <si>
    <t>UTERUS-11</t>
  </si>
  <si>
    <t>UTERUS-12</t>
  </si>
  <si>
    <t>UTERUS-13</t>
  </si>
  <si>
    <t>UTERUS-14</t>
  </si>
  <si>
    <t>UTERUS-15</t>
  </si>
  <si>
    <t>UTERUS-16</t>
  </si>
  <si>
    <t>UTERUS-17</t>
  </si>
  <si>
    <t>UTERUS-18</t>
  </si>
  <si>
    <t>UTERUS-19</t>
  </si>
  <si>
    <t>UTERUS-20</t>
  </si>
  <si>
    <t>UTERUS-21</t>
  </si>
  <si>
    <t>UTERUS-22</t>
  </si>
  <si>
    <t>UTERUS-23</t>
  </si>
  <si>
    <t>UTERUS-24</t>
  </si>
  <si>
    <t>UTERUS-25</t>
  </si>
  <si>
    <t>UTERUS-26</t>
  </si>
  <si>
    <t>UTERUS-27</t>
  </si>
  <si>
    <t>UTERUS-28</t>
  </si>
  <si>
    <t>UTERUS-29</t>
  </si>
  <si>
    <t>UTERUS-30</t>
  </si>
  <si>
    <t>UTERUS-31</t>
  </si>
  <si>
    <t>UTERUS-32</t>
  </si>
  <si>
    <t>UTERUS-33</t>
  </si>
  <si>
    <t>UTERUS-34</t>
  </si>
  <si>
    <t>UTERUS-35</t>
  </si>
  <si>
    <t>UTERUS-36</t>
  </si>
  <si>
    <t>UTERUS-37</t>
  </si>
  <si>
    <t>UTERUS-38</t>
  </si>
  <si>
    <t>UTERUS-39</t>
  </si>
  <si>
    <t>UTERUS-40</t>
  </si>
  <si>
    <t>İNFİ-1</t>
  </si>
  <si>
    <t>İNFİ-2</t>
  </si>
  <si>
    <t>İNFİ-3</t>
  </si>
  <si>
    <t>İNFİ-4</t>
  </si>
  <si>
    <t>İNFİ-5</t>
  </si>
  <si>
    <t>İNFİ-6</t>
  </si>
  <si>
    <t>İNFİ-7</t>
  </si>
  <si>
    <t>İNFİ-8</t>
  </si>
  <si>
    <t>İNFİ-9</t>
  </si>
  <si>
    <t>İNFİ-10</t>
  </si>
  <si>
    <t>İNFİ-11</t>
  </si>
  <si>
    <t>İNFİ-12</t>
  </si>
  <si>
    <t>İNFİ-13</t>
  </si>
  <si>
    <t>İNFİ-14</t>
  </si>
  <si>
    <t>İNFİ-15</t>
  </si>
  <si>
    <t>İNFİ-16</t>
  </si>
  <si>
    <t>İNFİ-17</t>
  </si>
  <si>
    <t>İNFİ-18</t>
  </si>
  <si>
    <t>İNFİ-19</t>
  </si>
  <si>
    <t>İNFİ-21</t>
  </si>
  <si>
    <t>İNFİ-22</t>
  </si>
  <si>
    <t>İNFİ-23</t>
  </si>
  <si>
    <t>İNFİ-24</t>
  </si>
  <si>
    <t>İNFİ-25</t>
  </si>
  <si>
    <t>İNFİ-26</t>
  </si>
  <si>
    <t>İNFİ-27</t>
  </si>
  <si>
    <t>İNFİ-28</t>
  </si>
  <si>
    <t>İNFİ-29</t>
  </si>
  <si>
    <t>İNFİ-30</t>
  </si>
  <si>
    <t>İNFİ-31</t>
  </si>
  <si>
    <t>İNFİ-32</t>
  </si>
  <si>
    <t>İNFİ-33</t>
  </si>
  <si>
    <t>İNFİ-34</t>
  </si>
  <si>
    <t>İNFİ-35</t>
  </si>
  <si>
    <t>İNFİ-36</t>
  </si>
  <si>
    <t>İNFİ-37</t>
  </si>
  <si>
    <t>İNFİ-38</t>
  </si>
  <si>
    <t>İNFİ-39</t>
  </si>
  <si>
    <t>İNFİ-40</t>
  </si>
  <si>
    <t>TTL(µmol/L)</t>
  </si>
  <si>
    <t>NTL(µmol/L)</t>
  </si>
  <si>
    <t>Disülfit</t>
  </si>
  <si>
    <t>HCY(µmol/L)</t>
  </si>
  <si>
    <t>SERUM-1</t>
  </si>
  <si>
    <t>SERUM-2</t>
  </si>
  <si>
    <t>SERUM-3</t>
  </si>
  <si>
    <t>SERUM-4</t>
  </si>
  <si>
    <t>SERUM-5</t>
  </si>
  <si>
    <t>SERUM-6</t>
  </si>
  <si>
    <t>SERUM-7</t>
  </si>
  <si>
    <t>SERUM-8</t>
  </si>
  <si>
    <t>SERUM-9</t>
  </si>
  <si>
    <t>SERUM-10</t>
  </si>
  <si>
    <t>SERUM-11</t>
  </si>
  <si>
    <t>SERUM-12</t>
  </si>
  <si>
    <t>SERUM-13</t>
  </si>
  <si>
    <t>SERUM-14</t>
  </si>
  <si>
    <t>SERUM-15</t>
  </si>
  <si>
    <t>SERUM-16</t>
  </si>
  <si>
    <t>SERUM-17</t>
  </si>
  <si>
    <t>SERUM-18</t>
  </si>
  <si>
    <t>SERUM-19</t>
  </si>
  <si>
    <t>SERUM-20</t>
  </si>
  <si>
    <t>SERUM-21</t>
  </si>
  <si>
    <t>SERUM-22</t>
  </si>
  <si>
    <t>SERUM-23</t>
  </si>
  <si>
    <t>SERUM-24</t>
  </si>
  <si>
    <t>SERUM-25</t>
  </si>
  <si>
    <t>SERUM-26</t>
  </si>
  <si>
    <t>SERUM-27</t>
  </si>
  <si>
    <t>SERUM-28</t>
  </si>
  <si>
    <t>SERUM-29</t>
  </si>
  <si>
    <t>SERUM-30</t>
  </si>
  <si>
    <t>SERUM-31</t>
  </si>
  <si>
    <t>SERUM-32</t>
  </si>
  <si>
    <t>SERUM-33</t>
  </si>
  <si>
    <t>SERUM-34</t>
  </si>
  <si>
    <t>SERUM-35</t>
  </si>
  <si>
    <t>SERUM-36</t>
  </si>
  <si>
    <t>SERUM-37</t>
  </si>
  <si>
    <t>SERUM-38</t>
  </si>
  <si>
    <t>SERUM-39</t>
  </si>
  <si>
    <t>TTL(Total Thıol)</t>
  </si>
  <si>
    <t>RL0185</t>
  </si>
  <si>
    <t>MINDRAY BS-400</t>
  </si>
  <si>
    <t>NTL(Natıve Thıol)</t>
  </si>
  <si>
    <t>HCY(Homocysteıne)</t>
  </si>
  <si>
    <t>Ottoscientific</t>
  </si>
  <si>
    <r>
      <rPr>
        <b/>
        <sz val="12"/>
        <color theme="1"/>
        <rFont val="Times New Roman"/>
        <family val="1"/>
        <charset val="162"/>
      </rPr>
      <t xml:space="preserve">Thiol/Disulfide Homeostasis  </t>
    </r>
    <r>
      <rPr>
        <sz val="12"/>
        <color theme="1"/>
        <rFont val="Times New Roman"/>
        <family val="1"/>
        <charset val="162"/>
      </rPr>
      <t xml:space="preserve">  (µmol/L)</t>
    </r>
  </si>
  <si>
    <t xml:space="preserve">Tests were measured using a novel automatic and spectrophotometric method developed by Erel and Neselioglu* </t>
  </si>
  <si>
    <t>which is avaliable commercially (Rel Assay Diagnostics, Turkey) In this method, dynamic and reducible disulfide bonds</t>
  </si>
  <si>
    <t xml:space="preserve">in the samples were reduced to free functional thiol groups by using sodium borohydride. In order to prevent the reduction </t>
  </si>
  <si>
    <t xml:space="preserve">of unused reduced sodium borohydride to dithionite-2 nitrobenzoic (DTNB), NaBH4 was removed with formaldehyde. Native thiol (NT) and total thiol (TT) </t>
  </si>
  <si>
    <t>levels were determined after reaction with DTNB and their levels were measured ultimately. Half of the difference of the result obtained</t>
  </si>
  <si>
    <t>by the subtraction of native thiol amount from total thiol content indicated the disulfide (DS) level.</t>
  </si>
  <si>
    <t>(Relassay, Turkey)</t>
  </si>
  <si>
    <t>Homocysteıne Test Principle</t>
  </si>
  <si>
    <t xml:space="preserve">First, oxidized HCY is reduced to free HCY.Free HCY then reacts with a co-substrate, catalysed by cycling enzymes, and was significantly amplified. </t>
  </si>
  <si>
    <t>Then through dehydrogenation, NADH converts to NAD+.The concentration of HCY in the sample is indirectly proportional to the amount of NADH converted to NAD+.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</si>
</sst>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0" borderId="0" xfId="0" applyFont="1"/>
    <xf numFmtId="0" fontId="0" fillId="0" borderId="0" xfId="0"/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/>
    <xf numFmtId="0" fontId="2" fillId="4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2" borderId="0" xfId="0" applyFont="1" applyFill="1"/>
    <xf numFmtId="0" fontId="1" fillId="3" borderId="3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/>
    <xf numFmtId="0" fontId="2" fillId="5" borderId="5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E-451B-A3AA-E9651600A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5</xdr:col>
      <xdr:colOff>2240280</xdr:colOff>
      <xdr:row>40</xdr:row>
      <xdr:rowOff>49404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6460"/>
          <a:ext cx="10058400" cy="5352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45720</xdr:rowOff>
    </xdr:from>
    <xdr:to>
      <xdr:col>5</xdr:col>
      <xdr:colOff>2240280</xdr:colOff>
      <xdr:row>69</xdr:row>
      <xdr:rowOff>135171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505700"/>
          <a:ext cx="10058400" cy="53929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114300</xdr:rowOff>
    </xdr:from>
    <xdr:to>
      <xdr:col>5</xdr:col>
      <xdr:colOff>2240280</xdr:colOff>
      <xdr:row>106</xdr:row>
      <xdr:rowOff>171654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877800"/>
          <a:ext cx="10058400" cy="68239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5</xdr:col>
      <xdr:colOff>2240280</xdr:colOff>
      <xdr:row>133</xdr:row>
      <xdr:rowOff>168674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712940"/>
          <a:ext cx="10058400" cy="49235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4"/>
  <sheetViews>
    <sheetView workbookViewId="0">
      <selection activeCell="H16" sqref="H16"/>
    </sheetView>
  </sheetViews>
  <sheetFormatPr defaultRowHeight="15" x14ac:dyDescent="0.25"/>
  <cols>
    <col min="1" max="1" width="21.42578125" customWidth="1"/>
    <col min="2" max="2" width="14.5703125" customWidth="1"/>
    <col min="3" max="3" width="15.7109375" customWidth="1"/>
    <col min="4" max="4" width="12.42578125" customWidth="1"/>
    <col min="5" max="5" width="15.140625" customWidth="1"/>
    <col min="6" max="6" width="13.5703125" customWidth="1"/>
    <col min="7" max="7" width="15.140625" customWidth="1"/>
    <col min="8" max="8" width="14.5703125" customWidth="1"/>
  </cols>
  <sheetData>
    <row r="1" spans="1:6" x14ac:dyDescent="0.2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19</v>
      </c>
    </row>
    <row r="2" spans="1:6" x14ac:dyDescent="0.25">
      <c r="A2" s="6" t="s">
        <v>98</v>
      </c>
      <c r="B2" s="7">
        <v>0.34</v>
      </c>
      <c r="C2" s="7">
        <v>14.1</v>
      </c>
      <c r="D2" s="8">
        <f t="shared" ref="D2:D65" si="0">(C2/(B2*1000))*100</f>
        <v>4.1470588235294112</v>
      </c>
      <c r="E2" s="7">
        <v>108.4</v>
      </c>
      <c r="F2" s="7">
        <v>70.199999999999989</v>
      </c>
    </row>
    <row r="3" spans="1:6" x14ac:dyDescent="0.25">
      <c r="A3" s="6" t="s">
        <v>99</v>
      </c>
      <c r="B3" s="7">
        <v>0.61</v>
      </c>
      <c r="C3" s="7">
        <v>16.8</v>
      </c>
      <c r="D3" s="8">
        <f t="shared" si="0"/>
        <v>2.7540983606557381</v>
      </c>
      <c r="E3" s="7">
        <v>60.5</v>
      </c>
      <c r="F3" s="7">
        <v>75.399999999999991</v>
      </c>
    </row>
    <row r="4" spans="1:6" x14ac:dyDescent="0.25">
      <c r="A4" s="6" t="s">
        <v>100</v>
      </c>
      <c r="B4" s="7">
        <v>0.82</v>
      </c>
      <c r="C4" s="7">
        <v>35.08</v>
      </c>
      <c r="D4" s="8">
        <f t="shared" si="0"/>
        <v>4.2780487804878042</v>
      </c>
      <c r="E4" s="7">
        <v>27</v>
      </c>
      <c r="F4" s="7">
        <v>67.599999999999994</v>
      </c>
    </row>
    <row r="5" spans="1:6" x14ac:dyDescent="0.25">
      <c r="A5" s="6" t="s">
        <v>101</v>
      </c>
      <c r="B5" s="7">
        <v>0.4</v>
      </c>
      <c r="C5" s="7">
        <v>31.4</v>
      </c>
      <c r="D5" s="8">
        <f t="shared" si="0"/>
        <v>7.85</v>
      </c>
      <c r="E5" s="7">
        <v>57</v>
      </c>
      <c r="F5" s="7">
        <v>59.799999999999976</v>
      </c>
    </row>
    <row r="6" spans="1:6" x14ac:dyDescent="0.25">
      <c r="A6" s="6" t="s">
        <v>102</v>
      </c>
      <c r="B6" s="7">
        <v>1.1399999999999999</v>
      </c>
      <c r="C6" s="7">
        <v>13.2</v>
      </c>
      <c r="D6" s="8">
        <f t="shared" si="0"/>
        <v>1.1578947368421051</v>
      </c>
      <c r="E6" s="7">
        <v>64.400000000000006</v>
      </c>
      <c r="F6" s="7">
        <v>83.2</v>
      </c>
    </row>
    <row r="7" spans="1:6" x14ac:dyDescent="0.25">
      <c r="A7" s="6" t="s">
        <v>103</v>
      </c>
      <c r="B7" s="7">
        <v>0.72</v>
      </c>
      <c r="C7" s="9">
        <v>9.14</v>
      </c>
      <c r="D7" s="8">
        <f t="shared" si="0"/>
        <v>1.2694444444444446</v>
      </c>
      <c r="E7" s="7">
        <v>72.3</v>
      </c>
      <c r="F7" s="7">
        <v>119.6</v>
      </c>
    </row>
    <row r="8" spans="1:6" x14ac:dyDescent="0.25">
      <c r="A8" s="6" t="s">
        <v>104</v>
      </c>
      <c r="B8" s="7">
        <v>0.91</v>
      </c>
      <c r="C8" s="7">
        <v>29.8</v>
      </c>
      <c r="D8" s="8">
        <f t="shared" si="0"/>
        <v>3.2747252747252751</v>
      </c>
      <c r="E8" s="7">
        <v>44.5</v>
      </c>
      <c r="F8" s="7">
        <v>109.2</v>
      </c>
    </row>
    <row r="9" spans="1:6" x14ac:dyDescent="0.25">
      <c r="A9" s="6" t="s">
        <v>105</v>
      </c>
      <c r="B9" s="7">
        <v>0.94</v>
      </c>
      <c r="C9" s="7">
        <v>30.4</v>
      </c>
      <c r="D9" s="8">
        <f t="shared" si="0"/>
        <v>3.2340425531914891</v>
      </c>
      <c r="E9" s="7">
        <v>52.1</v>
      </c>
      <c r="F9" s="7">
        <v>72.800000000000011</v>
      </c>
    </row>
    <row r="10" spans="1:6" x14ac:dyDescent="0.25">
      <c r="A10" s="6" t="s">
        <v>106</v>
      </c>
      <c r="B10" s="7">
        <v>0.78</v>
      </c>
      <c r="C10" s="7">
        <v>39.6</v>
      </c>
      <c r="D10" s="8">
        <f t="shared" si="0"/>
        <v>5.0769230769230766</v>
      </c>
      <c r="E10" s="7">
        <v>37.799999999999997</v>
      </c>
      <c r="F10" s="7">
        <v>91.000000000000014</v>
      </c>
    </row>
    <row r="11" spans="1:6" x14ac:dyDescent="0.25">
      <c r="A11" s="6" t="s">
        <v>107</v>
      </c>
      <c r="B11" s="7">
        <v>0.66</v>
      </c>
      <c r="C11" s="7">
        <v>40.299999999999997</v>
      </c>
      <c r="D11" s="8">
        <f t="shared" si="0"/>
        <v>6.1060606060606055</v>
      </c>
      <c r="E11" s="7">
        <v>49.8</v>
      </c>
      <c r="F11" s="7">
        <v>104.00000000000003</v>
      </c>
    </row>
    <row r="12" spans="1:6" x14ac:dyDescent="0.25">
      <c r="A12" s="6" t="s">
        <v>108</v>
      </c>
      <c r="B12" s="7">
        <v>0.52</v>
      </c>
      <c r="C12" s="7">
        <v>20.5</v>
      </c>
      <c r="D12" s="8">
        <f t="shared" si="0"/>
        <v>3.9423076923076921</v>
      </c>
      <c r="E12" s="7">
        <v>60.9</v>
      </c>
      <c r="F12" s="7">
        <v>112.3</v>
      </c>
    </row>
    <row r="13" spans="1:6" x14ac:dyDescent="0.25">
      <c r="A13" s="6" t="s">
        <v>109</v>
      </c>
      <c r="B13" s="7">
        <v>0.56999999999999995</v>
      </c>
      <c r="C13" s="7">
        <v>31.1</v>
      </c>
      <c r="D13" s="8">
        <f t="shared" si="0"/>
        <v>5.4561403508771935</v>
      </c>
      <c r="E13" s="7">
        <v>57.5</v>
      </c>
      <c r="F13" s="7">
        <v>78.900000000000006</v>
      </c>
    </row>
    <row r="14" spans="1:6" x14ac:dyDescent="0.25">
      <c r="A14" s="6" t="s">
        <v>110</v>
      </c>
      <c r="B14" s="7">
        <v>0.97</v>
      </c>
      <c r="C14" s="7">
        <v>10.7</v>
      </c>
      <c r="D14" s="8">
        <f t="shared" si="0"/>
        <v>1.1030927835051547</v>
      </c>
      <c r="E14" s="7">
        <v>51.1</v>
      </c>
      <c r="F14" s="7">
        <v>87.6</v>
      </c>
    </row>
    <row r="15" spans="1:6" x14ac:dyDescent="0.25">
      <c r="A15" s="6" t="s">
        <v>111</v>
      </c>
      <c r="B15" s="7">
        <v>0.52</v>
      </c>
      <c r="C15" s="7">
        <v>27.7</v>
      </c>
      <c r="D15" s="8">
        <f t="shared" si="0"/>
        <v>5.3269230769230766</v>
      </c>
      <c r="E15" s="7">
        <v>40.5</v>
      </c>
      <c r="F15" s="7">
        <v>59.5</v>
      </c>
    </row>
    <row r="16" spans="1:6" x14ac:dyDescent="0.25">
      <c r="A16" s="6" t="s">
        <v>112</v>
      </c>
      <c r="B16" s="7">
        <v>0.57999999999999996</v>
      </c>
      <c r="C16" s="7">
        <v>20.7</v>
      </c>
      <c r="D16" s="8">
        <f t="shared" si="0"/>
        <v>3.568965517241379</v>
      </c>
      <c r="E16" s="7">
        <v>29.8</v>
      </c>
      <c r="F16" s="7">
        <v>67.8</v>
      </c>
    </row>
    <row r="17" spans="1:6" x14ac:dyDescent="0.25">
      <c r="A17" s="6" t="s">
        <v>113</v>
      </c>
      <c r="B17" s="7">
        <v>0.68</v>
      </c>
      <c r="C17" s="7">
        <v>16.3</v>
      </c>
      <c r="D17" s="8">
        <f t="shared" si="0"/>
        <v>2.3970588235294117</v>
      </c>
      <c r="E17" s="7">
        <v>47.8</v>
      </c>
      <c r="F17" s="7">
        <v>64.3</v>
      </c>
    </row>
    <row r="18" spans="1:6" x14ac:dyDescent="0.25">
      <c r="A18" s="6" t="s">
        <v>114</v>
      </c>
      <c r="B18" s="7">
        <v>0.77</v>
      </c>
      <c r="C18" s="7">
        <v>16.7</v>
      </c>
      <c r="D18" s="8">
        <f t="shared" si="0"/>
        <v>2.1688311688311686</v>
      </c>
      <c r="E18" s="7">
        <v>42.6</v>
      </c>
      <c r="F18" s="7">
        <v>89.9</v>
      </c>
    </row>
    <row r="19" spans="1:6" x14ac:dyDescent="0.25">
      <c r="A19" s="6" t="s">
        <v>115</v>
      </c>
      <c r="B19" s="7">
        <v>0.71</v>
      </c>
      <c r="C19" s="7">
        <v>12.1</v>
      </c>
      <c r="D19" s="8">
        <f t="shared" si="0"/>
        <v>1.704225352112676</v>
      </c>
      <c r="E19" s="7">
        <v>41</v>
      </c>
      <c r="F19" s="7">
        <v>97.4</v>
      </c>
    </row>
    <row r="20" spans="1:6" x14ac:dyDescent="0.25">
      <c r="A20" s="6" t="s">
        <v>116</v>
      </c>
      <c r="B20" s="7">
        <v>1.55</v>
      </c>
      <c r="C20" s="7">
        <v>10.8</v>
      </c>
      <c r="D20" s="8">
        <f t="shared" si="0"/>
        <v>0.6967741935483871</v>
      </c>
      <c r="E20" s="7">
        <v>51.5</v>
      </c>
      <c r="F20" s="7">
        <v>105.4</v>
      </c>
    </row>
    <row r="21" spans="1:6" x14ac:dyDescent="0.25">
      <c r="A21" s="6" t="s">
        <v>117</v>
      </c>
      <c r="B21" s="7">
        <v>0.84</v>
      </c>
      <c r="C21" s="7">
        <v>40.4</v>
      </c>
      <c r="D21" s="8">
        <f t="shared" si="0"/>
        <v>4.8095238095238093</v>
      </c>
      <c r="E21" s="7">
        <v>31</v>
      </c>
      <c r="F21" s="7">
        <v>117.5</v>
      </c>
    </row>
    <row r="22" spans="1:6" x14ac:dyDescent="0.25">
      <c r="A22" s="6" t="s">
        <v>118</v>
      </c>
      <c r="B22" s="7">
        <v>0.86</v>
      </c>
      <c r="C22" s="7">
        <v>34.5</v>
      </c>
      <c r="D22" s="8">
        <f t="shared" si="0"/>
        <v>4.0116279069767442</v>
      </c>
      <c r="E22" s="7">
        <v>42.8</v>
      </c>
      <c r="F22" s="7">
        <v>111.7</v>
      </c>
    </row>
    <row r="23" spans="1:6" x14ac:dyDescent="0.25">
      <c r="A23" s="6" t="s">
        <v>119</v>
      </c>
      <c r="B23" s="7">
        <v>0.4</v>
      </c>
      <c r="C23" s="7">
        <v>15.8</v>
      </c>
      <c r="D23" s="8">
        <f t="shared" si="0"/>
        <v>3.95</v>
      </c>
      <c r="E23" s="7">
        <v>55.4</v>
      </c>
      <c r="F23" s="7">
        <v>78.5</v>
      </c>
    </row>
    <row r="24" spans="1:6" x14ac:dyDescent="0.25">
      <c r="A24" s="6" t="s">
        <v>120</v>
      </c>
      <c r="B24" s="7">
        <v>0.1</v>
      </c>
      <c r="C24" s="7">
        <v>5.8</v>
      </c>
      <c r="D24" s="8">
        <f t="shared" si="0"/>
        <v>5.8</v>
      </c>
      <c r="E24" s="7">
        <v>49.8</v>
      </c>
      <c r="F24" s="7">
        <v>69.2</v>
      </c>
    </row>
    <row r="25" spans="1:6" x14ac:dyDescent="0.25">
      <c r="A25" s="6" t="s">
        <v>121</v>
      </c>
      <c r="B25" s="7">
        <v>0.34</v>
      </c>
      <c r="C25" s="7">
        <v>25.3</v>
      </c>
      <c r="D25" s="8">
        <f t="shared" si="0"/>
        <v>7.4411764705882355</v>
      </c>
      <c r="E25" s="7">
        <v>48.7</v>
      </c>
      <c r="F25" s="7">
        <v>89.1</v>
      </c>
    </row>
    <row r="26" spans="1:6" x14ac:dyDescent="0.25">
      <c r="A26" s="6" t="s">
        <v>121</v>
      </c>
      <c r="B26" s="7">
        <v>0.78</v>
      </c>
      <c r="C26" s="7">
        <v>42.3</v>
      </c>
      <c r="D26" s="8">
        <f t="shared" si="0"/>
        <v>5.4230769230769225</v>
      </c>
      <c r="E26" s="7">
        <v>35.1</v>
      </c>
      <c r="F26" s="7">
        <v>79.400000000000006</v>
      </c>
    </row>
    <row r="27" spans="1:6" x14ac:dyDescent="0.25">
      <c r="A27" s="6" t="s">
        <v>122</v>
      </c>
      <c r="B27" s="7">
        <v>1.03</v>
      </c>
      <c r="C27" s="7">
        <v>43.2</v>
      </c>
      <c r="D27" s="8">
        <f t="shared" si="0"/>
        <v>4.1941747572815542</v>
      </c>
      <c r="E27" s="7">
        <v>39.700000000000003</v>
      </c>
      <c r="F27" s="7">
        <v>109.2</v>
      </c>
    </row>
    <row r="28" spans="1:6" x14ac:dyDescent="0.25">
      <c r="A28" s="6" t="s">
        <v>123</v>
      </c>
      <c r="B28" s="7">
        <v>0.28999999999999998</v>
      </c>
      <c r="C28" s="7">
        <v>15.6</v>
      </c>
      <c r="D28" s="8">
        <f t="shared" si="0"/>
        <v>5.3793103448275863</v>
      </c>
      <c r="E28" s="7">
        <v>56.9</v>
      </c>
      <c r="F28" s="7">
        <v>118.7</v>
      </c>
    </row>
    <row r="29" spans="1:6" x14ac:dyDescent="0.25">
      <c r="A29" s="6" t="s">
        <v>124</v>
      </c>
      <c r="B29" s="7">
        <v>0.78</v>
      </c>
      <c r="C29" s="7">
        <v>14.3</v>
      </c>
      <c r="D29" s="8">
        <f t="shared" si="0"/>
        <v>1.8333333333333333</v>
      </c>
      <c r="E29" s="7">
        <v>37.4</v>
      </c>
      <c r="F29" s="7">
        <v>122.5</v>
      </c>
    </row>
    <row r="30" spans="1:6" x14ac:dyDescent="0.25">
      <c r="A30" s="6" t="s">
        <v>125</v>
      </c>
      <c r="B30" s="7">
        <v>0.64</v>
      </c>
      <c r="C30" s="7">
        <v>14.6</v>
      </c>
      <c r="D30" s="8">
        <f t="shared" si="0"/>
        <v>2.28125</v>
      </c>
      <c r="E30" s="7">
        <v>46.5</v>
      </c>
      <c r="F30" s="7">
        <v>76.5</v>
      </c>
    </row>
    <row r="31" spans="1:6" x14ac:dyDescent="0.25">
      <c r="A31" s="6" t="s">
        <v>126</v>
      </c>
      <c r="B31" s="7">
        <v>0.56000000000000005</v>
      </c>
      <c r="C31" s="7">
        <v>19.079999999999998</v>
      </c>
      <c r="D31" s="8">
        <f t="shared" si="0"/>
        <v>3.4071428571428566</v>
      </c>
      <c r="E31" s="7">
        <v>62.9</v>
      </c>
      <c r="F31" s="7">
        <v>102.9</v>
      </c>
    </row>
    <row r="32" spans="1:6" x14ac:dyDescent="0.25">
      <c r="A32" s="6" t="s">
        <v>127</v>
      </c>
      <c r="B32" s="7">
        <v>0.47</v>
      </c>
      <c r="C32" s="7">
        <v>32.04</v>
      </c>
      <c r="D32" s="8">
        <f t="shared" si="0"/>
        <v>6.8170212765957441</v>
      </c>
      <c r="E32" s="7">
        <v>149.30000000000001</v>
      </c>
      <c r="F32" s="7">
        <v>92.2</v>
      </c>
    </row>
    <row r="33" spans="1:6" x14ac:dyDescent="0.25">
      <c r="A33" s="6" t="s">
        <v>128</v>
      </c>
      <c r="B33" s="7">
        <v>0.4</v>
      </c>
      <c r="C33" s="7">
        <v>17.8</v>
      </c>
      <c r="D33" s="8">
        <f t="shared" si="0"/>
        <v>4.45</v>
      </c>
      <c r="E33" s="7">
        <v>90.9</v>
      </c>
      <c r="F33" s="7">
        <v>65.599999999999994</v>
      </c>
    </row>
    <row r="34" spans="1:6" x14ac:dyDescent="0.25">
      <c r="A34" s="6" t="s">
        <v>129</v>
      </c>
      <c r="B34" s="7">
        <v>0.23</v>
      </c>
      <c r="C34" s="7">
        <v>11.1</v>
      </c>
      <c r="D34" s="8">
        <f t="shared" si="0"/>
        <v>4.8260869565217392</v>
      </c>
      <c r="E34" s="7">
        <v>114</v>
      </c>
      <c r="F34" s="7">
        <v>85.4</v>
      </c>
    </row>
    <row r="35" spans="1:6" x14ac:dyDescent="0.25">
      <c r="A35" s="6" t="s">
        <v>130</v>
      </c>
      <c r="B35" s="7">
        <v>1.01</v>
      </c>
      <c r="C35" s="7">
        <v>14.4</v>
      </c>
      <c r="D35" s="8">
        <f t="shared" si="0"/>
        <v>1.4257425742574259</v>
      </c>
      <c r="E35" s="7">
        <v>97.4</v>
      </c>
      <c r="F35" s="7">
        <v>59.7</v>
      </c>
    </row>
    <row r="36" spans="1:6" x14ac:dyDescent="0.25">
      <c r="A36" s="6" t="s">
        <v>131</v>
      </c>
      <c r="B36" s="7">
        <v>0.28000000000000003</v>
      </c>
      <c r="C36" s="7">
        <v>14.1</v>
      </c>
      <c r="D36" s="8">
        <f t="shared" si="0"/>
        <v>5.0357142857142856</v>
      </c>
      <c r="E36" s="7">
        <v>152.80000000000001</v>
      </c>
      <c r="F36" s="7">
        <v>68.3</v>
      </c>
    </row>
    <row r="37" spans="1:6" x14ac:dyDescent="0.25">
      <c r="A37" s="6" t="s">
        <v>131</v>
      </c>
      <c r="B37" s="7">
        <v>0.95</v>
      </c>
      <c r="C37" s="7">
        <v>62.7</v>
      </c>
      <c r="D37" s="8">
        <f t="shared" si="0"/>
        <v>6.6000000000000005</v>
      </c>
      <c r="E37" s="7">
        <v>53.2</v>
      </c>
      <c r="F37" s="7">
        <v>111.3</v>
      </c>
    </row>
    <row r="38" spans="1:6" x14ac:dyDescent="0.25">
      <c r="A38" s="6" t="s">
        <v>132</v>
      </c>
      <c r="B38" s="7">
        <v>0.34</v>
      </c>
      <c r="C38" s="7">
        <v>26.7</v>
      </c>
      <c r="D38" s="8">
        <f t="shared" si="0"/>
        <v>7.8529411764705879</v>
      </c>
      <c r="E38" s="7">
        <v>140.9</v>
      </c>
      <c r="F38" s="7">
        <v>59.1</v>
      </c>
    </row>
    <row r="39" spans="1:6" x14ac:dyDescent="0.25">
      <c r="A39" s="6" t="s">
        <v>133</v>
      </c>
      <c r="B39" s="7">
        <v>1.06</v>
      </c>
      <c r="C39" s="7">
        <v>35.1</v>
      </c>
      <c r="D39" s="8">
        <f t="shared" si="0"/>
        <v>3.3113207547169816</v>
      </c>
      <c r="E39" s="7">
        <v>83.2</v>
      </c>
      <c r="F39" s="7">
        <v>79.599999999999994</v>
      </c>
    </row>
    <row r="40" spans="1:6" x14ac:dyDescent="0.25">
      <c r="A40" s="6" t="s">
        <v>134</v>
      </c>
      <c r="B40" s="7">
        <v>0.38</v>
      </c>
      <c r="C40" s="7">
        <v>16.3</v>
      </c>
      <c r="D40" s="8">
        <f t="shared" si="0"/>
        <v>4.2894736842105265</v>
      </c>
      <c r="E40" s="7">
        <v>149.4</v>
      </c>
      <c r="F40" s="7">
        <v>57.6</v>
      </c>
    </row>
    <row r="41" spans="1:6" x14ac:dyDescent="0.25">
      <c r="A41" s="6" t="s">
        <v>135</v>
      </c>
      <c r="B41" s="7">
        <v>1.17</v>
      </c>
      <c r="C41" s="7">
        <v>24.4</v>
      </c>
      <c r="D41" s="8">
        <f t="shared" si="0"/>
        <v>2.0854700854700852</v>
      </c>
      <c r="E41" s="7">
        <v>104.7</v>
      </c>
      <c r="F41" s="7">
        <v>77.8</v>
      </c>
    </row>
    <row r="42" spans="1:6" x14ac:dyDescent="0.25">
      <c r="A42" s="6" t="s">
        <v>136</v>
      </c>
      <c r="B42" s="7">
        <v>0.4</v>
      </c>
      <c r="C42" s="7">
        <v>21.8</v>
      </c>
      <c r="D42" s="8">
        <f t="shared" si="0"/>
        <v>5.45</v>
      </c>
      <c r="E42" s="7">
        <v>163.1</v>
      </c>
      <c r="F42" s="7">
        <v>98.2</v>
      </c>
    </row>
    <row r="43" spans="1:6" x14ac:dyDescent="0.25">
      <c r="A43" s="6" t="s">
        <v>137</v>
      </c>
      <c r="B43" s="7">
        <v>0.19</v>
      </c>
      <c r="C43" s="7">
        <v>9.2899999999999991</v>
      </c>
      <c r="D43" s="8">
        <f t="shared" si="0"/>
        <v>4.8894736842105262</v>
      </c>
      <c r="E43" s="7">
        <v>94.6</v>
      </c>
      <c r="F43" s="7">
        <v>119.6</v>
      </c>
    </row>
    <row r="44" spans="1:6" x14ac:dyDescent="0.25">
      <c r="A44" s="6" t="s">
        <v>138</v>
      </c>
      <c r="B44" s="7">
        <v>0.33</v>
      </c>
      <c r="C44" s="7">
        <v>10.1</v>
      </c>
      <c r="D44" s="8">
        <f t="shared" si="0"/>
        <v>3.0606060606060606</v>
      </c>
      <c r="E44" s="7">
        <v>140.1</v>
      </c>
      <c r="F44" s="7">
        <v>72.8</v>
      </c>
    </row>
    <row r="45" spans="1:6" x14ac:dyDescent="0.25">
      <c r="A45" s="6" t="s">
        <v>139</v>
      </c>
      <c r="B45" s="7">
        <v>0.1</v>
      </c>
      <c r="C45" s="7">
        <v>7.71</v>
      </c>
      <c r="D45" s="8">
        <f t="shared" si="0"/>
        <v>7.71</v>
      </c>
      <c r="E45" s="7">
        <v>76.400000000000006</v>
      </c>
      <c r="F45" s="7">
        <v>59.799999999999976</v>
      </c>
    </row>
    <row r="46" spans="1:6" x14ac:dyDescent="0.25">
      <c r="A46" s="6" t="s">
        <v>140</v>
      </c>
      <c r="B46" s="7">
        <v>0.3</v>
      </c>
      <c r="C46" s="7">
        <v>9.6</v>
      </c>
      <c r="D46" s="8">
        <f t="shared" si="0"/>
        <v>3.2</v>
      </c>
      <c r="E46" s="7">
        <v>147.1</v>
      </c>
      <c r="F46" s="7">
        <v>75.399999999999991</v>
      </c>
    </row>
    <row r="47" spans="1:6" x14ac:dyDescent="0.25">
      <c r="A47" s="6" t="s">
        <v>141</v>
      </c>
      <c r="B47" s="7">
        <v>0.11</v>
      </c>
      <c r="C47" s="7">
        <v>14.3</v>
      </c>
      <c r="D47" s="8">
        <f t="shared" si="0"/>
        <v>13</v>
      </c>
      <c r="E47" s="7">
        <v>100.9</v>
      </c>
      <c r="F47" s="7">
        <v>70.199999999999989</v>
      </c>
    </row>
    <row r="48" spans="1:6" x14ac:dyDescent="0.25">
      <c r="A48" s="6" t="s">
        <v>142</v>
      </c>
      <c r="B48" s="7">
        <v>0.36</v>
      </c>
      <c r="C48" s="7">
        <v>7.85</v>
      </c>
      <c r="D48" s="8">
        <f t="shared" si="0"/>
        <v>2.1805555555555554</v>
      </c>
      <c r="E48" s="7">
        <v>163.80000000000001</v>
      </c>
      <c r="F48" s="7">
        <v>57.200000000000017</v>
      </c>
    </row>
    <row r="49" spans="1:6" x14ac:dyDescent="0.25">
      <c r="A49" s="6" t="s">
        <v>143</v>
      </c>
      <c r="B49" s="7">
        <v>0.16</v>
      </c>
      <c r="C49" s="7">
        <v>9.01</v>
      </c>
      <c r="D49" s="8">
        <f t="shared" si="0"/>
        <v>5.6312500000000005</v>
      </c>
      <c r="E49" s="7">
        <v>82.6</v>
      </c>
      <c r="F49" s="7">
        <v>88.4</v>
      </c>
    </row>
    <row r="50" spans="1:6" x14ac:dyDescent="0.25">
      <c r="A50" s="6" t="s">
        <v>144</v>
      </c>
      <c r="B50" s="7">
        <v>0.1</v>
      </c>
      <c r="C50" s="7">
        <v>9.6</v>
      </c>
      <c r="D50" s="8">
        <f t="shared" si="0"/>
        <v>9.6</v>
      </c>
      <c r="E50" s="7">
        <v>147.69999999999999</v>
      </c>
      <c r="F50" s="7">
        <v>83.2</v>
      </c>
    </row>
    <row r="51" spans="1:6" x14ac:dyDescent="0.25">
      <c r="A51" s="6" t="s">
        <v>145</v>
      </c>
      <c r="B51" s="7">
        <v>0.32</v>
      </c>
      <c r="C51" s="7">
        <v>8.67</v>
      </c>
      <c r="D51" s="8">
        <f t="shared" si="0"/>
        <v>2.7093750000000001</v>
      </c>
      <c r="E51" s="7">
        <v>94.2</v>
      </c>
      <c r="F51" s="7">
        <v>72.800000000000026</v>
      </c>
    </row>
    <row r="52" spans="1:6" x14ac:dyDescent="0.25">
      <c r="A52" s="6" t="s">
        <v>146</v>
      </c>
      <c r="B52" s="7">
        <v>0.17</v>
      </c>
      <c r="C52" s="7">
        <v>14.1</v>
      </c>
      <c r="D52" s="8">
        <f t="shared" si="0"/>
        <v>8.2941176470588225</v>
      </c>
      <c r="E52" s="7">
        <v>99</v>
      </c>
      <c r="F52" s="7">
        <v>78</v>
      </c>
    </row>
    <row r="53" spans="1:6" x14ac:dyDescent="0.25">
      <c r="A53" s="6" t="s">
        <v>147</v>
      </c>
      <c r="B53" s="7">
        <v>0.18</v>
      </c>
      <c r="C53" s="7">
        <v>10.7</v>
      </c>
      <c r="D53" s="8">
        <f t="shared" si="0"/>
        <v>5.9444444444444438</v>
      </c>
      <c r="E53" s="7">
        <v>129.1</v>
      </c>
      <c r="F53" s="7">
        <v>67.7</v>
      </c>
    </row>
    <row r="54" spans="1:6" x14ac:dyDescent="0.25">
      <c r="A54" s="6" t="s">
        <v>148</v>
      </c>
      <c r="B54" s="7">
        <v>0.13</v>
      </c>
      <c r="C54" s="7">
        <v>16.8</v>
      </c>
      <c r="D54" s="8">
        <f t="shared" si="0"/>
        <v>12.923076923076923</v>
      </c>
      <c r="E54" s="7">
        <v>49.5</v>
      </c>
      <c r="F54" s="7">
        <v>84.3</v>
      </c>
    </row>
    <row r="55" spans="1:6" x14ac:dyDescent="0.25">
      <c r="A55" s="6" t="s">
        <v>149</v>
      </c>
      <c r="B55" s="7">
        <v>0.22</v>
      </c>
      <c r="C55" s="7">
        <v>10.199999999999999</v>
      </c>
      <c r="D55" s="8">
        <f t="shared" si="0"/>
        <v>4.6363636363636367</v>
      </c>
      <c r="E55" s="7">
        <v>54.9</v>
      </c>
      <c r="F55" s="7">
        <v>49.8</v>
      </c>
    </row>
    <row r="56" spans="1:6" x14ac:dyDescent="0.25">
      <c r="A56" s="6" t="s">
        <v>150</v>
      </c>
      <c r="B56" s="7">
        <v>0.18</v>
      </c>
      <c r="C56" s="7">
        <v>7.22</v>
      </c>
      <c r="D56" s="8">
        <f t="shared" si="0"/>
        <v>4.0111111111111111</v>
      </c>
      <c r="E56" s="7">
        <v>60.4</v>
      </c>
      <c r="F56" s="7">
        <v>65.3</v>
      </c>
    </row>
    <row r="57" spans="1:6" x14ac:dyDescent="0.25">
      <c r="A57" s="6" t="s">
        <v>151</v>
      </c>
      <c r="B57" s="7">
        <v>0.14000000000000001</v>
      </c>
      <c r="C57" s="7">
        <v>8.24</v>
      </c>
      <c r="D57" s="8">
        <f t="shared" si="0"/>
        <v>5.8857142857142861</v>
      </c>
      <c r="E57" s="7">
        <v>173.4</v>
      </c>
      <c r="F57" s="7">
        <v>78.8</v>
      </c>
    </row>
    <row r="58" spans="1:6" x14ac:dyDescent="0.25">
      <c r="A58" s="6" t="s">
        <v>152</v>
      </c>
      <c r="B58" s="7">
        <v>0.19</v>
      </c>
      <c r="C58" s="7">
        <v>11.1</v>
      </c>
      <c r="D58" s="8">
        <f t="shared" si="0"/>
        <v>5.8421052631578947</v>
      </c>
      <c r="E58" s="7">
        <v>139.6</v>
      </c>
      <c r="F58" s="7">
        <v>59.4</v>
      </c>
    </row>
    <row r="59" spans="1:6" x14ac:dyDescent="0.25">
      <c r="A59" s="6" t="s">
        <v>153</v>
      </c>
      <c r="B59" s="7">
        <v>0.23</v>
      </c>
      <c r="C59" s="7">
        <v>12.5</v>
      </c>
      <c r="D59" s="8">
        <f t="shared" si="0"/>
        <v>5.4347826086956523</v>
      </c>
      <c r="E59" s="7">
        <v>89.9</v>
      </c>
      <c r="F59" s="7">
        <v>102.3</v>
      </c>
    </row>
    <row r="60" spans="1:6" x14ac:dyDescent="0.25">
      <c r="A60" s="6" t="s">
        <v>154</v>
      </c>
      <c r="B60" s="7">
        <v>0.59</v>
      </c>
      <c r="C60" s="7">
        <v>15.3</v>
      </c>
      <c r="D60" s="8">
        <f t="shared" si="0"/>
        <v>2.593220338983051</v>
      </c>
      <c r="E60" s="7">
        <v>103.5</v>
      </c>
      <c r="F60" s="7">
        <v>90.7</v>
      </c>
    </row>
    <row r="61" spans="1:6" x14ac:dyDescent="0.25">
      <c r="A61" s="6" t="s">
        <v>155</v>
      </c>
      <c r="B61" s="7">
        <v>0.13</v>
      </c>
      <c r="C61" s="7">
        <v>9.24</v>
      </c>
      <c r="D61" s="8">
        <f t="shared" si="0"/>
        <v>7.1076923076923082</v>
      </c>
      <c r="E61" s="7">
        <v>50.4</v>
      </c>
      <c r="F61" s="7">
        <v>87.1</v>
      </c>
    </row>
    <row r="62" spans="1:6" x14ac:dyDescent="0.25">
      <c r="A62" s="6" t="s">
        <v>156</v>
      </c>
      <c r="B62" s="7">
        <v>0.12</v>
      </c>
      <c r="C62" s="7">
        <v>7.9</v>
      </c>
      <c r="D62" s="8">
        <f t="shared" si="0"/>
        <v>6.5833333333333339</v>
      </c>
      <c r="E62" s="7">
        <v>57.4</v>
      </c>
      <c r="F62" s="7">
        <v>92.3</v>
      </c>
    </row>
    <row r="63" spans="1:6" x14ac:dyDescent="0.25">
      <c r="A63" s="6" t="s">
        <v>157</v>
      </c>
      <c r="B63" s="7">
        <v>0.39</v>
      </c>
      <c r="C63" s="7">
        <v>7.33</v>
      </c>
      <c r="D63" s="8">
        <f t="shared" si="0"/>
        <v>1.8794871794871795</v>
      </c>
      <c r="E63" s="7">
        <v>59.3</v>
      </c>
      <c r="F63" s="7">
        <v>78.8</v>
      </c>
    </row>
    <row r="64" spans="1:6" x14ac:dyDescent="0.25">
      <c r="A64" s="6" t="s">
        <v>158</v>
      </c>
      <c r="B64" s="7">
        <v>0.24</v>
      </c>
      <c r="C64" s="7">
        <v>9.14</v>
      </c>
      <c r="D64" s="8">
        <f t="shared" si="0"/>
        <v>3.8083333333333336</v>
      </c>
      <c r="E64" s="7">
        <v>144.30000000000001</v>
      </c>
      <c r="F64" s="7">
        <v>66.3</v>
      </c>
    </row>
    <row r="65" spans="1:6" x14ac:dyDescent="0.25">
      <c r="A65" s="6" t="s">
        <v>159</v>
      </c>
      <c r="B65" s="7">
        <v>0.11</v>
      </c>
      <c r="C65" s="7">
        <v>8.76</v>
      </c>
      <c r="D65" s="8">
        <f t="shared" si="0"/>
        <v>7.963636363636363</v>
      </c>
      <c r="E65" s="7">
        <v>121.9</v>
      </c>
      <c r="F65" s="7">
        <v>91.9</v>
      </c>
    </row>
    <row r="66" spans="1:6" x14ac:dyDescent="0.25">
      <c r="A66" s="6" t="s">
        <v>160</v>
      </c>
      <c r="B66" s="7">
        <v>0.42</v>
      </c>
      <c r="C66" s="7">
        <v>12.6</v>
      </c>
      <c r="D66" s="8">
        <f t="shared" ref="D66:D123" si="1">(C66/(B66*1000))*100</f>
        <v>3</v>
      </c>
      <c r="E66" s="7">
        <v>45.5</v>
      </c>
      <c r="F66" s="7">
        <v>94.5</v>
      </c>
    </row>
    <row r="67" spans="1:6" x14ac:dyDescent="0.25">
      <c r="A67" s="6" t="s">
        <v>160</v>
      </c>
      <c r="B67" s="7">
        <v>0.43</v>
      </c>
      <c r="C67" s="7">
        <v>11.1</v>
      </c>
      <c r="D67" s="8">
        <f t="shared" si="1"/>
        <v>2.5813953488372094</v>
      </c>
      <c r="E67" s="7">
        <v>102.8</v>
      </c>
      <c r="F67" s="7">
        <v>66.2</v>
      </c>
    </row>
    <row r="68" spans="1:6" x14ac:dyDescent="0.25">
      <c r="A68" s="6" t="s">
        <v>161</v>
      </c>
      <c r="B68" s="7">
        <v>0.15</v>
      </c>
      <c r="C68" s="7">
        <v>10.199999999999999</v>
      </c>
      <c r="D68" s="8">
        <f t="shared" si="1"/>
        <v>6.7999999999999989</v>
      </c>
      <c r="E68" s="7">
        <v>40.200000000000003</v>
      </c>
      <c r="F68" s="7">
        <v>59.8</v>
      </c>
    </row>
    <row r="69" spans="1:6" x14ac:dyDescent="0.25">
      <c r="A69" s="6" t="s">
        <v>162</v>
      </c>
      <c r="B69" s="7">
        <v>0.16</v>
      </c>
      <c r="C69" s="7">
        <v>7.39</v>
      </c>
      <c r="D69" s="8">
        <f t="shared" si="1"/>
        <v>4.6187500000000004</v>
      </c>
      <c r="E69" s="7">
        <v>42.9</v>
      </c>
      <c r="F69" s="7">
        <v>70.2</v>
      </c>
    </row>
    <row r="70" spans="1:6" x14ac:dyDescent="0.25">
      <c r="A70" s="6" t="s">
        <v>163</v>
      </c>
      <c r="B70" s="7">
        <v>0.17</v>
      </c>
      <c r="C70" s="7">
        <v>12.5</v>
      </c>
      <c r="D70" s="8">
        <f t="shared" si="1"/>
        <v>7.3529411764705888</v>
      </c>
      <c r="E70" s="7">
        <v>48.3</v>
      </c>
      <c r="F70" s="7">
        <v>86.3</v>
      </c>
    </row>
    <row r="71" spans="1:6" x14ac:dyDescent="0.25">
      <c r="A71" s="6" t="s">
        <v>164</v>
      </c>
      <c r="B71" s="7">
        <v>0.27</v>
      </c>
      <c r="C71" s="7">
        <v>10.5</v>
      </c>
      <c r="D71" s="8">
        <f t="shared" si="1"/>
        <v>3.8888888888888888</v>
      </c>
      <c r="E71" s="7">
        <v>142.4</v>
      </c>
      <c r="F71" s="7">
        <v>60.8</v>
      </c>
    </row>
    <row r="72" spans="1:6" x14ac:dyDescent="0.25">
      <c r="A72" s="6" t="s">
        <v>165</v>
      </c>
      <c r="B72" s="7">
        <v>0.19</v>
      </c>
      <c r="C72" s="7">
        <v>20.5</v>
      </c>
      <c r="D72" s="8">
        <f t="shared" si="1"/>
        <v>10.789473684210527</v>
      </c>
      <c r="E72" s="7">
        <v>129.9</v>
      </c>
      <c r="F72" s="7">
        <v>88.2</v>
      </c>
    </row>
    <row r="73" spans="1:6" x14ac:dyDescent="0.25">
      <c r="A73" s="6" t="s">
        <v>166</v>
      </c>
      <c r="B73" s="7">
        <v>0.13</v>
      </c>
      <c r="C73" s="7">
        <v>9.14</v>
      </c>
      <c r="D73" s="8">
        <f t="shared" si="1"/>
        <v>7.0307692307692307</v>
      </c>
      <c r="E73" s="7">
        <v>89.7</v>
      </c>
      <c r="F73" s="7">
        <v>59.1</v>
      </c>
    </row>
    <row r="74" spans="1:6" x14ac:dyDescent="0.25">
      <c r="A74" s="6" t="s">
        <v>167</v>
      </c>
      <c r="B74" s="7">
        <v>0.37</v>
      </c>
      <c r="C74" s="7">
        <v>26.8</v>
      </c>
      <c r="D74" s="8">
        <f t="shared" si="1"/>
        <v>7.243243243243243</v>
      </c>
      <c r="E74" s="7">
        <v>95.5</v>
      </c>
      <c r="F74" s="7">
        <v>67.7</v>
      </c>
    </row>
    <row r="75" spans="1:6" x14ac:dyDescent="0.25">
      <c r="A75" s="6" t="s">
        <v>168</v>
      </c>
      <c r="B75" s="7">
        <v>0.13</v>
      </c>
      <c r="C75" s="7">
        <v>15.3</v>
      </c>
      <c r="D75" s="8">
        <f t="shared" si="1"/>
        <v>11.76923076923077</v>
      </c>
      <c r="E75" s="7">
        <v>108</v>
      </c>
      <c r="F75" s="7">
        <v>80.400000000000006</v>
      </c>
    </row>
    <row r="76" spans="1:6" x14ac:dyDescent="0.25">
      <c r="A76" s="6" t="s">
        <v>169</v>
      </c>
      <c r="B76" s="7">
        <v>0.16</v>
      </c>
      <c r="C76" s="7">
        <v>17.3</v>
      </c>
      <c r="D76" s="8">
        <f t="shared" si="1"/>
        <v>10.8125</v>
      </c>
      <c r="E76" s="7">
        <v>98</v>
      </c>
      <c r="F76" s="7">
        <v>56.7</v>
      </c>
    </row>
    <row r="77" spans="1:6" x14ac:dyDescent="0.25">
      <c r="A77" s="6" t="s">
        <v>170</v>
      </c>
      <c r="B77" s="7">
        <v>0.11</v>
      </c>
      <c r="C77" s="7">
        <v>11.6</v>
      </c>
      <c r="D77" s="8">
        <f t="shared" si="1"/>
        <v>10.545454545454545</v>
      </c>
      <c r="E77" s="7">
        <v>69</v>
      </c>
      <c r="F77" s="7">
        <v>68.900000000000006</v>
      </c>
    </row>
    <row r="78" spans="1:6" x14ac:dyDescent="0.25">
      <c r="A78" s="6" t="s">
        <v>170</v>
      </c>
      <c r="B78" s="7">
        <v>1.06</v>
      </c>
      <c r="C78" s="7">
        <v>29.9</v>
      </c>
      <c r="D78" s="8">
        <f t="shared" si="1"/>
        <v>2.8207547169811322</v>
      </c>
      <c r="E78" s="7">
        <v>64.400000000000006</v>
      </c>
      <c r="F78" s="7">
        <v>55.4</v>
      </c>
    </row>
    <row r="79" spans="1:6" x14ac:dyDescent="0.25">
      <c r="A79" s="6" t="s">
        <v>171</v>
      </c>
      <c r="B79" s="7">
        <v>0.85</v>
      </c>
      <c r="C79" s="7">
        <v>35.9</v>
      </c>
      <c r="D79" s="8">
        <f t="shared" si="1"/>
        <v>4.223529411764706</v>
      </c>
      <c r="E79" s="7">
        <v>73</v>
      </c>
      <c r="F79" s="7">
        <v>59.3</v>
      </c>
    </row>
    <row r="80" spans="1:6" x14ac:dyDescent="0.25">
      <c r="A80" s="6" t="s">
        <v>172</v>
      </c>
      <c r="B80" s="7">
        <v>0.23</v>
      </c>
      <c r="C80" s="7">
        <v>12.5</v>
      </c>
      <c r="D80" s="8">
        <f t="shared" si="1"/>
        <v>5.4347826086956523</v>
      </c>
      <c r="E80" s="7">
        <v>83.6</v>
      </c>
      <c r="F80" s="7">
        <v>100.4</v>
      </c>
    </row>
    <row r="81" spans="1:6" x14ac:dyDescent="0.25">
      <c r="A81" s="6" t="s">
        <v>173</v>
      </c>
      <c r="B81" s="7">
        <v>0.26</v>
      </c>
      <c r="C81" s="7">
        <v>10.3</v>
      </c>
      <c r="D81" s="8">
        <f t="shared" si="1"/>
        <v>3.9615384615384617</v>
      </c>
      <c r="E81" s="7">
        <v>61.2</v>
      </c>
      <c r="F81" s="7">
        <v>77.900000000000006</v>
      </c>
    </row>
    <row r="82" spans="1:6" x14ac:dyDescent="0.25">
      <c r="A82" s="6" t="s">
        <v>174</v>
      </c>
      <c r="B82" s="7">
        <v>0.19</v>
      </c>
      <c r="C82" s="7">
        <v>14.4</v>
      </c>
      <c r="D82" s="8">
        <f t="shared" si="1"/>
        <v>7.5789473684210531</v>
      </c>
      <c r="E82" s="7">
        <v>99.1</v>
      </c>
      <c r="F82" s="7">
        <v>73.2</v>
      </c>
    </row>
    <row r="83" spans="1:6" x14ac:dyDescent="0.25">
      <c r="A83" s="6" t="s">
        <v>175</v>
      </c>
      <c r="B83" s="7">
        <v>0.17</v>
      </c>
      <c r="C83" s="7">
        <v>21.01</v>
      </c>
      <c r="D83" s="8">
        <f t="shared" si="1"/>
        <v>12.358823529411765</v>
      </c>
      <c r="E83" s="7">
        <v>58.4</v>
      </c>
      <c r="F83" s="7">
        <v>61.2</v>
      </c>
    </row>
    <row r="84" spans="1:6" x14ac:dyDescent="0.25">
      <c r="A84" s="6" t="s">
        <v>176</v>
      </c>
      <c r="B84" s="7">
        <v>0.26</v>
      </c>
      <c r="C84" s="7">
        <v>51.05</v>
      </c>
      <c r="D84" s="8">
        <f t="shared" si="1"/>
        <v>19.634615384615383</v>
      </c>
      <c r="E84" s="7">
        <v>27.9</v>
      </c>
      <c r="F84" s="7">
        <v>41.6</v>
      </c>
    </row>
    <row r="85" spans="1:6" x14ac:dyDescent="0.25">
      <c r="A85" s="6" t="s">
        <v>177</v>
      </c>
      <c r="B85" s="7">
        <v>0.18</v>
      </c>
      <c r="C85" s="7">
        <v>30.8</v>
      </c>
      <c r="D85" s="8">
        <f t="shared" si="1"/>
        <v>17.111111111111111</v>
      </c>
      <c r="E85" s="7">
        <v>11.2</v>
      </c>
      <c r="F85" s="7">
        <v>28.600000000000026</v>
      </c>
    </row>
    <row r="86" spans="1:6" x14ac:dyDescent="0.25">
      <c r="A86" s="6" t="s">
        <v>178</v>
      </c>
      <c r="B86" s="7">
        <v>0.35</v>
      </c>
      <c r="C86" s="7">
        <v>40.5</v>
      </c>
      <c r="D86" s="8">
        <f t="shared" si="1"/>
        <v>11.571428571428571</v>
      </c>
      <c r="E86" s="7">
        <v>18.600000000000001</v>
      </c>
      <c r="F86" s="7">
        <v>36.400000000000013</v>
      </c>
    </row>
    <row r="87" spans="1:6" x14ac:dyDescent="0.25">
      <c r="A87" s="6" t="s">
        <v>179</v>
      </c>
      <c r="B87" s="7">
        <v>0.18</v>
      </c>
      <c r="C87" s="7">
        <v>41.4</v>
      </c>
      <c r="D87" s="8">
        <f t="shared" si="1"/>
        <v>23</v>
      </c>
      <c r="E87" s="7">
        <v>33.700000000000003</v>
      </c>
      <c r="F87" s="7">
        <v>26.000000000000007</v>
      </c>
    </row>
    <row r="88" spans="1:6" x14ac:dyDescent="0.25">
      <c r="A88" s="6" t="s">
        <v>180</v>
      </c>
      <c r="B88" s="7">
        <v>0.11</v>
      </c>
      <c r="C88" s="7">
        <v>24.6</v>
      </c>
      <c r="D88" s="8">
        <f t="shared" si="1"/>
        <v>22.363636363636367</v>
      </c>
      <c r="E88" s="7">
        <v>47.3</v>
      </c>
      <c r="F88" s="7">
        <v>31.199999999999992</v>
      </c>
    </row>
    <row r="89" spans="1:6" x14ac:dyDescent="0.25">
      <c r="A89" s="6" t="s">
        <v>181</v>
      </c>
      <c r="B89" s="7">
        <v>0.14000000000000001</v>
      </c>
      <c r="C89" s="7">
        <v>35.6</v>
      </c>
      <c r="D89" s="8">
        <f t="shared" si="1"/>
        <v>25.428571428571427</v>
      </c>
      <c r="E89" s="7">
        <v>52.9</v>
      </c>
      <c r="F89" s="7">
        <v>72.800000000000011</v>
      </c>
    </row>
    <row r="90" spans="1:6" x14ac:dyDescent="0.25">
      <c r="A90" s="6" t="s">
        <v>182</v>
      </c>
      <c r="B90" s="7">
        <v>0.39</v>
      </c>
      <c r="C90" s="7">
        <v>45.2</v>
      </c>
      <c r="D90" s="8">
        <f t="shared" si="1"/>
        <v>11.589743589743591</v>
      </c>
      <c r="E90" s="7">
        <v>37.9</v>
      </c>
      <c r="F90" s="7">
        <v>70.2</v>
      </c>
    </row>
    <row r="91" spans="1:6" x14ac:dyDescent="0.25">
      <c r="A91" s="6" t="s">
        <v>183</v>
      </c>
      <c r="B91" s="7">
        <v>0.31</v>
      </c>
      <c r="C91" s="7">
        <v>35.9</v>
      </c>
      <c r="D91" s="8">
        <f t="shared" si="1"/>
        <v>11.580645161290322</v>
      </c>
      <c r="E91" s="7">
        <v>44.4</v>
      </c>
      <c r="F91" s="7">
        <v>75.399999999999977</v>
      </c>
    </row>
    <row r="92" spans="1:6" x14ac:dyDescent="0.25">
      <c r="A92" s="6" t="s">
        <v>184</v>
      </c>
      <c r="B92" s="7">
        <v>0.21</v>
      </c>
      <c r="C92" s="7">
        <v>33.1</v>
      </c>
      <c r="D92" s="8">
        <f t="shared" si="1"/>
        <v>15.761904761904763</v>
      </c>
      <c r="E92" s="7">
        <v>28.9</v>
      </c>
      <c r="F92" s="7">
        <v>41.59999999999998</v>
      </c>
    </row>
    <row r="93" spans="1:6" x14ac:dyDescent="0.25">
      <c r="A93" s="6" t="s">
        <v>185</v>
      </c>
      <c r="B93" s="7">
        <v>0.12</v>
      </c>
      <c r="C93" s="7">
        <v>23.2</v>
      </c>
      <c r="D93" s="8">
        <f t="shared" si="1"/>
        <v>19.333333333333332</v>
      </c>
      <c r="E93" s="7">
        <v>69.099999999999994</v>
      </c>
      <c r="F93" s="7">
        <v>67.599999999999994</v>
      </c>
    </row>
    <row r="94" spans="1:6" x14ac:dyDescent="0.25">
      <c r="A94" s="6" t="s">
        <v>186</v>
      </c>
      <c r="B94" s="7">
        <v>0.17</v>
      </c>
      <c r="C94" s="7">
        <v>35.9</v>
      </c>
      <c r="D94" s="8">
        <f t="shared" si="1"/>
        <v>21.117647058823529</v>
      </c>
      <c r="E94" s="7">
        <v>36.5</v>
      </c>
      <c r="F94" s="7">
        <v>54.3</v>
      </c>
    </row>
    <row r="95" spans="1:6" x14ac:dyDescent="0.25">
      <c r="A95" s="6" t="s">
        <v>187</v>
      </c>
      <c r="B95" s="7">
        <v>0.16</v>
      </c>
      <c r="C95" s="7">
        <v>25.7</v>
      </c>
      <c r="D95" s="8">
        <f t="shared" si="1"/>
        <v>16.0625</v>
      </c>
      <c r="E95" s="7">
        <v>44.4</v>
      </c>
      <c r="F95" s="7">
        <v>38.9</v>
      </c>
    </row>
    <row r="96" spans="1:6" x14ac:dyDescent="0.25">
      <c r="A96" s="6" t="s">
        <v>188</v>
      </c>
      <c r="B96" s="7">
        <v>0.18</v>
      </c>
      <c r="C96" s="7">
        <v>21.08</v>
      </c>
      <c r="D96" s="8">
        <f t="shared" si="1"/>
        <v>11.71111111111111</v>
      </c>
      <c r="E96" s="7">
        <v>36.299999999999997</v>
      </c>
      <c r="F96" s="7">
        <v>56.7</v>
      </c>
    </row>
    <row r="97" spans="1:6" x14ac:dyDescent="0.25">
      <c r="A97" s="6" t="s">
        <v>189</v>
      </c>
      <c r="B97" s="7">
        <v>0.14000000000000001</v>
      </c>
      <c r="C97" s="7">
        <v>30.1</v>
      </c>
      <c r="D97" s="8">
        <f t="shared" si="1"/>
        <v>21.5</v>
      </c>
      <c r="E97" s="7">
        <v>45</v>
      </c>
      <c r="F97" s="7">
        <v>70.400000000000006</v>
      </c>
    </row>
    <row r="98" spans="1:6" x14ac:dyDescent="0.25">
      <c r="A98" s="6" t="s">
        <v>190</v>
      </c>
      <c r="B98" s="7">
        <v>0.12</v>
      </c>
      <c r="C98" s="7">
        <v>32.1</v>
      </c>
      <c r="D98" s="8">
        <f t="shared" si="1"/>
        <v>26.75</v>
      </c>
      <c r="E98" s="7">
        <v>51.8</v>
      </c>
      <c r="F98" s="7">
        <v>45.5</v>
      </c>
    </row>
    <row r="99" spans="1:6" x14ac:dyDescent="0.25">
      <c r="A99" s="6" t="s">
        <v>191</v>
      </c>
      <c r="B99" s="7">
        <v>0.14000000000000001</v>
      </c>
      <c r="C99" s="7">
        <v>26.2</v>
      </c>
      <c r="D99" s="8">
        <f t="shared" si="1"/>
        <v>18.714285714285715</v>
      </c>
      <c r="E99" s="7">
        <v>51.5</v>
      </c>
      <c r="F99" s="7">
        <v>48.9</v>
      </c>
    </row>
    <row r="100" spans="1:6" x14ac:dyDescent="0.25">
      <c r="A100" s="6" t="s">
        <v>192</v>
      </c>
      <c r="B100" s="7">
        <v>0.13</v>
      </c>
      <c r="C100" s="7">
        <v>26.7</v>
      </c>
      <c r="D100" s="8">
        <f t="shared" si="1"/>
        <v>20.53846153846154</v>
      </c>
      <c r="E100" s="7">
        <v>33.200000000000003</v>
      </c>
      <c r="F100" s="7">
        <v>39.799999999999997</v>
      </c>
    </row>
    <row r="101" spans="1:6" x14ac:dyDescent="0.25">
      <c r="A101" s="6" t="s">
        <v>193</v>
      </c>
      <c r="B101" s="7">
        <v>0.26</v>
      </c>
      <c r="C101" s="7">
        <v>19.600000000000001</v>
      </c>
      <c r="D101" s="8">
        <f t="shared" si="1"/>
        <v>7.5384615384615383</v>
      </c>
      <c r="E101" s="7">
        <v>25</v>
      </c>
      <c r="F101" s="7">
        <v>76.599999999999994</v>
      </c>
    </row>
    <row r="102" spans="1:6" x14ac:dyDescent="0.25">
      <c r="A102" s="6" t="s">
        <v>194</v>
      </c>
      <c r="B102" s="7">
        <v>0.1</v>
      </c>
      <c r="C102" s="7">
        <v>23.8</v>
      </c>
      <c r="D102" s="8">
        <f t="shared" si="1"/>
        <v>23.8</v>
      </c>
      <c r="E102" s="7">
        <v>36.799999999999997</v>
      </c>
      <c r="F102" s="7">
        <v>57.1</v>
      </c>
    </row>
    <row r="103" spans="1:6" x14ac:dyDescent="0.25">
      <c r="A103" s="6" t="s">
        <v>195</v>
      </c>
      <c r="B103" s="7">
        <v>0.12</v>
      </c>
      <c r="C103" s="7">
        <v>23.3</v>
      </c>
      <c r="D103" s="8">
        <f t="shared" si="1"/>
        <v>19.416666666666668</v>
      </c>
      <c r="E103" s="7">
        <v>50.2</v>
      </c>
      <c r="F103" s="7">
        <v>72.400000000000006</v>
      </c>
    </row>
    <row r="104" spans="1:6" x14ac:dyDescent="0.25">
      <c r="A104" s="6" t="s">
        <v>196</v>
      </c>
      <c r="B104" s="7">
        <v>0.22</v>
      </c>
      <c r="C104" s="7">
        <v>32.299999999999997</v>
      </c>
      <c r="D104" s="8">
        <f t="shared" si="1"/>
        <v>14.68181818181818</v>
      </c>
      <c r="E104" s="7">
        <v>42.5</v>
      </c>
      <c r="F104" s="7">
        <v>69.3</v>
      </c>
    </row>
    <row r="105" spans="1:6" x14ac:dyDescent="0.25">
      <c r="A105" s="6" t="s">
        <v>197</v>
      </c>
      <c r="B105" s="7">
        <v>0.2</v>
      </c>
      <c r="C105" s="7">
        <v>14.7</v>
      </c>
      <c r="D105" s="8">
        <f t="shared" si="1"/>
        <v>7.35</v>
      </c>
      <c r="E105" s="7">
        <v>33.4</v>
      </c>
      <c r="F105" s="7">
        <v>70.400000000000006</v>
      </c>
    </row>
    <row r="106" spans="1:6" x14ac:dyDescent="0.25">
      <c r="A106" s="6" t="s">
        <v>198</v>
      </c>
      <c r="B106" s="7">
        <v>0.18</v>
      </c>
      <c r="C106" s="7">
        <v>28.2</v>
      </c>
      <c r="D106" s="8">
        <f t="shared" si="1"/>
        <v>15.666666666666668</v>
      </c>
      <c r="E106" s="7">
        <v>347</v>
      </c>
      <c r="F106" s="7">
        <v>50.8</v>
      </c>
    </row>
    <row r="107" spans="1:6" x14ac:dyDescent="0.25">
      <c r="A107" s="6" t="s">
        <v>199</v>
      </c>
      <c r="B107" s="7">
        <v>0.36</v>
      </c>
      <c r="C107" s="7">
        <v>39.4</v>
      </c>
      <c r="D107" s="8">
        <f t="shared" si="1"/>
        <v>10.944444444444445</v>
      </c>
      <c r="E107" s="7">
        <v>31.5</v>
      </c>
      <c r="F107" s="7">
        <v>71.900000000000006</v>
      </c>
    </row>
    <row r="108" spans="1:6" x14ac:dyDescent="0.25">
      <c r="A108" s="6" t="s">
        <v>199</v>
      </c>
      <c r="B108" s="7">
        <v>0.46</v>
      </c>
      <c r="C108" s="7">
        <v>50.2</v>
      </c>
      <c r="D108" s="8">
        <f t="shared" si="1"/>
        <v>10.913043478260869</v>
      </c>
      <c r="E108" s="7">
        <v>32</v>
      </c>
      <c r="F108" s="7">
        <v>67.599999999999994</v>
      </c>
    </row>
    <row r="109" spans="1:6" x14ac:dyDescent="0.25">
      <c r="A109" s="6" t="s">
        <v>200</v>
      </c>
      <c r="B109" s="7">
        <v>0.18</v>
      </c>
      <c r="C109" s="7">
        <v>15.2</v>
      </c>
      <c r="D109" s="8">
        <f t="shared" si="1"/>
        <v>8.4444444444444446</v>
      </c>
      <c r="E109" s="7">
        <v>42.1</v>
      </c>
      <c r="F109" s="7">
        <v>78.3</v>
      </c>
    </row>
    <row r="110" spans="1:6" x14ac:dyDescent="0.25">
      <c r="A110" s="6" t="s">
        <v>201</v>
      </c>
      <c r="B110" s="7">
        <v>0.17</v>
      </c>
      <c r="C110" s="7">
        <v>26.7</v>
      </c>
      <c r="D110" s="8">
        <f t="shared" si="1"/>
        <v>15.705882352941176</v>
      </c>
      <c r="E110" s="7">
        <v>22.6</v>
      </c>
      <c r="F110" s="7">
        <v>44.3</v>
      </c>
    </row>
    <row r="111" spans="1:6" x14ac:dyDescent="0.25">
      <c r="A111" s="6" t="s">
        <v>202</v>
      </c>
      <c r="B111" s="7">
        <v>0.13</v>
      </c>
      <c r="C111" s="7">
        <v>15.4</v>
      </c>
      <c r="D111" s="8">
        <f t="shared" si="1"/>
        <v>11.846153846153847</v>
      </c>
      <c r="E111" s="7">
        <v>43.7</v>
      </c>
      <c r="F111" s="7">
        <v>47.9</v>
      </c>
    </row>
    <row r="112" spans="1:6" x14ac:dyDescent="0.25">
      <c r="A112" s="6" t="s">
        <v>203</v>
      </c>
      <c r="B112" s="7">
        <v>0.17</v>
      </c>
      <c r="C112" s="7">
        <v>27.2</v>
      </c>
      <c r="D112" s="8">
        <f t="shared" si="1"/>
        <v>16</v>
      </c>
      <c r="E112" s="7">
        <v>28.4</v>
      </c>
      <c r="F112" s="7">
        <v>90.4</v>
      </c>
    </row>
    <row r="113" spans="1:6" x14ac:dyDescent="0.25">
      <c r="A113" s="6" t="s">
        <v>204</v>
      </c>
      <c r="B113" s="7">
        <v>0.15</v>
      </c>
      <c r="C113" s="7">
        <v>24.4</v>
      </c>
      <c r="D113" s="8">
        <f t="shared" si="1"/>
        <v>16.266666666666666</v>
      </c>
      <c r="E113" s="7">
        <v>145.1</v>
      </c>
      <c r="F113" s="7">
        <v>55.8</v>
      </c>
    </row>
    <row r="114" spans="1:6" x14ac:dyDescent="0.25">
      <c r="A114" s="6" t="s">
        <v>205</v>
      </c>
      <c r="B114" s="7">
        <v>0.38</v>
      </c>
      <c r="C114" s="7">
        <v>34.799999999999997</v>
      </c>
      <c r="D114" s="8">
        <f t="shared" si="1"/>
        <v>9.1578947368421044</v>
      </c>
      <c r="E114" s="7">
        <v>76</v>
      </c>
      <c r="F114" s="7">
        <v>65.3</v>
      </c>
    </row>
    <row r="115" spans="1:6" x14ac:dyDescent="0.25">
      <c r="A115" s="6" t="s">
        <v>206</v>
      </c>
      <c r="B115" s="7">
        <v>0.32</v>
      </c>
      <c r="C115" s="7">
        <v>22.8</v>
      </c>
      <c r="D115" s="8">
        <f t="shared" si="1"/>
        <v>7.1250000000000009</v>
      </c>
      <c r="E115" s="7">
        <v>161</v>
      </c>
      <c r="F115" s="7">
        <v>29.3</v>
      </c>
    </row>
    <row r="116" spans="1:6" x14ac:dyDescent="0.25">
      <c r="A116" s="6" t="s">
        <v>207</v>
      </c>
      <c r="B116" s="7">
        <v>0.42</v>
      </c>
      <c r="C116" s="7">
        <v>36.700000000000003</v>
      </c>
      <c r="D116" s="8">
        <f t="shared" si="1"/>
        <v>8.738095238095239</v>
      </c>
      <c r="E116" s="7">
        <v>70.900000000000006</v>
      </c>
      <c r="F116" s="7">
        <v>47.1</v>
      </c>
    </row>
    <row r="117" spans="1:6" x14ac:dyDescent="0.25">
      <c r="A117" s="6" t="s">
        <v>208</v>
      </c>
      <c r="B117" s="7">
        <v>0.64</v>
      </c>
      <c r="C117" s="7">
        <v>67.5</v>
      </c>
      <c r="D117" s="8">
        <f t="shared" si="1"/>
        <v>10.546875</v>
      </c>
      <c r="E117" s="7">
        <v>79.400000000000006</v>
      </c>
      <c r="F117" s="7">
        <v>39.5</v>
      </c>
    </row>
    <row r="118" spans="1:6" x14ac:dyDescent="0.25">
      <c r="A118" s="6" t="s">
        <v>209</v>
      </c>
      <c r="B118" s="7">
        <v>0.13</v>
      </c>
      <c r="C118" s="7">
        <v>28.9</v>
      </c>
      <c r="D118" s="8">
        <f t="shared" si="1"/>
        <v>22.23076923076923</v>
      </c>
      <c r="E118" s="7">
        <v>75.599999999999994</v>
      </c>
      <c r="F118" s="7">
        <v>56.1</v>
      </c>
    </row>
    <row r="119" spans="1:6" x14ac:dyDescent="0.25">
      <c r="A119" s="6" t="s">
        <v>209</v>
      </c>
      <c r="B119" s="7">
        <v>0.37</v>
      </c>
      <c r="C119" s="7">
        <v>37.200000000000003</v>
      </c>
      <c r="D119" s="8">
        <f t="shared" si="1"/>
        <v>10.054054054054056</v>
      </c>
      <c r="E119" s="7">
        <v>132.1</v>
      </c>
      <c r="F119" s="7">
        <v>44.8</v>
      </c>
    </row>
    <row r="120" spans="1:6" x14ac:dyDescent="0.25">
      <c r="A120" s="6" t="s">
        <v>210</v>
      </c>
      <c r="B120" s="7">
        <v>0.36</v>
      </c>
      <c r="C120" s="7">
        <v>32.4</v>
      </c>
      <c r="D120" s="8">
        <f t="shared" si="1"/>
        <v>9</v>
      </c>
      <c r="E120" s="7">
        <v>63.3</v>
      </c>
      <c r="F120" s="7">
        <v>77.599999999999994</v>
      </c>
    </row>
    <row r="121" spans="1:6" x14ac:dyDescent="0.25">
      <c r="A121" s="6" t="s">
        <v>211</v>
      </c>
      <c r="B121" s="7">
        <v>0.24</v>
      </c>
      <c r="C121" s="7">
        <v>35.700000000000003</v>
      </c>
      <c r="D121" s="8">
        <f t="shared" si="1"/>
        <v>14.875000000000002</v>
      </c>
      <c r="E121" s="7">
        <v>141.19999999999999</v>
      </c>
      <c r="F121" s="7">
        <v>80.099999999999994</v>
      </c>
    </row>
    <row r="122" spans="1:6" x14ac:dyDescent="0.25">
      <c r="A122" s="6" t="s">
        <v>212</v>
      </c>
      <c r="B122" s="7">
        <v>0.28000000000000003</v>
      </c>
      <c r="C122" s="7">
        <v>37.799999999999997</v>
      </c>
      <c r="D122" s="8">
        <f t="shared" si="1"/>
        <v>13.499999999999998</v>
      </c>
      <c r="E122" s="7">
        <v>76.5</v>
      </c>
      <c r="F122" s="7">
        <v>49.5</v>
      </c>
    </row>
    <row r="123" spans="1:6" x14ac:dyDescent="0.25">
      <c r="A123" s="6" t="s">
        <v>213</v>
      </c>
      <c r="B123" s="7">
        <v>0.49</v>
      </c>
      <c r="C123" s="7">
        <v>39.700000000000003</v>
      </c>
      <c r="D123" s="8">
        <f t="shared" si="1"/>
        <v>8.1020408163265305</v>
      </c>
      <c r="E123" s="7">
        <v>112.4</v>
      </c>
      <c r="F123" s="7">
        <v>83.2</v>
      </c>
    </row>
    <row r="124" spans="1:6" x14ac:dyDescent="0.25">
      <c r="A124" s="6" t="s">
        <v>214</v>
      </c>
      <c r="B124" s="7">
        <v>0.43</v>
      </c>
      <c r="C124" s="7">
        <v>33.5</v>
      </c>
      <c r="D124" s="8">
        <f t="shared" ref="D124" si="2">(C124/(B124*1000))*100</f>
        <v>7.7906976744186052</v>
      </c>
      <c r="E124" s="7">
        <v>143.4</v>
      </c>
      <c r="F124" s="7">
        <v>37.799999999999997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3"/>
  <sheetViews>
    <sheetView topLeftCell="A21" workbookViewId="0">
      <selection activeCell="N21" sqref="N21"/>
    </sheetView>
  </sheetViews>
  <sheetFormatPr defaultRowHeight="15" x14ac:dyDescent="0.25"/>
  <cols>
    <col min="1" max="1" width="24.85546875" customWidth="1"/>
    <col min="2" max="2" width="12.7109375" customWidth="1"/>
    <col min="3" max="3" width="12" customWidth="1"/>
    <col min="4" max="4" width="11.5703125" customWidth="1"/>
    <col min="5" max="5" width="16.28515625" customWidth="1"/>
  </cols>
  <sheetData>
    <row r="1" spans="1:17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x14ac:dyDescent="0.25">
      <c r="A2" s="5"/>
      <c r="B2" s="2" t="s">
        <v>10</v>
      </c>
      <c r="C2" s="2" t="s">
        <v>0</v>
      </c>
      <c r="D2" s="2" t="s">
        <v>1</v>
      </c>
      <c r="E2" s="2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5">
      <c r="A3" s="5" t="s">
        <v>3</v>
      </c>
      <c r="B3" s="1">
        <v>2.5110000000000001</v>
      </c>
      <c r="C3" s="1">
        <f>B3-B9</f>
        <v>2.4810000000000003</v>
      </c>
      <c r="D3" s="1">
        <v>100</v>
      </c>
      <c r="E3" s="10">
        <f>(11.04*C3*C3)+(11.948*C3)+(1.5134)</f>
        <v>99.111573440000015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5">
      <c r="A4" s="5" t="s">
        <v>4</v>
      </c>
      <c r="B4" s="1">
        <v>1.7030000000000001</v>
      </c>
      <c r="C4" s="1">
        <f>B4-B9</f>
        <v>1.673</v>
      </c>
      <c r="D4" s="1">
        <v>50</v>
      </c>
      <c r="E4" s="10">
        <f t="shared" ref="E4:E9" si="0">(11.04*C4*C4)+(11.948*C4)+(1.5134)</f>
        <v>52.402580159999992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5">
      <c r="A5" s="5" t="s">
        <v>5</v>
      </c>
      <c r="B5" s="1">
        <v>1.024</v>
      </c>
      <c r="C5" s="1">
        <f>B5-B9</f>
        <v>0.99399999999999999</v>
      </c>
      <c r="D5" s="1">
        <v>25</v>
      </c>
      <c r="E5" s="10">
        <f t="shared" si="0"/>
        <v>24.297629439999998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5">
      <c r="A6" s="5" t="s">
        <v>6</v>
      </c>
      <c r="B6" s="1">
        <v>0.54300000000000004</v>
      </c>
      <c r="C6" s="1">
        <f>B6-B9</f>
        <v>0.51300000000000001</v>
      </c>
      <c r="D6" s="1">
        <v>12.5</v>
      </c>
      <c r="E6" s="10">
        <f t="shared" si="0"/>
        <v>10.548109760000001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25">
      <c r="A7" s="5" t="s">
        <v>7</v>
      </c>
      <c r="B7" s="1">
        <v>0.318</v>
      </c>
      <c r="C7" s="1">
        <f>B7-B9</f>
        <v>0.28800000000000003</v>
      </c>
      <c r="D7" s="1">
        <v>6.25</v>
      </c>
      <c r="E7" s="10">
        <f t="shared" si="0"/>
        <v>5.8701257600000005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5">
      <c r="A8" s="5" t="s">
        <v>16</v>
      </c>
      <c r="B8" s="1">
        <v>0.152</v>
      </c>
      <c r="C8" s="1">
        <f>B8-B9</f>
        <v>0.122</v>
      </c>
      <c r="D8" s="1">
        <v>3.125</v>
      </c>
      <c r="E8" s="10">
        <f t="shared" si="0"/>
        <v>3.1353753600000003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 x14ac:dyDescent="0.25">
      <c r="A9" s="5" t="s">
        <v>8</v>
      </c>
      <c r="B9" s="1">
        <v>0.03</v>
      </c>
      <c r="C9" s="1">
        <f>B9-B9</f>
        <v>0</v>
      </c>
      <c r="D9" s="1">
        <v>0</v>
      </c>
      <c r="E9" s="10">
        <f t="shared" si="0"/>
        <v>1.5134000000000001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5">
      <c r="A15" s="5"/>
      <c r="B15" s="5"/>
      <c r="C15" s="5"/>
      <c r="D15" s="5"/>
      <c r="E15" s="5"/>
      <c r="F15" s="5"/>
      <c r="G15" s="5"/>
      <c r="H15" s="5"/>
      <c r="I15" s="5"/>
      <c r="J15" s="4" t="s">
        <v>17</v>
      </c>
      <c r="K15" s="4"/>
      <c r="L15" s="4"/>
      <c r="M15" s="5"/>
      <c r="N15" s="5"/>
      <c r="O15" s="5"/>
      <c r="P15" s="5"/>
      <c r="Q15" s="5"/>
    </row>
    <row r="16" spans="1:17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5">
      <c r="A20" s="2" t="s">
        <v>9</v>
      </c>
      <c r="B20" s="2" t="s">
        <v>10</v>
      </c>
      <c r="C20" s="2" t="s">
        <v>8</v>
      </c>
      <c r="D20" s="2" t="s">
        <v>0</v>
      </c>
      <c r="E20" s="2" t="s">
        <v>18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5">
      <c r="A21" s="6" t="s">
        <v>98</v>
      </c>
      <c r="B21" s="1">
        <v>1.35</v>
      </c>
      <c r="C21" s="1">
        <v>0.03</v>
      </c>
      <c r="D21" s="1">
        <f t="shared" ref="D21:D26" si="1">(B21-C21)</f>
        <v>1.32</v>
      </c>
      <c r="E21" s="3">
        <f t="shared" ref="E21:E26" si="2">(11.04*D21*D21)+(11.948*D21)+(1.5134)</f>
        <v>36.520856000000002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5">
      <c r="A22" s="6" t="s">
        <v>99</v>
      </c>
      <c r="B22" s="1">
        <v>1.6850000000000001</v>
      </c>
      <c r="C22" s="1">
        <v>0.03</v>
      </c>
      <c r="D22" s="1">
        <f t="shared" si="1"/>
        <v>1.655</v>
      </c>
      <c r="E22" s="3">
        <f t="shared" si="2"/>
        <v>51.526176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5">
      <c r="A23" s="6" t="s">
        <v>100</v>
      </c>
      <c r="B23" s="1">
        <v>1.4179999999999999</v>
      </c>
      <c r="C23" s="1">
        <v>0.03</v>
      </c>
      <c r="D23" s="1">
        <f t="shared" si="1"/>
        <v>1.3879999999999999</v>
      </c>
      <c r="E23" s="3">
        <f t="shared" si="2"/>
        <v>39.366269759999994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5">
      <c r="A24" s="6" t="s">
        <v>101</v>
      </c>
      <c r="B24" s="1">
        <v>1.6990000000000001</v>
      </c>
      <c r="C24" s="1">
        <v>0.03</v>
      </c>
      <c r="D24" s="1">
        <f t="shared" si="1"/>
        <v>1.669</v>
      </c>
      <c r="E24" s="3">
        <f t="shared" si="2"/>
        <v>52.207205440000003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5">
      <c r="A25" s="6" t="s">
        <v>102</v>
      </c>
      <c r="B25" s="1">
        <v>1.1870000000000001</v>
      </c>
      <c r="C25" s="1">
        <v>0.03</v>
      </c>
      <c r="D25" s="1">
        <f t="shared" si="1"/>
        <v>1.157</v>
      </c>
      <c r="E25" s="3">
        <f t="shared" si="2"/>
        <v>30.11592096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5">
      <c r="A26" s="6" t="s">
        <v>103</v>
      </c>
      <c r="B26" s="1">
        <v>1.23</v>
      </c>
      <c r="C26" s="1">
        <v>0.03</v>
      </c>
      <c r="D26" s="1">
        <f t="shared" si="1"/>
        <v>1.2</v>
      </c>
      <c r="E26" s="3">
        <f t="shared" si="2"/>
        <v>31.7486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5">
      <c r="A27" s="6" t="s">
        <v>104</v>
      </c>
      <c r="B27" s="1">
        <v>1.327</v>
      </c>
      <c r="C27" s="1">
        <v>0.03</v>
      </c>
      <c r="D27" s="1">
        <f t="shared" ref="D27:D90" si="3">(B27-C27)</f>
        <v>1.2969999999999999</v>
      </c>
      <c r="E27" s="3">
        <f t="shared" ref="E27:E90" si="4">(11.04*D27*D27)+(11.948*D27)+(1.5134)</f>
        <v>35.581543359999991</v>
      </c>
    </row>
    <row r="28" spans="1:17" x14ac:dyDescent="0.25">
      <c r="A28" s="6" t="s">
        <v>105</v>
      </c>
      <c r="B28" s="1">
        <v>1.36</v>
      </c>
      <c r="C28" s="1">
        <v>0.03</v>
      </c>
      <c r="D28" s="1">
        <f t="shared" si="3"/>
        <v>1.33</v>
      </c>
      <c r="E28" s="3">
        <f t="shared" si="4"/>
        <v>36.932896</v>
      </c>
    </row>
    <row r="29" spans="1:17" x14ac:dyDescent="0.25">
      <c r="A29" s="6" t="s">
        <v>106</v>
      </c>
      <c r="B29" s="1">
        <v>1.163</v>
      </c>
      <c r="C29" s="1">
        <v>0.03</v>
      </c>
      <c r="D29" s="1">
        <f t="shared" si="3"/>
        <v>1.133</v>
      </c>
      <c r="E29" s="3">
        <f t="shared" si="4"/>
        <v>29.22241056</v>
      </c>
    </row>
    <row r="30" spans="1:17" x14ac:dyDescent="0.25">
      <c r="A30" s="6" t="s">
        <v>107</v>
      </c>
      <c r="B30" s="1">
        <v>1.2849999999999999</v>
      </c>
      <c r="C30" s="1">
        <v>0.03</v>
      </c>
      <c r="D30" s="1">
        <f t="shared" si="3"/>
        <v>1.2549999999999999</v>
      </c>
      <c r="E30" s="3">
        <f t="shared" si="4"/>
        <v>33.896415999999995</v>
      </c>
    </row>
    <row r="31" spans="1:17" x14ac:dyDescent="0.25">
      <c r="A31" s="6" t="s">
        <v>108</v>
      </c>
      <c r="B31" s="1">
        <v>1.276</v>
      </c>
      <c r="C31" s="1">
        <v>0.03</v>
      </c>
      <c r="D31" s="1">
        <f t="shared" si="3"/>
        <v>1.246</v>
      </c>
      <c r="E31" s="3">
        <f t="shared" si="4"/>
        <v>33.540384639999992</v>
      </c>
    </row>
    <row r="32" spans="1:17" x14ac:dyDescent="0.25">
      <c r="A32" s="6" t="s">
        <v>109</v>
      </c>
      <c r="B32" s="1">
        <v>1.4419999999999999</v>
      </c>
      <c r="C32" s="1">
        <v>0.03</v>
      </c>
      <c r="D32" s="1">
        <f t="shared" si="3"/>
        <v>1.4119999999999999</v>
      </c>
      <c r="E32" s="3">
        <f t="shared" si="4"/>
        <v>40.394909759999997</v>
      </c>
    </row>
    <row r="33" spans="1:5" x14ac:dyDescent="0.25">
      <c r="A33" s="6" t="s">
        <v>110</v>
      </c>
      <c r="B33" s="1">
        <v>1.599</v>
      </c>
      <c r="C33" s="1">
        <v>0.03</v>
      </c>
      <c r="D33" s="1">
        <f t="shared" si="3"/>
        <v>1.569</v>
      </c>
      <c r="E33" s="3">
        <f t="shared" si="4"/>
        <v>47.437653439999991</v>
      </c>
    </row>
    <row r="34" spans="1:5" x14ac:dyDescent="0.25">
      <c r="A34" s="6" t="s">
        <v>111</v>
      </c>
      <c r="B34" s="1">
        <v>1.5640000000000001</v>
      </c>
      <c r="C34" s="1">
        <v>0.03</v>
      </c>
      <c r="D34" s="1">
        <f t="shared" si="3"/>
        <v>1.534</v>
      </c>
      <c r="E34" s="3">
        <f t="shared" si="4"/>
        <v>45.820474239999996</v>
      </c>
    </row>
    <row r="35" spans="1:5" x14ac:dyDescent="0.25">
      <c r="A35" s="6" t="s">
        <v>112</v>
      </c>
      <c r="B35" s="1">
        <v>1.6519999999999999</v>
      </c>
      <c r="C35" s="1">
        <v>0.03</v>
      </c>
      <c r="D35" s="1">
        <f t="shared" si="3"/>
        <v>1.6219999999999999</v>
      </c>
      <c r="E35" s="3">
        <f t="shared" si="4"/>
        <v>49.938015359999987</v>
      </c>
    </row>
    <row r="36" spans="1:5" x14ac:dyDescent="0.25">
      <c r="A36" s="6" t="s">
        <v>113</v>
      </c>
      <c r="B36" s="1">
        <v>2.0059999999999998</v>
      </c>
      <c r="C36" s="1">
        <v>0.03</v>
      </c>
      <c r="D36" s="1">
        <f t="shared" si="3"/>
        <v>1.9759999999999998</v>
      </c>
      <c r="E36" s="3">
        <f t="shared" si="4"/>
        <v>68.229167039999993</v>
      </c>
    </row>
    <row r="37" spans="1:5" x14ac:dyDescent="0.25">
      <c r="A37" s="6" t="s">
        <v>114</v>
      </c>
      <c r="B37" s="1">
        <v>1.865</v>
      </c>
      <c r="C37" s="1">
        <v>0.03</v>
      </c>
      <c r="D37" s="1">
        <f t="shared" si="3"/>
        <v>1.835</v>
      </c>
      <c r="E37" s="3">
        <f t="shared" si="4"/>
        <v>60.612143999999994</v>
      </c>
    </row>
    <row r="38" spans="1:5" x14ac:dyDescent="0.25">
      <c r="A38" s="6" t="s">
        <v>115</v>
      </c>
      <c r="B38" s="1">
        <v>1.1559999999999999</v>
      </c>
      <c r="C38" s="1">
        <v>0.03</v>
      </c>
      <c r="D38" s="1">
        <f t="shared" si="3"/>
        <v>1.1259999999999999</v>
      </c>
      <c r="E38" s="3">
        <f t="shared" si="4"/>
        <v>28.964199039999997</v>
      </c>
    </row>
    <row r="39" spans="1:5" x14ac:dyDescent="0.25">
      <c r="A39" s="6" t="s">
        <v>116</v>
      </c>
      <c r="B39" s="1">
        <v>0.91900000000000004</v>
      </c>
      <c r="C39" s="1">
        <v>0.03</v>
      </c>
      <c r="D39" s="1">
        <f t="shared" si="3"/>
        <v>0.88900000000000001</v>
      </c>
      <c r="E39" s="3">
        <f t="shared" si="4"/>
        <v>20.860315840000002</v>
      </c>
    </row>
    <row r="40" spans="1:5" x14ac:dyDescent="0.25">
      <c r="A40" s="6" t="s">
        <v>117</v>
      </c>
      <c r="B40" s="1">
        <v>1.2</v>
      </c>
      <c r="C40" s="1">
        <v>0.03</v>
      </c>
      <c r="D40" s="1">
        <f t="shared" si="3"/>
        <v>1.17</v>
      </c>
      <c r="E40" s="3">
        <f t="shared" si="4"/>
        <v>30.605215999999999</v>
      </c>
    </row>
    <row r="41" spans="1:5" x14ac:dyDescent="0.25">
      <c r="A41" s="6" t="s">
        <v>118</v>
      </c>
      <c r="B41" s="1">
        <v>0.88600000000000001</v>
      </c>
      <c r="C41" s="1">
        <v>0.03</v>
      </c>
      <c r="D41" s="1">
        <f t="shared" si="3"/>
        <v>0.85599999999999998</v>
      </c>
      <c r="E41" s="3">
        <f t="shared" si="4"/>
        <v>19.830293440000002</v>
      </c>
    </row>
    <row r="42" spans="1:5" x14ac:dyDescent="0.25">
      <c r="A42" s="6" t="s">
        <v>119</v>
      </c>
      <c r="B42" s="1">
        <v>1.0249999999999999</v>
      </c>
      <c r="C42" s="1">
        <v>0.03</v>
      </c>
      <c r="D42" s="1">
        <f t="shared" si="3"/>
        <v>0.99499999999999988</v>
      </c>
      <c r="E42" s="3">
        <f t="shared" si="4"/>
        <v>24.331535999999996</v>
      </c>
    </row>
    <row r="43" spans="1:5" x14ac:dyDescent="0.25">
      <c r="A43" s="6" t="s">
        <v>120</v>
      </c>
      <c r="B43" s="1">
        <v>0.76500000000000001</v>
      </c>
      <c r="C43" s="1">
        <v>0.03</v>
      </c>
      <c r="D43" s="1">
        <f t="shared" si="3"/>
        <v>0.73499999999999999</v>
      </c>
      <c r="E43" s="3">
        <f t="shared" si="4"/>
        <v>16.259263999999998</v>
      </c>
    </row>
    <row r="44" spans="1:5" x14ac:dyDescent="0.25">
      <c r="A44" s="6" t="s">
        <v>121</v>
      </c>
      <c r="B44" s="1">
        <v>0.91100000000000003</v>
      </c>
      <c r="C44" s="1">
        <v>0.03</v>
      </c>
      <c r="D44" s="1">
        <f t="shared" si="3"/>
        <v>0.88100000000000001</v>
      </c>
      <c r="E44" s="3">
        <f t="shared" si="4"/>
        <v>20.608405440000002</v>
      </c>
    </row>
    <row r="45" spans="1:5" x14ac:dyDescent="0.25">
      <c r="A45" s="6" t="s">
        <v>121</v>
      </c>
      <c r="B45" s="1">
        <v>1.2230000000000001</v>
      </c>
      <c r="C45" s="1">
        <v>0.03</v>
      </c>
      <c r="D45" s="1">
        <f t="shared" si="3"/>
        <v>1.1930000000000001</v>
      </c>
      <c r="E45" s="3">
        <f t="shared" si="4"/>
        <v>31.480032960000003</v>
      </c>
    </row>
    <row r="46" spans="1:5" x14ac:dyDescent="0.25">
      <c r="A46" s="6" t="s">
        <v>122</v>
      </c>
      <c r="B46" s="1">
        <v>1.01</v>
      </c>
      <c r="C46" s="1">
        <v>0.03</v>
      </c>
      <c r="D46" s="1">
        <f t="shared" si="3"/>
        <v>0.98</v>
      </c>
      <c r="E46" s="3">
        <f t="shared" si="4"/>
        <v>23.825256</v>
      </c>
    </row>
    <row r="47" spans="1:5" x14ac:dyDescent="0.25">
      <c r="A47" s="6" t="s">
        <v>123</v>
      </c>
      <c r="B47" s="1">
        <v>1.1870000000000001</v>
      </c>
      <c r="C47" s="1">
        <v>0.03</v>
      </c>
      <c r="D47" s="1">
        <f t="shared" si="3"/>
        <v>1.157</v>
      </c>
      <c r="E47" s="3">
        <f t="shared" si="4"/>
        <v>30.11592096</v>
      </c>
    </row>
    <row r="48" spans="1:5" x14ac:dyDescent="0.25">
      <c r="A48" s="6" t="s">
        <v>124</v>
      </c>
      <c r="B48" s="1">
        <v>1.4690000000000001</v>
      </c>
      <c r="C48" s="1">
        <v>0.03</v>
      </c>
      <c r="D48" s="1">
        <f t="shared" si="3"/>
        <v>1.4390000000000001</v>
      </c>
      <c r="E48" s="3">
        <f t="shared" si="4"/>
        <v>41.567331840000001</v>
      </c>
    </row>
    <row r="49" spans="1:5" x14ac:dyDescent="0.25">
      <c r="A49" s="6" t="s">
        <v>125</v>
      </c>
      <c r="B49" s="1">
        <v>1.2909999999999999</v>
      </c>
      <c r="C49" s="1">
        <v>0.03</v>
      </c>
      <c r="D49" s="1">
        <f t="shared" si="3"/>
        <v>1.2609999999999999</v>
      </c>
      <c r="E49" s="3">
        <f t="shared" si="4"/>
        <v>34.134763839999991</v>
      </c>
    </row>
    <row r="50" spans="1:5" x14ac:dyDescent="0.25">
      <c r="A50" s="6" t="s">
        <v>126</v>
      </c>
      <c r="B50" s="1">
        <v>1.7010000000000001</v>
      </c>
      <c r="C50" s="1">
        <v>0.03</v>
      </c>
      <c r="D50" s="1">
        <f t="shared" si="3"/>
        <v>1.671</v>
      </c>
      <c r="E50" s="3">
        <f t="shared" si="4"/>
        <v>52.304848639999996</v>
      </c>
    </row>
    <row r="51" spans="1:5" x14ac:dyDescent="0.25">
      <c r="A51" s="6" t="s">
        <v>127</v>
      </c>
      <c r="B51" s="1">
        <v>2.16</v>
      </c>
      <c r="C51" s="1">
        <v>0.03</v>
      </c>
      <c r="D51" s="1">
        <f t="shared" si="3"/>
        <v>2.1300000000000003</v>
      </c>
      <c r="E51" s="3">
        <f t="shared" si="4"/>
        <v>77.050016000000014</v>
      </c>
    </row>
    <row r="52" spans="1:5" x14ac:dyDescent="0.25">
      <c r="A52" s="6" t="s">
        <v>128</v>
      </c>
      <c r="B52" s="1">
        <v>1.409</v>
      </c>
      <c r="C52" s="1">
        <v>0.03</v>
      </c>
      <c r="D52" s="1">
        <f t="shared" si="3"/>
        <v>1.379</v>
      </c>
      <c r="E52" s="3">
        <f t="shared" si="4"/>
        <v>38.983808639999999</v>
      </c>
    </row>
    <row r="53" spans="1:5" x14ac:dyDescent="0.25">
      <c r="A53" s="6" t="s">
        <v>129</v>
      </c>
      <c r="B53" s="1">
        <v>0.94599999999999995</v>
      </c>
      <c r="C53" s="1">
        <v>0.03</v>
      </c>
      <c r="D53" s="1">
        <f t="shared" si="3"/>
        <v>0.91599999999999993</v>
      </c>
      <c r="E53" s="3">
        <f t="shared" si="4"/>
        <v>21.72094624</v>
      </c>
    </row>
    <row r="54" spans="1:5" x14ac:dyDescent="0.25">
      <c r="A54" s="6" t="s">
        <v>130</v>
      </c>
      <c r="B54" s="1">
        <v>0.97899999999999998</v>
      </c>
      <c r="C54" s="1">
        <v>0.03</v>
      </c>
      <c r="D54" s="1">
        <f t="shared" si="3"/>
        <v>0.94899999999999995</v>
      </c>
      <c r="E54" s="3">
        <f t="shared" si="4"/>
        <v>22.794687039999996</v>
      </c>
    </row>
    <row r="55" spans="1:5" x14ac:dyDescent="0.25">
      <c r="A55" s="6" t="s">
        <v>131</v>
      </c>
      <c r="B55" s="1">
        <v>0.95399999999999996</v>
      </c>
      <c r="C55" s="1">
        <v>0.03</v>
      </c>
      <c r="D55" s="1">
        <f t="shared" si="3"/>
        <v>0.92399999999999993</v>
      </c>
      <c r="E55" s="3">
        <f t="shared" si="4"/>
        <v>21.97903904</v>
      </c>
    </row>
    <row r="56" spans="1:5" x14ac:dyDescent="0.25">
      <c r="A56" s="6" t="s">
        <v>131</v>
      </c>
      <c r="B56" s="1">
        <v>1.3680000000000001</v>
      </c>
      <c r="C56" s="1">
        <v>0.03</v>
      </c>
      <c r="D56" s="1">
        <f t="shared" si="3"/>
        <v>1.3380000000000001</v>
      </c>
      <c r="E56" s="3">
        <f t="shared" si="4"/>
        <v>37.264117759999998</v>
      </c>
    </row>
    <row r="57" spans="1:5" x14ac:dyDescent="0.25">
      <c r="A57" s="6" t="s">
        <v>132</v>
      </c>
      <c r="B57" s="1">
        <v>1.0269999999999999</v>
      </c>
      <c r="C57" s="1">
        <v>0.03</v>
      </c>
      <c r="D57" s="1">
        <f t="shared" si="3"/>
        <v>0.99699999999999989</v>
      </c>
      <c r="E57" s="3">
        <f t="shared" si="4"/>
        <v>24.399415359999995</v>
      </c>
    </row>
    <row r="58" spans="1:5" x14ac:dyDescent="0.25">
      <c r="A58" s="6" t="s">
        <v>133</v>
      </c>
      <c r="B58" s="1">
        <v>0.96599999999999997</v>
      </c>
      <c r="C58" s="1">
        <v>0.03</v>
      </c>
      <c r="D58" s="1">
        <f t="shared" si="3"/>
        <v>0.93599999999999994</v>
      </c>
      <c r="E58" s="3">
        <f t="shared" si="4"/>
        <v>22.368827839999998</v>
      </c>
    </row>
    <row r="59" spans="1:5" x14ac:dyDescent="0.25">
      <c r="A59" s="6" t="s">
        <v>134</v>
      </c>
      <c r="B59" s="1">
        <v>0.91200000000000003</v>
      </c>
      <c r="C59" s="1">
        <v>0.03</v>
      </c>
      <c r="D59" s="1">
        <f t="shared" si="3"/>
        <v>0.88200000000000001</v>
      </c>
      <c r="E59" s="3">
        <f t="shared" si="4"/>
        <v>20.639816960000001</v>
      </c>
    </row>
    <row r="60" spans="1:5" x14ac:dyDescent="0.25">
      <c r="A60" s="6" t="s">
        <v>135</v>
      </c>
      <c r="B60" s="1">
        <v>1.222</v>
      </c>
      <c r="C60" s="1">
        <v>0.03</v>
      </c>
      <c r="D60" s="1">
        <f t="shared" si="3"/>
        <v>1.1919999999999999</v>
      </c>
      <c r="E60" s="3">
        <f t="shared" si="4"/>
        <v>31.441754559999996</v>
      </c>
    </row>
    <row r="61" spans="1:5" x14ac:dyDescent="0.25">
      <c r="A61" s="6" t="s">
        <v>136</v>
      </c>
      <c r="B61" s="1">
        <v>1.175</v>
      </c>
      <c r="C61" s="1">
        <v>0.03</v>
      </c>
      <c r="D61" s="1">
        <f t="shared" si="3"/>
        <v>1.145</v>
      </c>
      <c r="E61" s="3">
        <f t="shared" si="4"/>
        <v>29.667576</v>
      </c>
    </row>
    <row r="62" spans="1:5" x14ac:dyDescent="0.25">
      <c r="A62" s="6" t="s">
        <v>137</v>
      </c>
      <c r="B62" s="1">
        <v>1.0840000000000001</v>
      </c>
      <c r="C62" s="1">
        <v>0.03</v>
      </c>
      <c r="D62" s="1">
        <f t="shared" si="3"/>
        <v>1.054</v>
      </c>
      <c r="E62" s="3">
        <f t="shared" si="4"/>
        <v>26.371104640000002</v>
      </c>
    </row>
    <row r="63" spans="1:5" x14ac:dyDescent="0.25">
      <c r="A63" s="6" t="s">
        <v>138</v>
      </c>
      <c r="B63" s="1">
        <v>1.071</v>
      </c>
      <c r="C63" s="1">
        <v>0.03</v>
      </c>
      <c r="D63" s="1">
        <f t="shared" si="3"/>
        <v>1.0409999999999999</v>
      </c>
      <c r="E63" s="3">
        <f t="shared" si="4"/>
        <v>25.915106239999997</v>
      </c>
    </row>
    <row r="64" spans="1:5" x14ac:dyDescent="0.25">
      <c r="A64" s="6" t="s">
        <v>139</v>
      </c>
      <c r="B64" s="1">
        <v>0.877</v>
      </c>
      <c r="C64" s="1">
        <v>0.03</v>
      </c>
      <c r="D64" s="1">
        <f t="shared" si="3"/>
        <v>0.84699999999999998</v>
      </c>
      <c r="E64" s="3">
        <f t="shared" si="4"/>
        <v>19.55355136</v>
      </c>
    </row>
    <row r="65" spans="1:5" x14ac:dyDescent="0.25">
      <c r="A65" s="6" t="s">
        <v>140</v>
      </c>
      <c r="B65" s="1">
        <v>1.177</v>
      </c>
      <c r="C65" s="1">
        <v>0.03</v>
      </c>
      <c r="D65" s="1">
        <f t="shared" si="3"/>
        <v>1.147</v>
      </c>
      <c r="E65" s="3">
        <f t="shared" si="4"/>
        <v>29.742079360000002</v>
      </c>
    </row>
    <row r="66" spans="1:5" x14ac:dyDescent="0.25">
      <c r="A66" s="6" t="s">
        <v>141</v>
      </c>
      <c r="B66" s="1">
        <v>1.9379999999999999</v>
      </c>
      <c r="C66" s="1">
        <v>0.03</v>
      </c>
      <c r="D66" s="1">
        <f t="shared" si="3"/>
        <v>1.9079999999999999</v>
      </c>
      <c r="E66" s="3">
        <f t="shared" si="4"/>
        <v>64.500906560000004</v>
      </c>
    </row>
    <row r="67" spans="1:5" x14ac:dyDescent="0.25">
      <c r="A67" s="6" t="s">
        <v>142</v>
      </c>
      <c r="B67" s="1">
        <v>1.234</v>
      </c>
      <c r="C67" s="1">
        <v>0.03</v>
      </c>
      <c r="D67" s="1">
        <f t="shared" si="3"/>
        <v>1.204</v>
      </c>
      <c r="E67" s="3">
        <f t="shared" si="4"/>
        <v>31.90255264</v>
      </c>
    </row>
    <row r="68" spans="1:5" x14ac:dyDescent="0.25">
      <c r="A68" s="6" t="s">
        <v>143</v>
      </c>
      <c r="B68" s="1">
        <v>1.089</v>
      </c>
      <c r="C68" s="1">
        <v>0.03</v>
      </c>
      <c r="D68" s="1">
        <f t="shared" si="3"/>
        <v>1.0589999999999999</v>
      </c>
      <c r="E68" s="3">
        <f t="shared" si="4"/>
        <v>26.547482239999997</v>
      </c>
    </row>
    <row r="69" spans="1:5" x14ac:dyDescent="0.25">
      <c r="A69" s="6" t="s">
        <v>144</v>
      </c>
      <c r="B69" s="1">
        <v>1.004</v>
      </c>
      <c r="C69" s="1">
        <v>0.03</v>
      </c>
      <c r="D69" s="1">
        <f t="shared" si="3"/>
        <v>0.97399999999999998</v>
      </c>
      <c r="E69" s="3">
        <f t="shared" si="4"/>
        <v>23.624135039999999</v>
      </c>
    </row>
    <row r="70" spans="1:5" x14ac:dyDescent="0.25">
      <c r="A70" s="6" t="s">
        <v>145</v>
      </c>
      <c r="B70" s="1">
        <v>0.97699999999999998</v>
      </c>
      <c r="C70" s="1">
        <v>0.03</v>
      </c>
      <c r="D70" s="1">
        <f t="shared" si="3"/>
        <v>0.94699999999999995</v>
      </c>
      <c r="E70" s="3">
        <f t="shared" si="4"/>
        <v>22.728927359999997</v>
      </c>
    </row>
    <row r="71" spans="1:5" x14ac:dyDescent="0.25">
      <c r="A71" s="6" t="s">
        <v>146</v>
      </c>
      <c r="B71" s="1">
        <v>1.2070000000000001</v>
      </c>
      <c r="C71" s="1">
        <v>0.03</v>
      </c>
      <c r="D71" s="1">
        <f t="shared" si="3"/>
        <v>1.177</v>
      </c>
      <c r="E71" s="3">
        <f t="shared" si="4"/>
        <v>30.87022816</v>
      </c>
    </row>
    <row r="72" spans="1:5" x14ac:dyDescent="0.25">
      <c r="A72" s="6" t="s">
        <v>147</v>
      </c>
      <c r="B72" s="1">
        <v>0.56999999999999995</v>
      </c>
      <c r="C72" s="1">
        <v>0.03</v>
      </c>
      <c r="D72" s="1">
        <f t="shared" si="3"/>
        <v>0.53999999999999992</v>
      </c>
      <c r="E72" s="3">
        <f t="shared" si="4"/>
        <v>11.184583999999999</v>
      </c>
    </row>
    <row r="73" spans="1:5" x14ac:dyDescent="0.25">
      <c r="A73" s="6" t="s">
        <v>148</v>
      </c>
      <c r="B73" s="1">
        <v>0.73499999999999999</v>
      </c>
      <c r="C73" s="1">
        <v>0.03</v>
      </c>
      <c r="D73" s="1">
        <f t="shared" si="3"/>
        <v>0.70499999999999996</v>
      </c>
      <c r="E73" s="3">
        <f t="shared" si="4"/>
        <v>15.423895999999999</v>
      </c>
    </row>
    <row r="74" spans="1:5" x14ac:dyDescent="0.25">
      <c r="A74" s="6" t="s">
        <v>149</v>
      </c>
      <c r="B74" s="1">
        <v>0.80300000000000005</v>
      </c>
      <c r="C74" s="1">
        <v>0.03</v>
      </c>
      <c r="D74" s="1">
        <f t="shared" si="3"/>
        <v>0.77300000000000002</v>
      </c>
      <c r="E74" s="3">
        <f t="shared" si="4"/>
        <v>17.345924159999999</v>
      </c>
    </row>
    <row r="75" spans="1:5" x14ac:dyDescent="0.25">
      <c r="A75" s="6" t="s">
        <v>150</v>
      </c>
      <c r="B75" s="1">
        <v>0.83699999999999997</v>
      </c>
      <c r="C75" s="1">
        <v>0.03</v>
      </c>
      <c r="D75" s="1">
        <f t="shared" si="3"/>
        <v>0.80699999999999994</v>
      </c>
      <c r="E75" s="3">
        <f t="shared" si="4"/>
        <v>18.345224959999999</v>
      </c>
    </row>
    <row r="76" spans="1:5" x14ac:dyDescent="0.25">
      <c r="A76" s="6" t="s">
        <v>151</v>
      </c>
      <c r="B76" s="1">
        <v>0.99399999999999999</v>
      </c>
      <c r="C76" s="1">
        <v>0.03</v>
      </c>
      <c r="D76" s="1">
        <f t="shared" si="3"/>
        <v>0.96399999999999997</v>
      </c>
      <c r="E76" s="3">
        <f t="shared" si="4"/>
        <v>23.290699839999998</v>
      </c>
    </row>
    <row r="77" spans="1:5" x14ac:dyDescent="0.25">
      <c r="A77" s="6" t="s">
        <v>152</v>
      </c>
      <c r="B77" s="1">
        <v>0.8</v>
      </c>
      <c r="C77" s="1">
        <v>0.03</v>
      </c>
      <c r="D77" s="1">
        <f t="shared" si="3"/>
        <v>0.77</v>
      </c>
      <c r="E77" s="3">
        <f t="shared" si="4"/>
        <v>17.258976000000001</v>
      </c>
    </row>
    <row r="78" spans="1:5" x14ac:dyDescent="0.25">
      <c r="A78" s="6" t="s">
        <v>153</v>
      </c>
      <c r="B78" s="1">
        <v>1.131</v>
      </c>
      <c r="C78" s="1">
        <v>0.03</v>
      </c>
      <c r="D78" s="1">
        <f t="shared" si="3"/>
        <v>1.101</v>
      </c>
      <c r="E78" s="3">
        <f t="shared" si="4"/>
        <v>28.050847039999997</v>
      </c>
    </row>
    <row r="79" spans="1:5" x14ac:dyDescent="0.25">
      <c r="A79" s="6" t="s">
        <v>154</v>
      </c>
      <c r="B79" s="1">
        <v>1.282</v>
      </c>
      <c r="C79" s="1">
        <v>0.03</v>
      </c>
      <c r="D79" s="1">
        <f t="shared" si="3"/>
        <v>1.252</v>
      </c>
      <c r="E79" s="3">
        <f t="shared" si="4"/>
        <v>33.777540160000001</v>
      </c>
    </row>
    <row r="80" spans="1:5" x14ac:dyDescent="0.25">
      <c r="A80" s="6" t="s">
        <v>155</v>
      </c>
      <c r="B80" s="1">
        <v>0.27500000000000002</v>
      </c>
      <c r="C80" s="1">
        <v>0.03</v>
      </c>
      <c r="D80" s="1">
        <f t="shared" si="3"/>
        <v>0.24500000000000002</v>
      </c>
      <c r="E80" s="3">
        <f t="shared" si="4"/>
        <v>5.1033360000000005</v>
      </c>
    </row>
    <row r="81" spans="1:5" x14ac:dyDescent="0.25">
      <c r="A81" s="6" t="s">
        <v>156</v>
      </c>
      <c r="B81" s="1">
        <v>1.395</v>
      </c>
      <c r="C81" s="1">
        <v>0.03</v>
      </c>
      <c r="D81" s="1">
        <f t="shared" si="3"/>
        <v>1.365</v>
      </c>
      <c r="E81" s="3">
        <f t="shared" si="4"/>
        <v>38.392423999999998</v>
      </c>
    </row>
    <row r="82" spans="1:5" x14ac:dyDescent="0.25">
      <c r="A82" s="6" t="s">
        <v>157</v>
      </c>
      <c r="B82" s="1">
        <v>1.833</v>
      </c>
      <c r="C82" s="1">
        <v>0.03</v>
      </c>
      <c r="D82" s="1">
        <f t="shared" si="3"/>
        <v>1.8029999999999999</v>
      </c>
      <c r="E82" s="3">
        <f t="shared" si="4"/>
        <v>58.944575359999995</v>
      </c>
    </row>
    <row r="83" spans="1:5" x14ac:dyDescent="0.25">
      <c r="A83" s="6" t="s">
        <v>158</v>
      </c>
      <c r="B83" s="1">
        <v>1.097</v>
      </c>
      <c r="C83" s="1">
        <v>0.03</v>
      </c>
      <c r="D83" s="1">
        <f t="shared" si="3"/>
        <v>1.0669999999999999</v>
      </c>
      <c r="E83" s="3">
        <f t="shared" si="4"/>
        <v>26.83083456</v>
      </c>
    </row>
    <row r="84" spans="1:5" x14ac:dyDescent="0.25">
      <c r="A84" s="6" t="s">
        <v>159</v>
      </c>
      <c r="B84" s="1">
        <v>0.86199999999999999</v>
      </c>
      <c r="C84" s="1">
        <v>0.03</v>
      </c>
      <c r="D84" s="1">
        <f t="shared" si="3"/>
        <v>0.83199999999999996</v>
      </c>
      <c r="E84" s="3">
        <f t="shared" si="4"/>
        <v>19.096288959999999</v>
      </c>
    </row>
    <row r="85" spans="1:5" x14ac:dyDescent="0.25">
      <c r="A85" s="6" t="s">
        <v>160</v>
      </c>
      <c r="B85" s="1">
        <v>1.0820000000000001</v>
      </c>
      <c r="C85" s="1">
        <v>0.03</v>
      </c>
      <c r="D85" s="1">
        <f t="shared" si="3"/>
        <v>1.052</v>
      </c>
      <c r="E85" s="3">
        <f t="shared" si="4"/>
        <v>26.300708160000003</v>
      </c>
    </row>
    <row r="86" spans="1:5" x14ac:dyDescent="0.25">
      <c r="A86" s="6" t="s">
        <v>160</v>
      </c>
      <c r="B86" s="1">
        <v>0.61699999999999999</v>
      </c>
      <c r="C86" s="1">
        <v>0.03</v>
      </c>
      <c r="D86" s="1">
        <f t="shared" si="3"/>
        <v>0.58699999999999997</v>
      </c>
      <c r="E86" s="3">
        <f t="shared" si="4"/>
        <v>12.33091776</v>
      </c>
    </row>
    <row r="87" spans="1:5" x14ac:dyDescent="0.25">
      <c r="A87" s="6" t="s">
        <v>161</v>
      </c>
      <c r="B87" s="1">
        <v>1.486</v>
      </c>
      <c r="C87" s="1">
        <v>0.03</v>
      </c>
      <c r="D87" s="1">
        <f t="shared" si="3"/>
        <v>1.456</v>
      </c>
      <c r="E87" s="3">
        <f t="shared" si="4"/>
        <v>42.313781439999993</v>
      </c>
    </row>
    <row r="88" spans="1:5" x14ac:dyDescent="0.25">
      <c r="A88" s="6" t="s">
        <v>162</v>
      </c>
      <c r="B88" s="1">
        <v>1.4139999999999999</v>
      </c>
      <c r="C88" s="1">
        <v>0.03</v>
      </c>
      <c r="D88" s="1">
        <f t="shared" si="3"/>
        <v>1.3839999999999999</v>
      </c>
      <c r="E88" s="3">
        <f t="shared" si="4"/>
        <v>39.196066239999986</v>
      </c>
    </row>
    <row r="89" spans="1:5" x14ac:dyDescent="0.25">
      <c r="A89" s="6" t="s">
        <v>163</v>
      </c>
      <c r="B89" s="1">
        <v>0.59699999999999998</v>
      </c>
      <c r="C89" s="1">
        <v>0.03</v>
      </c>
      <c r="D89" s="1">
        <f t="shared" si="3"/>
        <v>0.56699999999999995</v>
      </c>
      <c r="E89" s="3">
        <f t="shared" si="4"/>
        <v>11.837154559999998</v>
      </c>
    </row>
    <row r="90" spans="1:5" x14ac:dyDescent="0.25">
      <c r="A90" s="6" t="s">
        <v>164</v>
      </c>
      <c r="B90" s="1">
        <v>1.36</v>
      </c>
      <c r="C90" s="1">
        <v>0.03</v>
      </c>
      <c r="D90" s="1">
        <f t="shared" si="3"/>
        <v>1.33</v>
      </c>
      <c r="E90" s="3">
        <f t="shared" si="4"/>
        <v>36.932896</v>
      </c>
    </row>
    <row r="91" spans="1:5" x14ac:dyDescent="0.25">
      <c r="A91" s="6" t="s">
        <v>165</v>
      </c>
      <c r="B91" s="1">
        <v>1.1080000000000001</v>
      </c>
      <c r="C91" s="1">
        <v>0.03</v>
      </c>
      <c r="D91" s="1">
        <f t="shared" ref="D91:D110" si="5">(B91-C91)</f>
        <v>1.0780000000000001</v>
      </c>
      <c r="E91" s="3">
        <f t="shared" ref="E91:E110" si="6">(11.04*D91*D91)+(11.948*D91)+(1.5134)</f>
        <v>27.222751360000004</v>
      </c>
    </row>
    <row r="92" spans="1:5" x14ac:dyDescent="0.25">
      <c r="A92" s="6" t="s">
        <v>166</v>
      </c>
      <c r="B92" s="1">
        <v>0.54500000000000004</v>
      </c>
      <c r="C92" s="1">
        <v>0.03</v>
      </c>
      <c r="D92" s="1">
        <f t="shared" si="5"/>
        <v>0.51500000000000001</v>
      </c>
      <c r="E92" s="3">
        <f t="shared" si="6"/>
        <v>10.594704</v>
      </c>
    </row>
    <row r="93" spans="1:5" x14ac:dyDescent="0.25">
      <c r="A93" s="6" t="s">
        <v>167</v>
      </c>
      <c r="B93" s="1">
        <v>2.08</v>
      </c>
      <c r="C93" s="1">
        <v>0.03</v>
      </c>
      <c r="D93" s="1">
        <f t="shared" si="5"/>
        <v>2.0500000000000003</v>
      </c>
      <c r="E93" s="3">
        <f t="shared" si="6"/>
        <v>72.402400000000014</v>
      </c>
    </row>
    <row r="94" spans="1:5" x14ac:dyDescent="0.25">
      <c r="A94" s="6" t="s">
        <v>168</v>
      </c>
      <c r="B94" s="1">
        <v>2.04</v>
      </c>
      <c r="C94" s="1">
        <v>0.03</v>
      </c>
      <c r="D94" s="1">
        <f t="shared" si="5"/>
        <v>2.0100000000000002</v>
      </c>
      <c r="E94" s="3">
        <f t="shared" si="6"/>
        <v>70.131584000000018</v>
      </c>
    </row>
    <row r="95" spans="1:5" x14ac:dyDescent="0.25">
      <c r="A95" s="6" t="s">
        <v>169</v>
      </c>
      <c r="B95" s="1">
        <v>1.651</v>
      </c>
      <c r="C95" s="1">
        <v>0.03</v>
      </c>
      <c r="D95" s="1">
        <f t="shared" si="5"/>
        <v>1.621</v>
      </c>
      <c r="E95" s="3">
        <f t="shared" si="6"/>
        <v>49.890264639999998</v>
      </c>
    </row>
    <row r="96" spans="1:5" x14ac:dyDescent="0.25">
      <c r="A96" s="6" t="s">
        <v>170</v>
      </c>
      <c r="B96" s="1">
        <v>0.80400000000000005</v>
      </c>
      <c r="C96" s="1">
        <v>0.03</v>
      </c>
      <c r="D96" s="1">
        <f t="shared" si="5"/>
        <v>0.77400000000000002</v>
      </c>
      <c r="E96" s="3">
        <f t="shared" si="6"/>
        <v>17.374951039999999</v>
      </c>
    </row>
    <row r="97" spans="1:5" x14ac:dyDescent="0.25">
      <c r="A97" s="6" t="s">
        <v>170</v>
      </c>
      <c r="B97" s="1">
        <v>1.889</v>
      </c>
      <c r="C97" s="1">
        <v>0.03</v>
      </c>
      <c r="D97" s="1">
        <f t="shared" si="5"/>
        <v>1.859</v>
      </c>
      <c r="E97" s="3">
        <f t="shared" si="6"/>
        <v>61.877658239999995</v>
      </c>
    </row>
    <row r="98" spans="1:5" x14ac:dyDescent="0.25">
      <c r="A98" s="6" t="s">
        <v>171</v>
      </c>
      <c r="B98" s="1">
        <v>1.762</v>
      </c>
      <c r="C98" s="1">
        <v>0.03</v>
      </c>
      <c r="D98" s="1">
        <f t="shared" si="5"/>
        <v>1.732</v>
      </c>
      <c r="E98" s="3">
        <f t="shared" si="6"/>
        <v>55.325392959999995</v>
      </c>
    </row>
    <row r="99" spans="1:5" x14ac:dyDescent="0.25">
      <c r="A99" s="6" t="s">
        <v>172</v>
      </c>
      <c r="B99" s="1">
        <v>1.5289999999999999</v>
      </c>
      <c r="C99" s="1">
        <v>0.03</v>
      </c>
      <c r="D99" s="1">
        <f t="shared" si="5"/>
        <v>1.4989999999999999</v>
      </c>
      <c r="E99" s="3">
        <f t="shared" si="6"/>
        <v>44.230343039999987</v>
      </c>
    </row>
    <row r="100" spans="1:5" x14ac:dyDescent="0.25">
      <c r="A100" s="6" t="s">
        <v>173</v>
      </c>
      <c r="B100" s="1">
        <v>1.4710000000000001</v>
      </c>
      <c r="C100" s="1">
        <v>0.03</v>
      </c>
      <c r="D100" s="1">
        <f t="shared" si="5"/>
        <v>1.4410000000000001</v>
      </c>
      <c r="E100" s="3">
        <f t="shared" si="6"/>
        <v>41.654818240000004</v>
      </c>
    </row>
    <row r="101" spans="1:5" x14ac:dyDescent="0.25">
      <c r="A101" s="6" t="s">
        <v>174</v>
      </c>
      <c r="B101" s="1">
        <v>0.95699999999999996</v>
      </c>
      <c r="C101" s="1">
        <v>0.03</v>
      </c>
      <c r="D101" s="1">
        <f t="shared" si="5"/>
        <v>0.92699999999999994</v>
      </c>
      <c r="E101" s="3">
        <f t="shared" si="6"/>
        <v>22.076188159999997</v>
      </c>
    </row>
    <row r="102" spans="1:5" x14ac:dyDescent="0.25">
      <c r="A102" s="6" t="s">
        <v>175</v>
      </c>
      <c r="B102" s="1">
        <v>0.876</v>
      </c>
      <c r="C102" s="1">
        <v>0.03</v>
      </c>
      <c r="D102" s="1">
        <f t="shared" si="5"/>
        <v>0.84599999999999997</v>
      </c>
      <c r="E102" s="3">
        <f t="shared" si="6"/>
        <v>19.522912639999998</v>
      </c>
    </row>
    <row r="103" spans="1:5" x14ac:dyDescent="0.25">
      <c r="A103" s="6" t="s">
        <v>176</v>
      </c>
      <c r="B103" s="1">
        <v>0.78600000000000003</v>
      </c>
      <c r="C103" s="1">
        <v>0.03</v>
      </c>
      <c r="D103" s="1">
        <f t="shared" si="5"/>
        <v>0.75600000000000001</v>
      </c>
      <c r="E103" s="3">
        <f t="shared" si="6"/>
        <v>16.85584544</v>
      </c>
    </row>
    <row r="104" spans="1:5" x14ac:dyDescent="0.25">
      <c r="A104" s="6" t="s">
        <v>177</v>
      </c>
      <c r="B104" s="1">
        <v>0.94799999999999995</v>
      </c>
      <c r="C104" s="1">
        <v>0.03</v>
      </c>
      <c r="D104" s="1">
        <f t="shared" si="5"/>
        <v>0.91799999999999993</v>
      </c>
      <c r="E104" s="3">
        <f t="shared" si="6"/>
        <v>21.785336959999999</v>
      </c>
    </row>
    <row r="105" spans="1:5" x14ac:dyDescent="0.25">
      <c r="A105" s="6" t="s">
        <v>178</v>
      </c>
      <c r="B105" s="1">
        <v>0.42299999999999999</v>
      </c>
      <c r="C105" s="1">
        <v>0.03</v>
      </c>
      <c r="D105" s="1">
        <f t="shared" si="5"/>
        <v>0.39300000000000002</v>
      </c>
      <c r="E105" s="3">
        <f t="shared" si="6"/>
        <v>7.9140809599999997</v>
      </c>
    </row>
    <row r="106" spans="1:5" x14ac:dyDescent="0.25">
      <c r="A106" s="6" t="s">
        <v>179</v>
      </c>
      <c r="B106" s="1">
        <v>0.622</v>
      </c>
      <c r="C106" s="1">
        <v>0.03</v>
      </c>
      <c r="D106" s="1">
        <f t="shared" si="5"/>
        <v>0.59199999999999997</v>
      </c>
      <c r="E106" s="3">
        <f t="shared" si="6"/>
        <v>12.45573856</v>
      </c>
    </row>
    <row r="107" spans="1:5" x14ac:dyDescent="0.25">
      <c r="A107" s="6" t="s">
        <v>180</v>
      </c>
      <c r="B107" s="1">
        <v>0.75</v>
      </c>
      <c r="C107" s="1">
        <v>0.03</v>
      </c>
      <c r="D107" s="1">
        <f t="shared" si="5"/>
        <v>0.72</v>
      </c>
      <c r="E107" s="3">
        <f t="shared" si="6"/>
        <v>15.839096000000001</v>
      </c>
    </row>
    <row r="108" spans="1:5" x14ac:dyDescent="0.25">
      <c r="A108" s="6" t="s">
        <v>181</v>
      </c>
      <c r="B108" s="1">
        <v>0.41299999999999998</v>
      </c>
      <c r="C108" s="1">
        <v>0.03</v>
      </c>
      <c r="D108" s="1">
        <f t="shared" si="5"/>
        <v>0.38300000000000001</v>
      </c>
      <c r="E108" s="3">
        <f t="shared" si="6"/>
        <v>7.7089305599999998</v>
      </c>
    </row>
    <row r="109" spans="1:5" x14ac:dyDescent="0.25">
      <c r="A109" s="6" t="s">
        <v>182</v>
      </c>
      <c r="B109" s="1">
        <v>0.49199999999999999</v>
      </c>
      <c r="C109" s="1">
        <v>0.03</v>
      </c>
      <c r="D109" s="1">
        <f t="shared" si="5"/>
        <v>0.46199999999999997</v>
      </c>
      <c r="E109" s="3">
        <f t="shared" si="6"/>
        <v>9.3897977600000004</v>
      </c>
    </row>
    <row r="110" spans="1:5" x14ac:dyDescent="0.25">
      <c r="A110" s="6" t="s">
        <v>183</v>
      </c>
      <c r="B110" s="1">
        <v>0.76700000000000002</v>
      </c>
      <c r="C110" s="1">
        <v>0.03</v>
      </c>
      <c r="D110" s="1">
        <f t="shared" si="5"/>
        <v>0.73699999999999999</v>
      </c>
      <c r="E110" s="3">
        <f t="shared" si="6"/>
        <v>16.315661760000001</v>
      </c>
    </row>
    <row r="111" spans="1:5" x14ac:dyDescent="0.25">
      <c r="A111" s="6" t="s">
        <v>184</v>
      </c>
      <c r="B111" s="1">
        <v>0.58099999999999996</v>
      </c>
      <c r="C111" s="1">
        <v>0.03</v>
      </c>
      <c r="D111" s="1">
        <f t="shared" ref="D111:D143" si="7">(B111-C111)</f>
        <v>0.55099999999999993</v>
      </c>
      <c r="E111" s="3">
        <f t="shared" ref="E111:E143" si="8">(11.04*D111*D111)+(11.948*D111)+(1.5134)</f>
        <v>11.448503039999999</v>
      </c>
    </row>
    <row r="112" spans="1:5" x14ac:dyDescent="0.25">
      <c r="A112" s="6" t="s">
        <v>185</v>
      </c>
      <c r="B112" s="1">
        <v>0.43</v>
      </c>
      <c r="C112" s="1">
        <v>0.03</v>
      </c>
      <c r="D112" s="1">
        <f t="shared" si="7"/>
        <v>0.4</v>
      </c>
      <c r="E112" s="3">
        <f t="shared" si="8"/>
        <v>8.0590000000000011</v>
      </c>
    </row>
    <row r="113" spans="1:5" x14ac:dyDescent="0.25">
      <c r="A113" s="6" t="s">
        <v>186</v>
      </c>
      <c r="B113" s="1">
        <v>0.33600000000000002</v>
      </c>
      <c r="C113" s="1">
        <v>0.03</v>
      </c>
      <c r="D113" s="1">
        <f t="shared" si="7"/>
        <v>0.30600000000000005</v>
      </c>
      <c r="E113" s="3">
        <f t="shared" si="8"/>
        <v>6.2032294400000012</v>
      </c>
    </row>
    <row r="114" spans="1:5" x14ac:dyDescent="0.25">
      <c r="A114" s="6" t="s">
        <v>187</v>
      </c>
      <c r="B114" s="1">
        <v>0.92600000000000005</v>
      </c>
      <c r="C114" s="1">
        <v>0.03</v>
      </c>
      <c r="D114" s="1">
        <f t="shared" si="7"/>
        <v>0.89600000000000002</v>
      </c>
      <c r="E114" s="3">
        <f t="shared" si="8"/>
        <v>21.08189664</v>
      </c>
    </row>
    <row r="115" spans="1:5" x14ac:dyDescent="0.25">
      <c r="A115" s="6" t="s">
        <v>188</v>
      </c>
      <c r="B115" s="1">
        <v>0.44600000000000001</v>
      </c>
      <c r="C115" s="1">
        <v>0.03</v>
      </c>
      <c r="D115" s="1">
        <f t="shared" si="7"/>
        <v>0.41600000000000004</v>
      </c>
      <c r="E115" s="3">
        <f t="shared" si="8"/>
        <v>8.3943062400000006</v>
      </c>
    </row>
    <row r="116" spans="1:5" x14ac:dyDescent="0.25">
      <c r="A116" s="6" t="s">
        <v>189</v>
      </c>
      <c r="B116" s="1">
        <v>0.60699999999999998</v>
      </c>
      <c r="C116" s="1">
        <v>0.03</v>
      </c>
      <c r="D116" s="1">
        <f t="shared" si="7"/>
        <v>0.57699999999999996</v>
      </c>
      <c r="E116" s="3">
        <f t="shared" si="8"/>
        <v>12.082932159999999</v>
      </c>
    </row>
    <row r="117" spans="1:5" x14ac:dyDescent="0.25">
      <c r="A117" s="6" t="s">
        <v>190</v>
      </c>
      <c r="B117" s="1">
        <v>0.69699999999999995</v>
      </c>
      <c r="C117" s="1">
        <v>0.03</v>
      </c>
      <c r="D117" s="1">
        <f t="shared" si="7"/>
        <v>0.66699999999999993</v>
      </c>
      <c r="E117" s="3">
        <f t="shared" si="8"/>
        <v>14.394290559999998</v>
      </c>
    </row>
    <row r="118" spans="1:5" x14ac:dyDescent="0.25">
      <c r="A118" s="6" t="s">
        <v>191</v>
      </c>
      <c r="B118" s="1">
        <v>0.50700000000000001</v>
      </c>
      <c r="C118" s="1">
        <v>0.03</v>
      </c>
      <c r="D118" s="1">
        <f t="shared" si="7"/>
        <v>0.47699999999999998</v>
      </c>
      <c r="E118" s="3">
        <f t="shared" si="8"/>
        <v>9.7245161600000003</v>
      </c>
    </row>
    <row r="119" spans="1:5" x14ac:dyDescent="0.25">
      <c r="A119" s="6" t="s">
        <v>192</v>
      </c>
      <c r="B119" s="1">
        <v>0.41299999999999998</v>
      </c>
      <c r="C119" s="1">
        <v>0.03</v>
      </c>
      <c r="D119" s="1">
        <f t="shared" si="7"/>
        <v>0.38300000000000001</v>
      </c>
      <c r="E119" s="3">
        <f t="shared" si="8"/>
        <v>7.7089305599999998</v>
      </c>
    </row>
    <row r="120" spans="1:5" x14ac:dyDescent="0.25">
      <c r="A120" s="6" t="s">
        <v>193</v>
      </c>
      <c r="B120" s="1">
        <v>0.41699999999999998</v>
      </c>
      <c r="C120" s="1">
        <v>0.03</v>
      </c>
      <c r="D120" s="1">
        <f t="shared" si="7"/>
        <v>0.38700000000000001</v>
      </c>
      <c r="E120" s="3">
        <f t="shared" si="8"/>
        <v>7.7907257599999999</v>
      </c>
    </row>
    <row r="121" spans="1:5" x14ac:dyDescent="0.25">
      <c r="A121" s="6" t="s">
        <v>194</v>
      </c>
      <c r="B121" s="1">
        <v>0.46899999999999997</v>
      </c>
      <c r="C121" s="1">
        <v>0.03</v>
      </c>
      <c r="D121" s="1">
        <f t="shared" si="7"/>
        <v>0.43899999999999995</v>
      </c>
      <c r="E121" s="3">
        <f t="shared" si="8"/>
        <v>8.8862118399999996</v>
      </c>
    </row>
    <row r="122" spans="1:5" x14ac:dyDescent="0.25">
      <c r="A122" s="6" t="s">
        <v>195</v>
      </c>
      <c r="B122" s="1">
        <v>0.38200000000000001</v>
      </c>
      <c r="C122" s="1">
        <v>0.03</v>
      </c>
      <c r="D122" s="1">
        <f t="shared" si="7"/>
        <v>0.35199999999999998</v>
      </c>
      <c r="E122" s="3">
        <f t="shared" si="8"/>
        <v>7.0869961599999991</v>
      </c>
    </row>
    <row r="123" spans="1:5" x14ac:dyDescent="0.25">
      <c r="A123" s="6" t="s">
        <v>196</v>
      </c>
      <c r="B123" s="1">
        <v>0.41299999999999998</v>
      </c>
      <c r="C123" s="1">
        <v>0.03</v>
      </c>
      <c r="D123" s="1">
        <f t="shared" si="7"/>
        <v>0.38300000000000001</v>
      </c>
      <c r="E123" s="3">
        <f t="shared" si="8"/>
        <v>7.7089305599999998</v>
      </c>
    </row>
    <row r="124" spans="1:5" x14ac:dyDescent="0.25">
      <c r="A124" s="6" t="s">
        <v>197</v>
      </c>
      <c r="B124" s="1">
        <v>0.50800000000000001</v>
      </c>
      <c r="C124" s="1">
        <v>0.03</v>
      </c>
      <c r="D124" s="1">
        <f t="shared" si="7"/>
        <v>0.47799999999999998</v>
      </c>
      <c r="E124" s="3">
        <f t="shared" si="8"/>
        <v>9.7470073600000013</v>
      </c>
    </row>
    <row r="125" spans="1:5" x14ac:dyDescent="0.25">
      <c r="A125" s="6" t="s">
        <v>198</v>
      </c>
      <c r="B125" s="1">
        <v>0.60199999999999998</v>
      </c>
      <c r="C125" s="1">
        <v>0.03</v>
      </c>
      <c r="D125" s="1">
        <f t="shared" si="7"/>
        <v>0.57199999999999995</v>
      </c>
      <c r="E125" s="3">
        <f t="shared" si="8"/>
        <v>11.959767359999999</v>
      </c>
    </row>
    <row r="126" spans="1:5" x14ac:dyDescent="0.25">
      <c r="A126" s="6" t="s">
        <v>199</v>
      </c>
      <c r="B126" s="1">
        <v>0.52</v>
      </c>
      <c r="C126" s="1">
        <v>0.03</v>
      </c>
      <c r="D126" s="1">
        <f t="shared" si="7"/>
        <v>0.49</v>
      </c>
      <c r="E126" s="3">
        <f t="shared" si="8"/>
        <v>10.018624000000001</v>
      </c>
    </row>
    <row r="127" spans="1:5" x14ac:dyDescent="0.25">
      <c r="A127" s="6" t="s">
        <v>199</v>
      </c>
      <c r="B127" s="1">
        <v>0.56200000000000006</v>
      </c>
      <c r="C127" s="1">
        <v>0.03</v>
      </c>
      <c r="D127" s="1">
        <f t="shared" si="7"/>
        <v>0.53200000000000003</v>
      </c>
      <c r="E127" s="3">
        <f t="shared" si="8"/>
        <v>10.994320960000001</v>
      </c>
    </row>
    <row r="128" spans="1:5" x14ac:dyDescent="0.25">
      <c r="A128" s="6" t="s">
        <v>200</v>
      </c>
      <c r="B128" s="1">
        <v>0.81599999999999995</v>
      </c>
      <c r="C128" s="1">
        <v>0.03</v>
      </c>
      <c r="D128" s="1">
        <f t="shared" si="7"/>
        <v>0.78599999999999992</v>
      </c>
      <c r="E128" s="3">
        <f t="shared" si="8"/>
        <v>17.724995839999998</v>
      </c>
    </row>
    <row r="129" spans="1:5" x14ac:dyDescent="0.25">
      <c r="A129" s="6" t="s">
        <v>201</v>
      </c>
      <c r="B129" s="1">
        <v>0.32900000000000001</v>
      </c>
      <c r="C129" s="1">
        <v>0.03</v>
      </c>
      <c r="D129" s="1">
        <f t="shared" si="7"/>
        <v>0.29900000000000004</v>
      </c>
      <c r="E129" s="3">
        <f t="shared" si="8"/>
        <v>6.0728390400000007</v>
      </c>
    </row>
    <row r="130" spans="1:5" x14ac:dyDescent="0.25">
      <c r="A130" s="6" t="s">
        <v>202</v>
      </c>
      <c r="B130" s="1">
        <v>0.433</v>
      </c>
      <c r="C130" s="1">
        <v>0.03</v>
      </c>
      <c r="D130" s="1">
        <f t="shared" si="7"/>
        <v>0.40300000000000002</v>
      </c>
      <c r="E130" s="3">
        <f t="shared" si="8"/>
        <v>8.1214393600000001</v>
      </c>
    </row>
    <row r="131" spans="1:5" x14ac:dyDescent="0.25">
      <c r="A131" s="6" t="s">
        <v>203</v>
      </c>
      <c r="B131" s="1">
        <v>0.53100000000000003</v>
      </c>
      <c r="C131" s="1">
        <v>0.03</v>
      </c>
      <c r="D131" s="1">
        <f t="shared" si="7"/>
        <v>0.501</v>
      </c>
      <c r="E131" s="3">
        <f t="shared" si="8"/>
        <v>10.270399040000001</v>
      </c>
    </row>
    <row r="132" spans="1:5" x14ac:dyDescent="0.25">
      <c r="A132" s="6" t="s">
        <v>204</v>
      </c>
      <c r="B132" s="1">
        <v>0.42699999999999999</v>
      </c>
      <c r="C132" s="1">
        <v>0.03</v>
      </c>
      <c r="D132" s="1">
        <f t="shared" si="7"/>
        <v>0.39700000000000002</v>
      </c>
      <c r="E132" s="3">
        <f t="shared" si="8"/>
        <v>7.9967593600000004</v>
      </c>
    </row>
    <row r="133" spans="1:5" x14ac:dyDescent="0.25">
      <c r="A133" s="6" t="s">
        <v>205</v>
      </c>
      <c r="B133" s="1">
        <v>0.63200000000000001</v>
      </c>
      <c r="C133" s="1">
        <v>0.03</v>
      </c>
      <c r="D133" s="1">
        <f t="shared" si="7"/>
        <v>0.60199999999999998</v>
      </c>
      <c r="E133" s="3">
        <f t="shared" si="8"/>
        <v>12.707036160000001</v>
      </c>
    </row>
    <row r="134" spans="1:5" x14ac:dyDescent="0.25">
      <c r="A134" s="6" t="s">
        <v>206</v>
      </c>
      <c r="B134" s="1">
        <v>0.60499999999999998</v>
      </c>
      <c r="C134" s="1">
        <v>0.03</v>
      </c>
      <c r="D134" s="1">
        <f t="shared" si="7"/>
        <v>0.57499999999999996</v>
      </c>
      <c r="E134" s="3">
        <f t="shared" si="8"/>
        <v>12.0336</v>
      </c>
    </row>
    <row r="135" spans="1:5" x14ac:dyDescent="0.25">
      <c r="A135" s="6" t="s">
        <v>207</v>
      </c>
      <c r="B135" s="1">
        <v>0.503</v>
      </c>
      <c r="C135" s="1">
        <v>0.03</v>
      </c>
      <c r="D135" s="1">
        <f t="shared" si="7"/>
        <v>0.47299999999999998</v>
      </c>
      <c r="E135" s="3">
        <f t="shared" si="8"/>
        <v>9.6347721600000007</v>
      </c>
    </row>
    <row r="136" spans="1:5" x14ac:dyDescent="0.25">
      <c r="A136" s="6" t="s">
        <v>208</v>
      </c>
      <c r="B136" s="1">
        <v>0.72799999999999998</v>
      </c>
      <c r="C136" s="1">
        <v>0.03</v>
      </c>
      <c r="D136" s="1">
        <f t="shared" si="7"/>
        <v>0.69799999999999995</v>
      </c>
      <c r="E136" s="3">
        <f t="shared" si="8"/>
        <v>15.23183616</v>
      </c>
    </row>
    <row r="137" spans="1:5" x14ac:dyDescent="0.25">
      <c r="A137" s="6" t="s">
        <v>209</v>
      </c>
      <c r="B137" s="1">
        <v>1.258</v>
      </c>
      <c r="C137" s="1">
        <v>0.03</v>
      </c>
      <c r="D137" s="1">
        <f t="shared" si="7"/>
        <v>1.228</v>
      </c>
      <c r="E137" s="3">
        <f t="shared" si="8"/>
        <v>32.833687359999999</v>
      </c>
    </row>
    <row r="138" spans="1:5" x14ac:dyDescent="0.25">
      <c r="A138" s="6" t="s">
        <v>209</v>
      </c>
      <c r="B138" s="1">
        <v>0.41699999999999998</v>
      </c>
      <c r="C138" s="1">
        <v>0.03</v>
      </c>
      <c r="D138" s="1">
        <f t="shared" si="7"/>
        <v>0.38700000000000001</v>
      </c>
      <c r="E138" s="3">
        <f t="shared" si="8"/>
        <v>7.7907257599999999</v>
      </c>
    </row>
    <row r="139" spans="1:5" x14ac:dyDescent="0.25">
      <c r="A139" s="6" t="s">
        <v>210</v>
      </c>
      <c r="B139" s="1">
        <v>0.83399999999999996</v>
      </c>
      <c r="C139" s="1">
        <v>0.03</v>
      </c>
      <c r="D139" s="1">
        <f t="shared" si="7"/>
        <v>0.80399999999999994</v>
      </c>
      <c r="E139" s="3">
        <f t="shared" si="8"/>
        <v>18.25602464</v>
      </c>
    </row>
    <row r="140" spans="1:5" x14ac:dyDescent="0.25">
      <c r="A140" s="6" t="s">
        <v>211</v>
      </c>
      <c r="B140" s="1">
        <v>0.55800000000000005</v>
      </c>
      <c r="C140" s="1">
        <v>0.03</v>
      </c>
      <c r="D140" s="1">
        <f t="shared" si="7"/>
        <v>0.52800000000000002</v>
      </c>
      <c r="E140" s="3">
        <f t="shared" si="8"/>
        <v>10.899719360000001</v>
      </c>
    </row>
    <row r="141" spans="1:5" x14ac:dyDescent="0.25">
      <c r="A141" s="6" t="s">
        <v>212</v>
      </c>
      <c r="B141" s="1">
        <v>0.76300000000000001</v>
      </c>
      <c r="C141" s="1">
        <v>0.03</v>
      </c>
      <c r="D141" s="1">
        <f t="shared" si="7"/>
        <v>0.73299999999999998</v>
      </c>
      <c r="E141" s="3">
        <f t="shared" si="8"/>
        <v>16.202954559999998</v>
      </c>
    </row>
    <row r="142" spans="1:5" x14ac:dyDescent="0.25">
      <c r="A142" s="6" t="s">
        <v>213</v>
      </c>
      <c r="B142" s="1">
        <v>0.66600000000000004</v>
      </c>
      <c r="C142" s="1">
        <v>0.03</v>
      </c>
      <c r="D142" s="1">
        <f t="shared" si="7"/>
        <v>0.63600000000000001</v>
      </c>
      <c r="E142" s="3">
        <f t="shared" si="8"/>
        <v>13.577963840000002</v>
      </c>
    </row>
    <row r="143" spans="1:5" x14ac:dyDescent="0.25">
      <c r="A143" s="6" t="s">
        <v>214</v>
      </c>
      <c r="B143" s="1">
        <v>0.84599999999999997</v>
      </c>
      <c r="C143" s="1">
        <v>0.03</v>
      </c>
      <c r="D143" s="1">
        <f t="shared" si="7"/>
        <v>0.81599999999999995</v>
      </c>
      <c r="E143" s="3">
        <f t="shared" si="8"/>
        <v>18.614018239999996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"/>
  <sheetViews>
    <sheetView workbookViewId="0">
      <selection activeCell="G11" sqref="G11"/>
    </sheetView>
  </sheetViews>
  <sheetFormatPr defaultRowHeight="15" x14ac:dyDescent="0.25"/>
  <cols>
    <col min="1" max="1" width="26.28515625" customWidth="1"/>
    <col min="2" max="2" width="13.7109375" customWidth="1"/>
    <col min="3" max="3" width="14.42578125" customWidth="1"/>
    <col min="4" max="4" width="15.28515625" customWidth="1"/>
    <col min="5" max="5" width="18.42578125" customWidth="1"/>
    <col min="6" max="6" width="19.28515625" customWidth="1"/>
  </cols>
  <sheetData>
    <row r="1" spans="1:5" x14ac:dyDescent="0.25">
      <c r="A1" s="2" t="s">
        <v>11</v>
      </c>
      <c r="B1" s="2" t="s">
        <v>215</v>
      </c>
      <c r="C1" s="2" t="s">
        <v>216</v>
      </c>
      <c r="D1" s="2" t="s">
        <v>217</v>
      </c>
      <c r="E1" s="2" t="s">
        <v>218</v>
      </c>
    </row>
    <row r="2" spans="1:5" x14ac:dyDescent="0.25">
      <c r="A2" s="6" t="s">
        <v>219</v>
      </c>
      <c r="B2" s="7">
        <v>324</v>
      </c>
      <c r="C2" s="7">
        <v>249</v>
      </c>
      <c r="D2" s="7">
        <f t="shared" ref="D2:D42" si="0">(B2-C2)/2</f>
        <v>37.5</v>
      </c>
      <c r="E2" s="7">
        <v>49.3</v>
      </c>
    </row>
    <row r="3" spans="1:5" x14ac:dyDescent="0.25">
      <c r="A3" s="6" t="s">
        <v>220</v>
      </c>
      <c r="B3" s="7">
        <v>302</v>
      </c>
      <c r="C3" s="7">
        <v>237</v>
      </c>
      <c r="D3" s="7">
        <f t="shared" si="0"/>
        <v>32.5</v>
      </c>
      <c r="E3" s="7">
        <v>77.900000000000006</v>
      </c>
    </row>
    <row r="4" spans="1:5" x14ac:dyDescent="0.25">
      <c r="A4" s="6" t="s">
        <v>221</v>
      </c>
      <c r="B4" s="7">
        <v>319</v>
      </c>
      <c r="C4" s="7">
        <v>297</v>
      </c>
      <c r="D4" s="7">
        <f t="shared" si="0"/>
        <v>11</v>
      </c>
      <c r="E4" s="7">
        <v>16</v>
      </c>
    </row>
    <row r="5" spans="1:5" x14ac:dyDescent="0.25">
      <c r="A5" s="6" t="s">
        <v>222</v>
      </c>
      <c r="B5" s="7">
        <v>276</v>
      </c>
      <c r="C5" s="7">
        <v>208</v>
      </c>
      <c r="D5" s="7">
        <f t="shared" si="0"/>
        <v>34</v>
      </c>
      <c r="E5" s="7">
        <v>216.5</v>
      </c>
    </row>
    <row r="6" spans="1:5" x14ac:dyDescent="0.25">
      <c r="A6" s="6" t="s">
        <v>223</v>
      </c>
      <c r="B6" s="7">
        <v>274</v>
      </c>
      <c r="C6" s="7">
        <v>215</v>
      </c>
      <c r="D6" s="7">
        <f t="shared" si="0"/>
        <v>29.5</v>
      </c>
      <c r="E6" s="7">
        <v>57.6</v>
      </c>
    </row>
    <row r="7" spans="1:5" x14ac:dyDescent="0.25">
      <c r="A7" s="6" t="s">
        <v>224</v>
      </c>
      <c r="B7" s="7">
        <v>286</v>
      </c>
      <c r="C7" s="7">
        <v>221</v>
      </c>
      <c r="D7" s="7">
        <f t="shared" si="0"/>
        <v>32.5</v>
      </c>
      <c r="E7" s="7">
        <v>110.4</v>
      </c>
    </row>
    <row r="8" spans="1:5" x14ac:dyDescent="0.25">
      <c r="A8" s="6" t="s">
        <v>225</v>
      </c>
      <c r="B8" s="7">
        <v>367</v>
      </c>
      <c r="C8" s="7">
        <v>282</v>
      </c>
      <c r="D8" s="7">
        <f t="shared" si="0"/>
        <v>42.5</v>
      </c>
      <c r="E8" s="7">
        <v>17.399999999999999</v>
      </c>
    </row>
    <row r="9" spans="1:5" x14ac:dyDescent="0.25">
      <c r="A9" s="6" t="s">
        <v>226</v>
      </c>
      <c r="B9" s="7">
        <v>381</v>
      </c>
      <c r="C9" s="7">
        <v>191</v>
      </c>
      <c r="D9" s="7">
        <f t="shared" si="0"/>
        <v>95</v>
      </c>
      <c r="E9" s="7">
        <v>53</v>
      </c>
    </row>
    <row r="10" spans="1:5" x14ac:dyDescent="0.25">
      <c r="A10" s="6" t="s">
        <v>227</v>
      </c>
      <c r="B10" s="7">
        <v>239</v>
      </c>
      <c r="C10" s="7">
        <v>137</v>
      </c>
      <c r="D10" s="7">
        <f t="shared" si="0"/>
        <v>51</v>
      </c>
      <c r="E10" s="7">
        <v>64.099999999999994</v>
      </c>
    </row>
    <row r="11" spans="1:5" x14ac:dyDescent="0.25">
      <c r="A11" s="6" t="s">
        <v>228</v>
      </c>
      <c r="B11" s="7">
        <v>130</v>
      </c>
      <c r="C11" s="7">
        <v>112</v>
      </c>
      <c r="D11" s="7">
        <f t="shared" si="0"/>
        <v>9</v>
      </c>
      <c r="E11" s="7">
        <v>128</v>
      </c>
    </row>
    <row r="12" spans="1:5" x14ac:dyDescent="0.25">
      <c r="A12" s="6" t="s">
        <v>229</v>
      </c>
      <c r="B12" s="7">
        <v>320</v>
      </c>
      <c r="C12" s="7">
        <v>262</v>
      </c>
      <c r="D12" s="7">
        <f t="shared" si="0"/>
        <v>29</v>
      </c>
      <c r="E12" s="7">
        <v>68.8</v>
      </c>
    </row>
    <row r="13" spans="1:5" x14ac:dyDescent="0.25">
      <c r="A13" s="6" t="s">
        <v>230</v>
      </c>
      <c r="B13" s="7">
        <v>289</v>
      </c>
      <c r="C13" s="7">
        <v>193</v>
      </c>
      <c r="D13" s="7">
        <f t="shared" si="0"/>
        <v>48</v>
      </c>
      <c r="E13" s="7">
        <v>151.69999999999999</v>
      </c>
    </row>
    <row r="14" spans="1:5" x14ac:dyDescent="0.25">
      <c r="A14" s="6" t="s">
        <v>231</v>
      </c>
      <c r="B14" s="7">
        <v>324</v>
      </c>
      <c r="C14" s="7">
        <v>273</v>
      </c>
      <c r="D14" s="7">
        <f t="shared" si="0"/>
        <v>25.5</v>
      </c>
      <c r="E14" s="7">
        <v>50.9</v>
      </c>
    </row>
    <row r="15" spans="1:5" x14ac:dyDescent="0.25">
      <c r="A15" s="6" t="s">
        <v>232</v>
      </c>
      <c r="B15" s="7">
        <v>266</v>
      </c>
      <c r="C15" s="7">
        <v>175</v>
      </c>
      <c r="D15" s="7">
        <f t="shared" si="0"/>
        <v>45.5</v>
      </c>
      <c r="E15" s="7">
        <v>59.7</v>
      </c>
    </row>
    <row r="16" spans="1:5" x14ac:dyDescent="0.25">
      <c r="A16" s="6" t="s">
        <v>233</v>
      </c>
      <c r="B16" s="7">
        <v>338</v>
      </c>
      <c r="C16" s="7">
        <v>295</v>
      </c>
      <c r="D16" s="7">
        <f t="shared" si="0"/>
        <v>21.5</v>
      </c>
      <c r="E16" s="7">
        <v>95.3</v>
      </c>
    </row>
    <row r="17" spans="1:5" x14ac:dyDescent="0.25">
      <c r="A17" s="6" t="s">
        <v>234</v>
      </c>
      <c r="B17" s="7">
        <v>312</v>
      </c>
      <c r="C17" s="7">
        <v>211</v>
      </c>
      <c r="D17" s="7">
        <f t="shared" si="0"/>
        <v>50.5</v>
      </c>
      <c r="E17" s="7">
        <v>82.4</v>
      </c>
    </row>
    <row r="18" spans="1:5" x14ac:dyDescent="0.25">
      <c r="A18" s="6" t="s">
        <v>235</v>
      </c>
      <c r="B18" s="7">
        <v>359</v>
      </c>
      <c r="C18" s="7">
        <v>229</v>
      </c>
      <c r="D18" s="7">
        <f t="shared" si="0"/>
        <v>65</v>
      </c>
      <c r="E18" s="7">
        <v>71.400000000000006</v>
      </c>
    </row>
    <row r="19" spans="1:5" x14ac:dyDescent="0.25">
      <c r="A19" s="6" t="s">
        <v>236</v>
      </c>
      <c r="B19" s="7">
        <v>321</v>
      </c>
      <c r="C19" s="7">
        <v>230</v>
      </c>
      <c r="D19" s="7">
        <f t="shared" si="0"/>
        <v>45.5</v>
      </c>
      <c r="E19" s="7">
        <v>32</v>
      </c>
    </row>
    <row r="20" spans="1:5" x14ac:dyDescent="0.25">
      <c r="A20" s="6" t="s">
        <v>237</v>
      </c>
      <c r="B20" s="7">
        <v>221</v>
      </c>
      <c r="C20" s="7">
        <v>155</v>
      </c>
      <c r="D20" s="7">
        <f t="shared" si="0"/>
        <v>33</v>
      </c>
      <c r="E20" s="7">
        <v>237.8</v>
      </c>
    </row>
    <row r="21" spans="1:5" x14ac:dyDescent="0.25">
      <c r="A21" s="6" t="s">
        <v>238</v>
      </c>
      <c r="B21" s="7">
        <v>308</v>
      </c>
      <c r="C21" s="7">
        <v>255</v>
      </c>
      <c r="D21" s="7">
        <f t="shared" si="0"/>
        <v>26.5</v>
      </c>
      <c r="E21" s="7">
        <v>67.8</v>
      </c>
    </row>
    <row r="22" spans="1:5" x14ac:dyDescent="0.25">
      <c r="A22" s="6" t="s">
        <v>239</v>
      </c>
      <c r="B22" s="7">
        <v>330</v>
      </c>
      <c r="C22" s="7">
        <v>274</v>
      </c>
      <c r="D22" s="7">
        <f t="shared" si="0"/>
        <v>28</v>
      </c>
      <c r="E22" s="7">
        <v>85.2</v>
      </c>
    </row>
    <row r="23" spans="1:5" x14ac:dyDescent="0.25">
      <c r="A23" s="6" t="s">
        <v>240</v>
      </c>
      <c r="B23" s="7">
        <v>288</v>
      </c>
      <c r="C23" s="7">
        <v>225</v>
      </c>
      <c r="D23" s="7">
        <f t="shared" si="0"/>
        <v>31.5</v>
      </c>
      <c r="E23" s="7">
        <v>86.5</v>
      </c>
    </row>
    <row r="24" spans="1:5" x14ac:dyDescent="0.25">
      <c r="A24" s="6" t="s">
        <v>241</v>
      </c>
      <c r="B24" s="7">
        <v>318</v>
      </c>
      <c r="C24" s="7">
        <v>197</v>
      </c>
      <c r="D24" s="7">
        <f t="shared" si="0"/>
        <v>60.5</v>
      </c>
      <c r="E24" s="7">
        <v>46.4</v>
      </c>
    </row>
    <row r="25" spans="1:5" x14ac:dyDescent="0.25">
      <c r="A25" s="6" t="s">
        <v>242</v>
      </c>
      <c r="B25" s="7">
        <v>252</v>
      </c>
      <c r="C25" s="7">
        <v>184</v>
      </c>
      <c r="D25" s="7">
        <f t="shared" si="0"/>
        <v>34</v>
      </c>
      <c r="E25" s="7">
        <v>28.6</v>
      </c>
    </row>
    <row r="26" spans="1:5" x14ac:dyDescent="0.25">
      <c r="A26" s="6" t="s">
        <v>243</v>
      </c>
      <c r="B26" s="7">
        <v>314</v>
      </c>
      <c r="C26" s="7">
        <v>244</v>
      </c>
      <c r="D26" s="7">
        <f t="shared" si="0"/>
        <v>35</v>
      </c>
      <c r="E26" s="7">
        <v>47</v>
      </c>
    </row>
    <row r="27" spans="1:5" x14ac:dyDescent="0.25">
      <c r="A27" s="6" t="s">
        <v>243</v>
      </c>
      <c r="B27" s="7">
        <v>363</v>
      </c>
      <c r="C27" s="7">
        <v>275</v>
      </c>
      <c r="D27" s="7">
        <f t="shared" si="0"/>
        <v>44</v>
      </c>
      <c r="E27" s="7">
        <v>136.1</v>
      </c>
    </row>
    <row r="28" spans="1:5" x14ac:dyDescent="0.25">
      <c r="A28" s="6" t="s">
        <v>244</v>
      </c>
      <c r="B28" s="7">
        <v>305</v>
      </c>
      <c r="C28" s="7">
        <v>253</v>
      </c>
      <c r="D28" s="7">
        <f t="shared" si="0"/>
        <v>26</v>
      </c>
      <c r="E28" s="7">
        <v>95.5</v>
      </c>
    </row>
    <row r="29" spans="1:5" x14ac:dyDescent="0.25">
      <c r="A29" s="6" t="s">
        <v>245</v>
      </c>
      <c r="B29" s="7">
        <v>347</v>
      </c>
      <c r="C29" s="7">
        <v>287</v>
      </c>
      <c r="D29" s="7">
        <f t="shared" si="0"/>
        <v>30</v>
      </c>
      <c r="E29" s="7">
        <v>30.9</v>
      </c>
    </row>
    <row r="30" spans="1:5" x14ac:dyDescent="0.25">
      <c r="A30" s="6" t="s">
        <v>246</v>
      </c>
      <c r="B30" s="7">
        <v>263</v>
      </c>
      <c r="C30" s="7">
        <v>249</v>
      </c>
      <c r="D30" s="7">
        <f t="shared" si="0"/>
        <v>7</v>
      </c>
      <c r="E30" s="7">
        <v>41.2</v>
      </c>
    </row>
    <row r="31" spans="1:5" x14ac:dyDescent="0.25">
      <c r="A31" s="6" t="s">
        <v>247</v>
      </c>
      <c r="B31" s="7">
        <v>157</v>
      </c>
      <c r="C31" s="7">
        <v>65</v>
      </c>
      <c r="D31" s="7">
        <f t="shared" si="0"/>
        <v>46</v>
      </c>
      <c r="E31" s="7">
        <v>64.400000000000006</v>
      </c>
    </row>
    <row r="32" spans="1:5" x14ac:dyDescent="0.25">
      <c r="A32" s="6" t="s">
        <v>248</v>
      </c>
      <c r="B32" s="7">
        <v>312</v>
      </c>
      <c r="C32" s="7">
        <v>241</v>
      </c>
      <c r="D32" s="7">
        <f t="shared" si="0"/>
        <v>35.5</v>
      </c>
      <c r="E32" s="7">
        <v>82.6</v>
      </c>
    </row>
    <row r="33" spans="1:5" x14ac:dyDescent="0.25">
      <c r="A33" s="6" t="s">
        <v>249</v>
      </c>
      <c r="B33" s="7">
        <v>350</v>
      </c>
      <c r="C33" s="7">
        <v>304</v>
      </c>
      <c r="D33" s="7">
        <f t="shared" si="0"/>
        <v>23</v>
      </c>
      <c r="E33" s="7">
        <v>81.400000000000006</v>
      </c>
    </row>
    <row r="34" spans="1:5" x14ac:dyDescent="0.25">
      <c r="A34" s="6" t="s">
        <v>250</v>
      </c>
      <c r="B34" s="7">
        <v>331</v>
      </c>
      <c r="C34" s="7">
        <v>235</v>
      </c>
      <c r="D34" s="7">
        <f t="shared" si="0"/>
        <v>48</v>
      </c>
      <c r="E34" s="7">
        <v>84.9</v>
      </c>
    </row>
    <row r="35" spans="1:5" x14ac:dyDescent="0.25">
      <c r="A35" s="6" t="s">
        <v>251</v>
      </c>
      <c r="B35" s="7">
        <v>336</v>
      </c>
      <c r="C35" s="7">
        <v>284</v>
      </c>
      <c r="D35" s="7">
        <f t="shared" si="0"/>
        <v>26</v>
      </c>
      <c r="E35" s="7">
        <v>78.8</v>
      </c>
    </row>
    <row r="36" spans="1:5" x14ac:dyDescent="0.25">
      <c r="A36" s="6" t="s">
        <v>252</v>
      </c>
      <c r="B36" s="7">
        <v>339</v>
      </c>
      <c r="C36" s="7">
        <v>235</v>
      </c>
      <c r="D36" s="7">
        <f t="shared" si="0"/>
        <v>52</v>
      </c>
      <c r="E36" s="7">
        <v>64.2</v>
      </c>
    </row>
    <row r="37" spans="1:5" x14ac:dyDescent="0.25">
      <c r="A37" s="6" t="s">
        <v>253</v>
      </c>
      <c r="B37" s="7">
        <v>307</v>
      </c>
      <c r="C37" s="7">
        <v>244</v>
      </c>
      <c r="D37" s="7">
        <f t="shared" si="0"/>
        <v>31.5</v>
      </c>
      <c r="E37" s="7">
        <v>51.9</v>
      </c>
    </row>
    <row r="38" spans="1:5" x14ac:dyDescent="0.25">
      <c r="A38" s="6" t="s">
        <v>253</v>
      </c>
      <c r="B38" s="7">
        <v>375</v>
      </c>
      <c r="C38" s="7">
        <v>266</v>
      </c>
      <c r="D38" s="7">
        <f t="shared" si="0"/>
        <v>54.5</v>
      </c>
      <c r="E38" s="7">
        <v>100.3</v>
      </c>
    </row>
    <row r="39" spans="1:5" x14ac:dyDescent="0.25">
      <c r="A39" s="6" t="s">
        <v>254</v>
      </c>
      <c r="B39" s="7">
        <v>387</v>
      </c>
      <c r="C39" s="7">
        <v>266</v>
      </c>
      <c r="D39" s="7">
        <f t="shared" si="0"/>
        <v>60.5</v>
      </c>
      <c r="E39" s="7">
        <v>310.3</v>
      </c>
    </row>
    <row r="40" spans="1:5" x14ac:dyDescent="0.25">
      <c r="A40" s="6" t="s">
        <v>255</v>
      </c>
      <c r="B40" s="7">
        <v>315</v>
      </c>
      <c r="C40" s="7">
        <v>181</v>
      </c>
      <c r="D40" s="7">
        <f t="shared" si="0"/>
        <v>67</v>
      </c>
      <c r="E40" s="7">
        <v>71.8</v>
      </c>
    </row>
    <row r="41" spans="1:5" x14ac:dyDescent="0.25">
      <c r="A41" s="6" t="s">
        <v>256</v>
      </c>
      <c r="B41" s="7">
        <v>273</v>
      </c>
      <c r="C41" s="7">
        <v>156</v>
      </c>
      <c r="D41" s="7">
        <f t="shared" si="0"/>
        <v>58.5</v>
      </c>
      <c r="E41" s="7">
        <v>143.1</v>
      </c>
    </row>
    <row r="42" spans="1:5" x14ac:dyDescent="0.25">
      <c r="A42" s="6" t="s">
        <v>257</v>
      </c>
      <c r="B42" s="7">
        <v>321</v>
      </c>
      <c r="C42" s="7">
        <v>251</v>
      </c>
      <c r="D42" s="7">
        <f t="shared" si="0"/>
        <v>35</v>
      </c>
      <c r="E42" s="7">
        <v>87.6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9"/>
  <sheetViews>
    <sheetView tabSelected="1" workbookViewId="0">
      <selection activeCell="A3" sqref="A3"/>
    </sheetView>
  </sheetViews>
  <sheetFormatPr defaultRowHeight="15" x14ac:dyDescent="0.25"/>
  <cols>
    <col min="1" max="1" width="43" customWidth="1"/>
    <col min="2" max="2" width="16.140625" customWidth="1"/>
    <col min="3" max="3" width="19.85546875" customWidth="1"/>
    <col min="4" max="4" width="17.140625" customWidth="1"/>
    <col min="5" max="5" width="17.85546875" customWidth="1"/>
    <col min="6" max="6" width="68.42578125" customWidth="1"/>
  </cols>
  <sheetData>
    <row r="1" spans="1:6" ht="16.5" thickTop="1" thickBot="1" x14ac:dyDescent="0.3">
      <c r="A1" s="17" t="s">
        <v>33</v>
      </c>
      <c r="B1" s="17" t="s">
        <v>34</v>
      </c>
      <c r="C1" s="17" t="s">
        <v>35</v>
      </c>
      <c r="D1" s="17" t="s">
        <v>36</v>
      </c>
      <c r="E1" s="17" t="s">
        <v>37</v>
      </c>
      <c r="F1" s="17" t="s">
        <v>38</v>
      </c>
    </row>
    <row r="2" spans="1:6" ht="16.5" thickTop="1" thickBot="1" x14ac:dyDescent="0.3">
      <c r="A2" s="12" t="s">
        <v>20</v>
      </c>
      <c r="B2" s="13" t="s">
        <v>21</v>
      </c>
      <c r="C2" s="14" t="s">
        <v>22</v>
      </c>
      <c r="D2" s="14" t="s">
        <v>23</v>
      </c>
      <c r="E2" s="14" t="s">
        <v>24</v>
      </c>
      <c r="F2" s="14" t="s">
        <v>25</v>
      </c>
    </row>
    <row r="3" spans="1:6" ht="16.5" thickTop="1" thickBot="1" x14ac:dyDescent="0.3">
      <c r="A3" s="12" t="s">
        <v>26</v>
      </c>
      <c r="B3" s="13" t="s">
        <v>21</v>
      </c>
      <c r="C3" s="14" t="s">
        <v>22</v>
      </c>
      <c r="D3" s="14" t="s">
        <v>27</v>
      </c>
      <c r="E3" s="14" t="s">
        <v>24</v>
      </c>
      <c r="F3" s="14" t="s">
        <v>28</v>
      </c>
    </row>
    <row r="4" spans="1:6" ht="16.5" thickTop="1" thickBot="1" x14ac:dyDescent="0.3">
      <c r="A4" s="15" t="s">
        <v>29</v>
      </c>
      <c r="B4" s="13" t="s">
        <v>21</v>
      </c>
      <c r="C4" s="14" t="s">
        <v>30</v>
      </c>
      <c r="D4" s="14" t="s">
        <v>31</v>
      </c>
      <c r="E4" s="14" t="s">
        <v>24</v>
      </c>
      <c r="F4" s="14" t="s">
        <v>28</v>
      </c>
    </row>
    <row r="5" spans="1:6" ht="16.5" thickTop="1" thickBot="1" x14ac:dyDescent="0.3">
      <c r="A5" s="13" t="s">
        <v>39</v>
      </c>
      <c r="B5" s="13" t="s">
        <v>21</v>
      </c>
      <c r="C5" s="14" t="s">
        <v>40</v>
      </c>
      <c r="D5" s="14" t="s">
        <v>41</v>
      </c>
      <c r="E5" s="14" t="s">
        <v>24</v>
      </c>
      <c r="F5" s="14" t="s">
        <v>25</v>
      </c>
    </row>
    <row r="6" spans="1:6" ht="16.5" thickTop="1" thickBot="1" x14ac:dyDescent="0.3">
      <c r="A6" s="13" t="s">
        <v>42</v>
      </c>
      <c r="B6" s="13" t="s">
        <v>21</v>
      </c>
      <c r="C6" s="14" t="s">
        <v>40</v>
      </c>
      <c r="D6" s="14" t="s">
        <v>43</v>
      </c>
      <c r="E6" s="14" t="s">
        <v>24</v>
      </c>
      <c r="F6" s="14" t="s">
        <v>25</v>
      </c>
    </row>
    <row r="7" spans="1:6" ht="16.5" thickTop="1" thickBot="1" x14ac:dyDescent="0.3">
      <c r="A7" s="12" t="s">
        <v>258</v>
      </c>
      <c r="B7" s="13" t="s">
        <v>21</v>
      </c>
      <c r="C7" s="14" t="s">
        <v>40</v>
      </c>
      <c r="D7" s="14" t="s">
        <v>259</v>
      </c>
      <c r="E7" s="14" t="s">
        <v>24</v>
      </c>
      <c r="F7" s="14" t="s">
        <v>260</v>
      </c>
    </row>
    <row r="8" spans="1:6" ht="16.5" thickTop="1" thickBot="1" x14ac:dyDescent="0.3">
      <c r="A8" s="12" t="s">
        <v>261</v>
      </c>
      <c r="B8" s="13" t="s">
        <v>21</v>
      </c>
      <c r="C8" s="14" t="s">
        <v>40</v>
      </c>
      <c r="D8" s="14" t="s">
        <v>259</v>
      </c>
      <c r="E8" s="14" t="s">
        <v>24</v>
      </c>
      <c r="F8" s="14" t="s">
        <v>260</v>
      </c>
    </row>
    <row r="9" spans="1:6" ht="16.5" thickTop="1" thickBot="1" x14ac:dyDescent="0.3">
      <c r="A9" s="13" t="s">
        <v>262</v>
      </c>
      <c r="B9" s="13" t="s">
        <v>21</v>
      </c>
      <c r="C9" s="14" t="s">
        <v>263</v>
      </c>
      <c r="D9" s="14"/>
      <c r="E9" s="23" t="s">
        <v>24</v>
      </c>
      <c r="F9" s="14" t="s">
        <v>25</v>
      </c>
    </row>
    <row r="10" spans="1:6" ht="15.75" thickTop="1" x14ac:dyDescent="0.25">
      <c r="A10" s="16" t="s">
        <v>32</v>
      </c>
      <c r="B10" s="16"/>
      <c r="C10" s="16"/>
      <c r="D10" s="16"/>
      <c r="E10" s="16"/>
      <c r="F10" s="16"/>
    </row>
    <row r="136" spans="1:7" ht="15.75" x14ac:dyDescent="0.25">
      <c r="A136" s="18" t="s">
        <v>44</v>
      </c>
      <c r="B136" s="19"/>
      <c r="C136" s="19"/>
      <c r="D136" s="19"/>
    </row>
    <row r="137" spans="1:7" ht="15.75" x14ac:dyDescent="0.25">
      <c r="A137" s="19" t="s">
        <v>45</v>
      </c>
      <c r="B137" s="19"/>
      <c r="C137" s="19"/>
      <c r="D137" s="19"/>
    </row>
    <row r="138" spans="1:7" ht="15.75" x14ac:dyDescent="0.25">
      <c r="A138" s="19" t="s">
        <v>46</v>
      </c>
      <c r="B138" s="19"/>
      <c r="C138" s="19"/>
      <c r="D138" s="19"/>
    </row>
    <row r="139" spans="1:7" ht="15.75" x14ac:dyDescent="0.25">
      <c r="A139" s="19" t="s">
        <v>47</v>
      </c>
      <c r="B139" s="19"/>
      <c r="C139" s="19"/>
      <c r="D139" s="19"/>
    </row>
    <row r="140" spans="1:7" ht="15.75" x14ac:dyDescent="0.25">
      <c r="A140" s="19" t="s">
        <v>48</v>
      </c>
      <c r="B140" s="19"/>
      <c r="C140" s="19"/>
      <c r="D140" s="19"/>
    </row>
    <row r="141" spans="1:7" ht="15.75" x14ac:dyDescent="0.25">
      <c r="A141" s="19" t="s">
        <v>49</v>
      </c>
      <c r="B141" s="19"/>
      <c r="C141" s="19"/>
      <c r="D141" s="19"/>
      <c r="G141" s="11"/>
    </row>
    <row r="142" spans="1:7" ht="15.75" x14ac:dyDescent="0.25">
      <c r="A142" s="19" t="s">
        <v>50</v>
      </c>
      <c r="B142" s="19"/>
      <c r="C142" s="19"/>
      <c r="D142" s="19"/>
      <c r="G142" s="11"/>
    </row>
    <row r="143" spans="1:7" ht="15.75" x14ac:dyDescent="0.25">
      <c r="A143" s="19" t="s">
        <v>51</v>
      </c>
      <c r="B143" s="19"/>
      <c r="C143" s="19"/>
      <c r="D143" s="19"/>
      <c r="G143" s="11"/>
    </row>
    <row r="144" spans="1:7" ht="15.75" x14ac:dyDescent="0.25">
      <c r="A144" s="19" t="s">
        <v>52</v>
      </c>
      <c r="B144" s="19"/>
      <c r="C144" s="19"/>
      <c r="D144" s="19"/>
    </row>
    <row r="146" spans="1:6" ht="15.75" x14ac:dyDescent="0.25">
      <c r="A146" s="18" t="s">
        <v>53</v>
      </c>
      <c r="B146" s="19"/>
      <c r="C146" s="19"/>
      <c r="D146" s="19"/>
      <c r="F146" s="11"/>
    </row>
    <row r="147" spans="1:6" ht="15.75" x14ac:dyDescent="0.25">
      <c r="A147" s="19" t="s">
        <v>54</v>
      </c>
      <c r="B147" s="19"/>
      <c r="C147" s="19"/>
      <c r="D147" s="19"/>
      <c r="F147" s="11"/>
    </row>
    <row r="148" spans="1:6" ht="15.75" x14ac:dyDescent="0.25">
      <c r="A148" s="19" t="s">
        <v>55</v>
      </c>
      <c r="B148" s="19"/>
      <c r="C148" s="19"/>
      <c r="D148" s="19"/>
      <c r="F148" s="19"/>
    </row>
    <row r="149" spans="1:6" ht="15.75" x14ac:dyDescent="0.25">
      <c r="A149" s="19" t="s">
        <v>56</v>
      </c>
      <c r="B149" s="19"/>
      <c r="C149" s="19"/>
      <c r="D149" s="19"/>
      <c r="F149" s="19"/>
    </row>
    <row r="150" spans="1:6" ht="15.75" x14ac:dyDescent="0.25">
      <c r="A150" s="19" t="s">
        <v>57</v>
      </c>
      <c r="B150" s="19"/>
      <c r="C150" s="19"/>
      <c r="D150" s="19"/>
      <c r="F150" s="19"/>
    </row>
    <row r="151" spans="1:6" ht="15.75" x14ac:dyDescent="0.25">
      <c r="A151" s="19" t="s">
        <v>58</v>
      </c>
      <c r="B151" s="19"/>
      <c r="C151" s="19"/>
      <c r="D151" s="19"/>
      <c r="F151" s="22"/>
    </row>
    <row r="152" spans="1:6" ht="15.75" x14ac:dyDescent="0.25">
      <c r="A152" s="19" t="s">
        <v>59</v>
      </c>
      <c r="B152" s="19"/>
      <c r="C152" s="19"/>
      <c r="D152" s="19"/>
      <c r="F152" s="22"/>
    </row>
    <row r="153" spans="1:6" ht="15.75" x14ac:dyDescent="0.25">
      <c r="A153" s="19" t="s">
        <v>60</v>
      </c>
      <c r="B153" s="19"/>
      <c r="C153" s="19"/>
      <c r="D153" s="19"/>
      <c r="F153" s="22"/>
    </row>
    <row r="154" spans="1:6" ht="15.75" x14ac:dyDescent="0.25">
      <c r="A154" s="19" t="s">
        <v>61</v>
      </c>
      <c r="B154" s="19"/>
      <c r="C154" s="19"/>
      <c r="D154" s="19"/>
      <c r="F154" s="22"/>
    </row>
    <row r="155" spans="1:6" ht="15.75" x14ac:dyDescent="0.25">
      <c r="A155" s="19" t="s">
        <v>62</v>
      </c>
      <c r="B155" s="19"/>
      <c r="C155" s="19"/>
      <c r="D155" s="19"/>
      <c r="F155" s="19"/>
    </row>
    <row r="156" spans="1:6" ht="15.75" x14ac:dyDescent="0.25">
      <c r="A156" s="19" t="s">
        <v>63</v>
      </c>
      <c r="B156" s="19"/>
      <c r="C156" s="19"/>
      <c r="D156" s="19"/>
      <c r="F156" s="19"/>
    </row>
    <row r="157" spans="1:6" ht="15.75" x14ac:dyDescent="0.25">
      <c r="A157" s="19" t="s">
        <v>52</v>
      </c>
      <c r="B157" s="19"/>
      <c r="C157" s="19"/>
      <c r="D157" s="19"/>
      <c r="F157" s="19"/>
    </row>
    <row r="159" spans="1:6" ht="15.75" x14ac:dyDescent="0.25">
      <c r="A159" s="18" t="s">
        <v>64</v>
      </c>
      <c r="B159" s="19"/>
      <c r="C159" s="19"/>
      <c r="D159" s="19"/>
    </row>
    <row r="160" spans="1:6" ht="15.75" x14ac:dyDescent="0.25">
      <c r="A160" s="19" t="s">
        <v>65</v>
      </c>
      <c r="B160" s="19"/>
      <c r="C160" s="19"/>
      <c r="D160" s="19"/>
    </row>
    <row r="161" spans="1:6" ht="15.75" x14ac:dyDescent="0.25">
      <c r="A161" s="19" t="s">
        <v>66</v>
      </c>
      <c r="B161" s="19"/>
      <c r="C161" s="19"/>
      <c r="D161" s="19"/>
    </row>
    <row r="162" spans="1:6" ht="15.75" x14ac:dyDescent="0.25">
      <c r="A162" s="19" t="s">
        <v>67</v>
      </c>
      <c r="B162" s="19"/>
      <c r="C162" s="19"/>
      <c r="D162" s="19"/>
    </row>
    <row r="163" spans="1:6" ht="15.75" x14ac:dyDescent="0.25">
      <c r="A163" s="19" t="s">
        <v>68</v>
      </c>
      <c r="B163" s="19"/>
      <c r="C163" s="19"/>
      <c r="D163" s="19"/>
    </row>
    <row r="164" spans="1:6" ht="15.75" x14ac:dyDescent="0.25">
      <c r="A164" s="19" t="s">
        <v>69</v>
      </c>
      <c r="B164" s="19"/>
      <c r="C164" s="19"/>
      <c r="D164" s="19"/>
    </row>
    <row r="165" spans="1:6" ht="15.75" x14ac:dyDescent="0.25">
      <c r="A165" s="19" t="s">
        <v>70</v>
      </c>
      <c r="B165" s="19"/>
      <c r="C165" s="19"/>
      <c r="D165" s="19"/>
    </row>
    <row r="166" spans="1:6" ht="15.75" x14ac:dyDescent="0.25">
      <c r="A166" s="19" t="s">
        <v>71</v>
      </c>
      <c r="B166" s="19"/>
      <c r="C166" s="19"/>
      <c r="D166" s="19"/>
    </row>
    <row r="167" spans="1:6" ht="15.75" x14ac:dyDescent="0.25">
      <c r="A167" s="19" t="s">
        <v>72</v>
      </c>
      <c r="B167" s="19"/>
      <c r="C167" s="19"/>
      <c r="D167" s="19"/>
    </row>
    <row r="168" spans="1:6" ht="15.75" x14ac:dyDescent="0.25">
      <c r="A168" s="19" t="s">
        <v>73</v>
      </c>
      <c r="B168" s="19"/>
      <c r="C168" s="19"/>
      <c r="D168" s="19"/>
    </row>
    <row r="169" spans="1:6" ht="15.75" x14ac:dyDescent="0.25">
      <c r="A169" s="19" t="s">
        <v>74</v>
      </c>
      <c r="B169" s="19"/>
      <c r="C169" s="19"/>
      <c r="D169" s="19"/>
    </row>
    <row r="170" spans="1:6" ht="15.75" x14ac:dyDescent="0.25">
      <c r="A170" s="19" t="s">
        <v>75</v>
      </c>
      <c r="B170" s="19"/>
      <c r="C170" s="19"/>
      <c r="D170" s="19"/>
    </row>
    <row r="172" spans="1:6" ht="15.75" x14ac:dyDescent="0.25">
      <c r="A172" s="18" t="s">
        <v>76</v>
      </c>
      <c r="B172" s="19"/>
      <c r="C172" s="19"/>
      <c r="D172" s="19"/>
    </row>
    <row r="173" spans="1:6" ht="15.75" x14ac:dyDescent="0.25">
      <c r="A173" s="19" t="s">
        <v>77</v>
      </c>
      <c r="B173" s="19"/>
      <c r="C173" s="19"/>
      <c r="D173" s="19"/>
    </row>
    <row r="174" spans="1:6" ht="15.75" x14ac:dyDescent="0.25">
      <c r="A174" s="19" t="s">
        <v>78</v>
      </c>
      <c r="B174" s="19"/>
      <c r="C174" s="19"/>
      <c r="D174" s="19"/>
    </row>
    <row r="175" spans="1:6" ht="15.75" x14ac:dyDescent="0.25">
      <c r="A175" s="19" t="s">
        <v>79</v>
      </c>
      <c r="B175" s="19"/>
      <c r="C175" s="19"/>
      <c r="D175" s="19"/>
    </row>
    <row r="176" spans="1:6" ht="15.75" x14ac:dyDescent="0.25">
      <c r="A176" s="19" t="s">
        <v>80</v>
      </c>
      <c r="B176" s="19"/>
      <c r="C176" s="19"/>
      <c r="D176" s="19"/>
      <c r="F176" s="19"/>
    </row>
    <row r="177" spans="1:6" ht="15.75" x14ac:dyDescent="0.25">
      <c r="A177" s="19" t="s">
        <v>81</v>
      </c>
      <c r="B177" s="19"/>
      <c r="C177" s="19"/>
      <c r="D177" s="19"/>
      <c r="F177" s="11"/>
    </row>
    <row r="178" spans="1:6" ht="15.75" x14ac:dyDescent="0.25">
      <c r="A178" s="19" t="s">
        <v>82</v>
      </c>
      <c r="B178" s="19"/>
      <c r="C178" s="19"/>
      <c r="D178" s="19"/>
      <c r="F178" s="22"/>
    </row>
    <row r="179" spans="1:6" ht="15.75" x14ac:dyDescent="0.25">
      <c r="A179" s="19" t="s">
        <v>83</v>
      </c>
      <c r="B179" s="19"/>
      <c r="C179" s="19"/>
      <c r="D179" s="19"/>
      <c r="F179" s="22"/>
    </row>
    <row r="180" spans="1:6" ht="15.75" x14ac:dyDescent="0.25">
      <c r="A180" s="19" t="s">
        <v>84</v>
      </c>
      <c r="B180" s="19"/>
      <c r="C180" s="19"/>
      <c r="D180" s="19"/>
      <c r="F180" s="22"/>
    </row>
    <row r="181" spans="1:6" ht="15.75" x14ac:dyDescent="0.25">
      <c r="A181" s="19" t="s">
        <v>85</v>
      </c>
      <c r="B181" s="19"/>
      <c r="C181" s="19"/>
      <c r="D181" s="19"/>
      <c r="F181" s="11"/>
    </row>
    <row r="182" spans="1:6" ht="15.75" x14ac:dyDescent="0.25">
      <c r="A182" s="19" t="s">
        <v>86</v>
      </c>
      <c r="B182" s="19"/>
      <c r="C182" s="19"/>
      <c r="D182" s="19"/>
    </row>
    <row r="183" spans="1:6" ht="15.75" x14ac:dyDescent="0.25">
      <c r="A183" s="19" t="s">
        <v>87</v>
      </c>
      <c r="B183" s="19"/>
      <c r="C183" s="19"/>
      <c r="D183" s="19"/>
    </row>
    <row r="184" spans="1:6" ht="15.75" x14ac:dyDescent="0.25">
      <c r="A184" s="19" t="s">
        <v>88</v>
      </c>
      <c r="B184" s="19"/>
      <c r="C184" s="19"/>
      <c r="D184" s="19"/>
    </row>
    <row r="186" spans="1:6" ht="15.75" x14ac:dyDescent="0.25">
      <c r="A186" s="20" t="s">
        <v>89</v>
      </c>
      <c r="B186" s="19"/>
      <c r="C186" s="19"/>
      <c r="D186" s="19"/>
      <c r="E186" s="19"/>
    </row>
    <row r="187" spans="1:6" ht="15.75" x14ac:dyDescent="0.25">
      <c r="A187" s="21" t="s">
        <v>90</v>
      </c>
      <c r="B187" s="19"/>
      <c r="C187" s="19"/>
      <c r="D187" s="19"/>
      <c r="E187" s="19"/>
    </row>
    <row r="188" spans="1:6" ht="15.75" x14ac:dyDescent="0.25">
      <c r="A188" s="19" t="s">
        <v>91</v>
      </c>
      <c r="B188" s="19"/>
      <c r="C188" s="19"/>
      <c r="D188" s="19"/>
      <c r="E188" s="19"/>
    </row>
    <row r="189" spans="1:6" ht="15.75" x14ac:dyDescent="0.25">
      <c r="A189" s="19" t="s">
        <v>92</v>
      </c>
      <c r="B189" s="19"/>
      <c r="C189" s="19"/>
      <c r="D189" s="19"/>
      <c r="E189" s="19"/>
    </row>
    <row r="190" spans="1:6" ht="15.75" x14ac:dyDescent="0.25">
      <c r="A190" s="19" t="s">
        <v>93</v>
      </c>
      <c r="B190" s="19"/>
      <c r="C190" s="19"/>
      <c r="D190" s="19"/>
      <c r="E190" s="19"/>
    </row>
    <row r="191" spans="1:6" ht="15.75" x14ac:dyDescent="0.25">
      <c r="A191" s="19" t="s">
        <v>94</v>
      </c>
      <c r="B191" s="19"/>
      <c r="C191" s="19"/>
      <c r="D191" s="19"/>
      <c r="E191" s="19"/>
    </row>
    <row r="192" spans="1:6" x14ac:dyDescent="0.25">
      <c r="E192" s="11"/>
    </row>
    <row r="193" spans="1:5" x14ac:dyDescent="0.25">
      <c r="A193" s="4" t="s">
        <v>95</v>
      </c>
      <c r="B193" s="11"/>
      <c r="C193" s="11"/>
      <c r="D193" s="11"/>
      <c r="E193" s="11"/>
    </row>
    <row r="194" spans="1:5" ht="15.75" x14ac:dyDescent="0.25">
      <c r="A194" s="19" t="s">
        <v>96</v>
      </c>
      <c r="B194" s="19"/>
      <c r="C194" s="19"/>
      <c r="D194" s="19"/>
      <c r="E194" s="19"/>
    </row>
    <row r="195" spans="1:5" ht="15.75" x14ac:dyDescent="0.25">
      <c r="A195" s="19" t="s">
        <v>97</v>
      </c>
      <c r="B195" s="19"/>
      <c r="C195" s="19"/>
      <c r="D195" s="19"/>
      <c r="E195" s="19"/>
    </row>
    <row r="196" spans="1:5" x14ac:dyDescent="0.25">
      <c r="E196" s="11"/>
    </row>
    <row r="197" spans="1:5" ht="15.75" x14ac:dyDescent="0.25">
      <c r="A197" s="19" t="s">
        <v>264</v>
      </c>
      <c r="B197" s="19"/>
      <c r="C197" s="19"/>
      <c r="D197" s="19"/>
      <c r="E197" s="22"/>
    </row>
    <row r="198" spans="1:5" ht="15.75" x14ac:dyDescent="0.25">
      <c r="A198" s="19" t="s">
        <v>265</v>
      </c>
      <c r="B198" s="19"/>
      <c r="C198" s="19"/>
      <c r="D198" s="19"/>
      <c r="E198" s="22"/>
    </row>
    <row r="199" spans="1:5" ht="15.75" x14ac:dyDescent="0.25">
      <c r="A199" s="19" t="s">
        <v>266</v>
      </c>
      <c r="B199" s="19"/>
      <c r="C199" s="19"/>
      <c r="D199" s="19"/>
      <c r="E199" s="22"/>
    </row>
    <row r="200" spans="1:5" ht="15.75" x14ac:dyDescent="0.25">
      <c r="A200" s="19" t="s">
        <v>267</v>
      </c>
      <c r="B200" s="19"/>
      <c r="C200" s="19"/>
      <c r="D200" s="19"/>
      <c r="E200" s="22"/>
    </row>
    <row r="201" spans="1:5" ht="15.75" x14ac:dyDescent="0.25">
      <c r="A201" s="19" t="s">
        <v>268</v>
      </c>
      <c r="B201" s="19"/>
      <c r="C201" s="19"/>
      <c r="D201" s="19"/>
      <c r="E201" s="19"/>
    </row>
    <row r="202" spans="1:5" ht="15.75" x14ac:dyDescent="0.25">
      <c r="A202" s="19" t="s">
        <v>269</v>
      </c>
      <c r="B202" s="19"/>
      <c r="C202" s="19"/>
      <c r="D202" s="19"/>
      <c r="E202" s="19"/>
    </row>
    <row r="203" spans="1:5" ht="15.75" x14ac:dyDescent="0.25">
      <c r="A203" s="19" t="s">
        <v>270</v>
      </c>
      <c r="B203" s="19"/>
      <c r="C203" s="19"/>
      <c r="D203" s="19"/>
      <c r="E203" s="19"/>
    </row>
    <row r="204" spans="1:5" ht="15.75" x14ac:dyDescent="0.25">
      <c r="A204" s="19" t="s">
        <v>271</v>
      </c>
      <c r="B204" s="19"/>
      <c r="C204" s="19"/>
      <c r="D204" s="19"/>
      <c r="E204" s="19"/>
    </row>
    <row r="206" spans="1:5" x14ac:dyDescent="0.25">
      <c r="A206" s="4" t="s">
        <v>272</v>
      </c>
      <c r="B206" s="22"/>
      <c r="C206" s="22"/>
      <c r="D206" s="22"/>
      <c r="E206" s="22"/>
    </row>
    <row r="207" spans="1:5" x14ac:dyDescent="0.25">
      <c r="A207" s="22" t="s">
        <v>273</v>
      </c>
      <c r="B207" s="22"/>
      <c r="C207" s="22"/>
      <c r="D207" s="22"/>
      <c r="E207" s="22"/>
    </row>
    <row r="208" spans="1:5" x14ac:dyDescent="0.25">
      <c r="A208" s="22" t="s">
        <v>274</v>
      </c>
      <c r="B208" s="22"/>
      <c r="C208" s="22"/>
      <c r="D208" s="22"/>
      <c r="E208" s="22"/>
    </row>
    <row r="212" spans="1:5" x14ac:dyDescent="0.25">
      <c r="A212" s="11"/>
      <c r="B212" s="11"/>
      <c r="C212" s="11"/>
      <c r="D212" s="11"/>
      <c r="E212" s="11"/>
    </row>
    <row r="216" spans="1:5" ht="15.75" x14ac:dyDescent="0.25">
      <c r="A216" s="19"/>
      <c r="B216" s="19"/>
      <c r="C216" s="19"/>
      <c r="D216" s="19"/>
      <c r="E216" s="19"/>
    </row>
    <row r="225" spans="1:5" x14ac:dyDescent="0.25">
      <c r="A225" s="11"/>
      <c r="B225" s="11"/>
      <c r="C225" s="11"/>
      <c r="D225" s="11"/>
      <c r="E225" s="11"/>
    </row>
    <row r="229" spans="1:5" x14ac:dyDescent="0.25">
      <c r="A229" s="11"/>
      <c r="B229" s="11"/>
      <c r="C229" s="11"/>
      <c r="D229" s="11"/>
      <c r="E229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TAS-TOS-SOD-CAT</vt:lpstr>
      <vt:lpstr>MDA</vt:lpstr>
      <vt:lpstr>SERUM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2022-06-03T15:44:39Z</dcterms:created>
  <dcterms:modified xsi:type="dcterms:W3CDTF">2022-07-25T07:29:48Z</dcterms:modified>
</cp:coreProperties>
</file>