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Tülin Bayrak\22.10.2021\"/>
    </mc:Choice>
  </mc:AlternateContent>
  <xr:revisionPtr revIDLastSave="0" documentId="13_ncr:1_{40FECEA4-624F-409F-88A5-FBBF2A21EAC7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Human Sestrin 2" sheetId="1" r:id="rId1"/>
    <sheet name="Human Tribbles Homolog 3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31" i="2"/>
  <c r="E31" i="2" s="1"/>
  <c r="C18" i="2"/>
  <c r="C17" i="2"/>
  <c r="E17" i="2" s="1"/>
  <c r="C16" i="2"/>
  <c r="E16" i="2" s="1"/>
  <c r="C15" i="2"/>
  <c r="E15" i="2" s="1"/>
  <c r="C14" i="2"/>
  <c r="E14" i="2" s="1"/>
  <c r="C13" i="2"/>
  <c r="E13" i="2" s="1"/>
  <c r="E80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33" i="1"/>
  <c r="E33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<sst xmlns="http://schemas.openxmlformats.org/spreadsheetml/2006/main" count="239" uniqueCount="128">
  <si>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</si>
  <si>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</si>
  <si>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</si>
  <si>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</si>
  <si>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</si>
  <si>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</si>
  <si>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</si>
  <si>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</si>
  <si>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</si>
  <si>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</si>
  <si>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</si>
  <si>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</si>
  <si>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</si>
  <si>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</si>
  <si>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concentratıon (ng/L)</t>
  </si>
  <si>
    <t>KİT ADI</t>
  </si>
  <si>
    <t>TÜR</t>
  </si>
  <si>
    <t>MARKA</t>
  </si>
  <si>
    <t>LOT</t>
  </si>
  <si>
    <t>CAT. NO</t>
  </si>
  <si>
    <t>Yöntem</t>
  </si>
  <si>
    <t>Kullanılan Cihaz</t>
  </si>
  <si>
    <t>Human</t>
  </si>
  <si>
    <t>BT</t>
  </si>
  <si>
    <t>ELİSA</t>
  </si>
  <si>
    <t>E3437Hu</t>
  </si>
  <si>
    <t>E4618Hu</t>
  </si>
  <si>
    <t>Mıcroplate reader: BIO-TEK EL X 800-BIO-Aotu strıp washer: TEK EL X 51</t>
  </si>
  <si>
    <t>Mıcroplate reader: BIO-TEK EL X 800-Aotu strıp washer:BIO TEK EL X 50</t>
  </si>
  <si>
    <t>This kit is an Enzyme-Linked Immunosorbent Assay (ELISA). The plate has been pre-coated with Human SESN2 antibody. SESN2 present in the sample is added and binds to antibodies coated on the wells.</t>
  </si>
  <si>
    <t>And then biotinylated Human SESN2 Antibody is added and binds to SESN2 in the sample. Then Streptavidin-HRP is added and binds to the Biotinylated SESN2 antibody.</t>
  </si>
  <si>
    <t>After incubation unbound Streptavidin-HRP is washed away during a washing step. Substrate solution is then added and color develops in proportion to the amount of Human SESN2.</t>
  </si>
  <si>
    <t xml:space="preserve">The reaction is terminated by addition of acidic stop solution and absorbance is measured at 450 nm. </t>
  </si>
  <si>
    <t>Human Sestrin Assay Principle</t>
  </si>
  <si>
    <t xml:space="preserve">This kit is an Enzyme-Linked Immunosorbent Assay (ELISA). The plate has been pre-coated with Human TRIB3 antibody. TRIB3 present in the sample is added and binds to antibodies coated on the wells. </t>
  </si>
  <si>
    <t>And then biotinylated Human TRIB3 Antibody is added and binds to TRIB3 in the sample. Then Streptavidin-HRP is added and binds to the Biotinylated TRIB3 antibody.</t>
  </si>
  <si>
    <t xml:space="preserve">After incubation unbound Streptavidin-HRP is washed away during a washing step. Substrate solution is then added and color develops in proportion to the amount of Human TRIB3. </t>
  </si>
  <si>
    <t>Human Tribbles Homolog 3 Assay Principle</t>
  </si>
  <si>
    <t>Saniye</t>
  </si>
  <si>
    <t>Murat Durdu</t>
  </si>
  <si>
    <t>Ferhat Aydın</t>
  </si>
  <si>
    <t>Adem Acar</t>
  </si>
  <si>
    <t>Huseyfe Sayın</t>
  </si>
  <si>
    <t>Hasret Güzeltepe</t>
  </si>
  <si>
    <t>Bahtiyar Konya</t>
  </si>
  <si>
    <t>Gülendam Coşkun</t>
  </si>
  <si>
    <t>Görkem Yalçın</t>
  </si>
  <si>
    <t>Safinaz Serdar</t>
  </si>
  <si>
    <t>Ahmet Erdem</t>
  </si>
  <si>
    <t>Canan Kirpitçi</t>
  </si>
  <si>
    <t>Murat Tınkır</t>
  </si>
  <si>
    <t>Görkem Nasuhbeyoğlu</t>
  </si>
  <si>
    <t>Bülent Tüküç</t>
  </si>
  <si>
    <t>Hayrullah Ateş</t>
  </si>
  <si>
    <t>Ersin Ersan</t>
  </si>
  <si>
    <t>Tülay Karadeniz</t>
  </si>
  <si>
    <t>Umut Day</t>
  </si>
  <si>
    <t>Dudu Güler</t>
  </si>
  <si>
    <t>Çağatay Evli</t>
  </si>
  <si>
    <t>Ayten Acar</t>
  </si>
  <si>
    <t>Murat Yılmaz</t>
  </si>
  <si>
    <t>Cemil Çakmak</t>
  </si>
  <si>
    <t>Şükrü Taşçı</t>
  </si>
  <si>
    <t>Şadiye Eren</t>
  </si>
  <si>
    <t>Merve Kaya</t>
  </si>
  <si>
    <t>Canan Yılmaz</t>
  </si>
  <si>
    <t>Mehmet Arslan</t>
  </si>
  <si>
    <t>Meviç Karataş</t>
  </si>
  <si>
    <t>Aziz Aksu</t>
  </si>
  <si>
    <t>Sebahattin Kürekçi</t>
  </si>
  <si>
    <t>Güladiye Demir</t>
  </si>
  <si>
    <t>Şevki Kılıç</t>
  </si>
  <si>
    <t>Yusuf Keskin</t>
  </si>
  <si>
    <t>Kadir Keleş</t>
  </si>
  <si>
    <t>Ali Erdem</t>
  </si>
  <si>
    <t>HD-1</t>
  </si>
  <si>
    <t>HD-2</t>
  </si>
  <si>
    <t>HD-3</t>
  </si>
  <si>
    <t>HD-4</t>
  </si>
  <si>
    <t>HD-5</t>
  </si>
  <si>
    <t>HD-12</t>
  </si>
  <si>
    <t>HD-14</t>
  </si>
  <si>
    <t>HD-15</t>
  </si>
  <si>
    <t>HD-17</t>
  </si>
  <si>
    <t>HD-18</t>
  </si>
  <si>
    <t>HD-20</t>
  </si>
  <si>
    <t>HD-22</t>
  </si>
  <si>
    <t>HD-24</t>
  </si>
  <si>
    <t>HD-25</t>
  </si>
  <si>
    <t>HD-35</t>
  </si>
  <si>
    <t>HD-29</t>
  </si>
  <si>
    <t>HD-30</t>
  </si>
  <si>
    <t>HD-31</t>
  </si>
  <si>
    <t>HD-32</t>
  </si>
  <si>
    <t>HD-36</t>
  </si>
  <si>
    <t>PD-2</t>
  </si>
  <si>
    <t>PD-3</t>
  </si>
  <si>
    <t>PD-5</t>
  </si>
  <si>
    <t>PD-6</t>
  </si>
  <si>
    <t>PD-7</t>
  </si>
  <si>
    <t>PD-9</t>
  </si>
  <si>
    <t>PD-10</t>
  </si>
  <si>
    <t>PD-15</t>
  </si>
  <si>
    <t>PD-17</t>
  </si>
  <si>
    <t>PD-18</t>
  </si>
  <si>
    <t>PD-21</t>
  </si>
  <si>
    <t>PD-22</t>
  </si>
  <si>
    <t>PD-23</t>
  </si>
  <si>
    <t>PD-24</t>
  </si>
  <si>
    <t>PD-28</t>
  </si>
  <si>
    <t>PD-29</t>
  </si>
  <si>
    <t>PD-32</t>
  </si>
  <si>
    <t>SG-1</t>
  </si>
  <si>
    <t>SG-2</t>
  </si>
  <si>
    <t>SG-3</t>
  </si>
  <si>
    <t>SG-5</t>
  </si>
  <si>
    <t>SG-6</t>
  </si>
  <si>
    <t>SG-7</t>
  </si>
  <si>
    <t>SG-9</t>
  </si>
  <si>
    <t>SG-10</t>
  </si>
  <si>
    <t>SG-11</t>
  </si>
  <si>
    <t>SG-12</t>
  </si>
  <si>
    <t>SG-13</t>
  </si>
  <si>
    <t>SG-14</t>
  </si>
  <si>
    <t>SG-15</t>
  </si>
  <si>
    <t>SG-19</t>
  </si>
  <si>
    <t>SESTRIN 2</t>
  </si>
  <si>
    <t>TRIBBLES HOMOLOG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</si>
</sst>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Times New Roman"/>
      <family val="1"/>
      <charset val="16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/>
    <xf numFmtId="0" fontId="1" fillId="5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SESTRİN2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'Human Sestrin 2'!$C$13:$C$18</c:f>
              <c:numCache>
                <c:formatCode>General</c:formatCode>
                <c:ptCount val="6"/>
                <c:pt idx="0">
                  <c:v>1.6830000000000001</c:v>
                </c:pt>
                <c:pt idx="1">
                  <c:v>0.99199999999999999</c:v>
                </c:pt>
                <c:pt idx="2">
                  <c:v>0.48500000000000004</c:v>
                </c:pt>
                <c:pt idx="3">
                  <c:v>0.26</c:v>
                </c:pt>
                <c:pt idx="4">
                  <c:v>0.13799999999999998</c:v>
                </c:pt>
                <c:pt idx="5">
                  <c:v>0</c:v>
                </c:pt>
              </c:numCache>
            </c:numRef>
          </c:xVal>
          <c:yVal>
            <c:numRef>
              <c:f>'Human Sestrin 2'!$D$13:$D$18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1-4070-9CA6-EE3F3061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28504"/>
        <c:axId val="280329488"/>
      </c:scatterChart>
      <c:valAx>
        <c:axId val="28032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0329488"/>
        <c:crosses val="autoZero"/>
        <c:crossBetween val="midCat"/>
      </c:valAx>
      <c:valAx>
        <c:axId val="2803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032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TRİBBLES HOMOLOG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130074365704287"/>
                  <c:y val="6.2439851268591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'Human Tribbles Homolog 3'!$C$13:$C$18</c:f>
              <c:numCache>
                <c:formatCode>General</c:formatCode>
                <c:ptCount val="6"/>
                <c:pt idx="0">
                  <c:v>2.169</c:v>
                </c:pt>
                <c:pt idx="1">
                  <c:v>1.1700000000000002</c:v>
                </c:pt>
                <c:pt idx="2">
                  <c:v>0.57800000000000007</c:v>
                </c:pt>
                <c:pt idx="3">
                  <c:v>0.35199999999999998</c:v>
                </c:pt>
                <c:pt idx="4">
                  <c:v>0.14800000000000002</c:v>
                </c:pt>
                <c:pt idx="5">
                  <c:v>0</c:v>
                </c:pt>
              </c:numCache>
            </c:numRef>
          </c:xVal>
          <c:yVal>
            <c:numRef>
              <c:f>'Human Tribbles Homolog 3'!$D$13:$D$18</c:f>
              <c:numCache>
                <c:formatCode>General</c:formatCode>
                <c:ptCount val="6"/>
                <c:pt idx="0">
                  <c:v>1200</c:v>
                </c:pt>
                <c:pt idx="1">
                  <c:v>600</c:v>
                </c:pt>
                <c:pt idx="2">
                  <c:v>300</c:v>
                </c:pt>
                <c:pt idx="3">
                  <c:v>150</c:v>
                </c:pt>
                <c:pt idx="4">
                  <c:v>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D-461E-AF2C-AC87B613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58488"/>
        <c:axId val="418359800"/>
      </c:scatterChart>
      <c:valAx>
        <c:axId val="41835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59800"/>
        <c:crosses val="autoZero"/>
        <c:crossBetween val="midCat"/>
      </c:valAx>
      <c:valAx>
        <c:axId val="4183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5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11</xdr:row>
      <xdr:rowOff>26670</xdr:rowOff>
    </xdr:from>
    <xdr:to>
      <xdr:col>13</xdr:col>
      <xdr:colOff>121920</xdr:colOff>
      <xdr:row>26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10</xdr:row>
      <xdr:rowOff>11430</xdr:rowOff>
    </xdr:from>
    <xdr:to>
      <xdr:col>13</xdr:col>
      <xdr:colOff>594360</xdr:colOff>
      <xdr:row>25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3</xdr:row>
      <xdr:rowOff>182880</xdr:rowOff>
    </xdr:from>
    <xdr:to>
      <xdr:col>6</xdr:col>
      <xdr:colOff>182091</xdr:colOff>
      <xdr:row>58</xdr:row>
      <xdr:rowOff>175260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777240"/>
          <a:ext cx="7619211" cy="10058400"/>
        </a:xfrm>
        <a:prstGeom prst="rect">
          <a:avLst/>
        </a:prstGeom>
      </xdr:spPr>
    </xdr:pic>
    <xdr:clientData/>
  </xdr:twoCellAnchor>
  <xdr:twoCellAnchor editAs="oneCell">
    <xdr:from>
      <xdr:col>6</xdr:col>
      <xdr:colOff>255476</xdr:colOff>
      <xdr:row>3</xdr:row>
      <xdr:rowOff>182880</xdr:rowOff>
    </xdr:from>
    <xdr:to>
      <xdr:col>10</xdr:col>
      <xdr:colOff>167640</xdr:colOff>
      <xdr:row>45</xdr:row>
      <xdr:rowOff>123650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456" y="777240"/>
          <a:ext cx="6008164" cy="7629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0"/>
  <sheetViews>
    <sheetView workbookViewId="0">
      <selection activeCell="C26" sqref="C26"/>
    </sheetView>
  </sheetViews>
  <sheetFormatPr defaultRowHeight="14.5" x14ac:dyDescent="0.35"/>
  <cols>
    <col min="1" max="1" width="25.453125" customWidth="1"/>
    <col min="2" max="2" width="11.6328125" customWidth="1"/>
    <col min="3" max="3" width="11.1796875" customWidth="1"/>
    <col min="4" max="4" width="10.1796875" customWidth="1"/>
    <col min="5" max="5" width="10.453125" customWidth="1"/>
  </cols>
  <sheetData>
    <row r="2" spans="1:12" x14ac:dyDescent="0.35">
      <c r="A2" s="3">
        <v>1.7550000000000001</v>
      </c>
      <c r="B2" s="2">
        <v>0.40200000000000002</v>
      </c>
      <c r="C2" s="2">
        <v>0.94300000000000006</v>
      </c>
      <c r="D2" s="2">
        <v>2.1080000000000001</v>
      </c>
      <c r="E2" s="2">
        <v>0.54300000000000004</v>
      </c>
      <c r="F2" s="2">
        <v>0.75900000000000001</v>
      </c>
      <c r="G2" s="2">
        <v>0.58499999999999996</v>
      </c>
      <c r="H2" s="2">
        <v>1.5640000000000001</v>
      </c>
      <c r="I2" s="2">
        <v>1.145</v>
      </c>
      <c r="J2" s="2">
        <v>1.2889999999999999</v>
      </c>
      <c r="K2" s="2">
        <v>0.55000000000000004</v>
      </c>
      <c r="L2" s="2">
        <v>2.8519999999999999</v>
      </c>
    </row>
    <row r="3" spans="1:12" x14ac:dyDescent="0.35">
      <c r="A3" s="3">
        <v>1.0640000000000001</v>
      </c>
      <c r="B3" s="2">
        <v>2.5420000000000003</v>
      </c>
      <c r="C3" s="2">
        <v>0.73499999999999999</v>
      </c>
      <c r="D3" s="2">
        <v>2.1160000000000001</v>
      </c>
      <c r="E3" s="2">
        <v>1.1040000000000001</v>
      </c>
      <c r="F3" s="2">
        <v>0.54300000000000004</v>
      </c>
      <c r="G3" s="2">
        <v>0.94300000000000006</v>
      </c>
      <c r="H3" s="2">
        <v>0.52400000000000002</v>
      </c>
      <c r="I3" s="2">
        <v>0.49</v>
      </c>
      <c r="J3" s="2">
        <v>0.48899999999999999</v>
      </c>
      <c r="K3" s="2">
        <v>2.4529999999999998</v>
      </c>
      <c r="L3" s="2">
        <v>2.1030000000000002</v>
      </c>
    </row>
    <row r="4" spans="1:12" x14ac:dyDescent="0.35">
      <c r="A4" s="3">
        <v>0.55700000000000005</v>
      </c>
      <c r="B4" s="2">
        <v>1.004</v>
      </c>
      <c r="C4" s="2">
        <v>0.497</v>
      </c>
      <c r="D4" s="2">
        <v>2.302</v>
      </c>
      <c r="E4" s="2">
        <v>1.478</v>
      </c>
      <c r="F4" s="2">
        <v>2.92</v>
      </c>
      <c r="G4" s="2">
        <v>1.133</v>
      </c>
      <c r="H4" s="2">
        <v>1.4570000000000001</v>
      </c>
      <c r="I4" s="2">
        <v>0.69400000000000006</v>
      </c>
      <c r="J4" s="2">
        <v>2.0819999999999999</v>
      </c>
      <c r="K4" s="2">
        <v>1.3280000000000001</v>
      </c>
      <c r="L4" s="2">
        <v>1.5369999999999999</v>
      </c>
    </row>
    <row r="5" spans="1:12" x14ac:dyDescent="0.35">
      <c r="A5" s="3">
        <v>0.33200000000000002</v>
      </c>
      <c r="B5" s="2">
        <v>0.85399999999999998</v>
      </c>
      <c r="C5" s="2">
        <v>1.9930000000000001</v>
      </c>
      <c r="D5" s="2">
        <v>2.0380000000000003</v>
      </c>
      <c r="E5" s="2">
        <v>2.74</v>
      </c>
      <c r="F5" s="2">
        <v>0.58799999999999997</v>
      </c>
      <c r="G5" s="2">
        <v>2.6640000000000001</v>
      </c>
      <c r="H5" s="2">
        <v>2.835</v>
      </c>
      <c r="I5" s="2">
        <v>0.60699999999999998</v>
      </c>
      <c r="J5" s="2">
        <v>0.53300000000000003</v>
      </c>
      <c r="K5" s="2">
        <v>2.0579999999999998</v>
      </c>
      <c r="L5" s="2">
        <v>1.498</v>
      </c>
    </row>
    <row r="6" spans="1:12" x14ac:dyDescent="0.35">
      <c r="A6" s="3">
        <v>0.21</v>
      </c>
      <c r="B6" s="2">
        <v>2.42</v>
      </c>
      <c r="C6" s="2">
        <v>2.262</v>
      </c>
      <c r="D6" s="2">
        <v>2.855</v>
      </c>
      <c r="E6" s="2">
        <v>0.621</v>
      </c>
      <c r="F6" s="2">
        <v>0.78</v>
      </c>
      <c r="G6" s="2">
        <v>1.175</v>
      </c>
      <c r="H6" s="2">
        <v>0.72799999999999998</v>
      </c>
      <c r="I6" s="2">
        <v>0.55300000000000005</v>
      </c>
      <c r="J6" s="2">
        <v>0.61399999999999999</v>
      </c>
      <c r="K6" s="2">
        <v>1.601</v>
      </c>
      <c r="L6" s="2">
        <v>1.3260000000000001</v>
      </c>
    </row>
    <row r="7" spans="1:12" x14ac:dyDescent="0.35">
      <c r="A7" s="5">
        <v>7.2000000000000008E-2</v>
      </c>
      <c r="B7" s="2">
        <v>0.78200000000000003</v>
      </c>
      <c r="C7" s="2">
        <v>2.274</v>
      </c>
      <c r="D7" s="2">
        <v>1.008</v>
      </c>
      <c r="E7" s="2">
        <v>0.57300000000000006</v>
      </c>
      <c r="F7" s="2">
        <v>0.61899999999999999</v>
      </c>
      <c r="G7" s="2">
        <v>2.3180000000000001</v>
      </c>
      <c r="H7" s="2">
        <v>0.92500000000000004</v>
      </c>
      <c r="I7" s="2">
        <v>0.54400000000000004</v>
      </c>
      <c r="J7" s="2">
        <v>0.51300000000000001</v>
      </c>
      <c r="K7" s="2">
        <v>0.54900000000000004</v>
      </c>
      <c r="L7" s="2">
        <v>1.395</v>
      </c>
    </row>
    <row r="8" spans="1:12" x14ac:dyDescent="0.35">
      <c r="B8" s="2">
        <v>0.53700000000000003</v>
      </c>
      <c r="C8" s="2">
        <v>0.627</v>
      </c>
      <c r="D8" s="2">
        <v>0.90400000000000003</v>
      </c>
      <c r="E8" s="2">
        <v>1.6560000000000001</v>
      </c>
      <c r="F8" s="2">
        <v>0.72199999999999998</v>
      </c>
      <c r="G8" s="2">
        <v>0.83699999999999997</v>
      </c>
      <c r="H8" s="2">
        <v>1.65</v>
      </c>
      <c r="I8" s="2">
        <v>0.48299999999999998</v>
      </c>
      <c r="J8" s="2">
        <v>0.80300000000000005</v>
      </c>
      <c r="K8" s="2">
        <v>0.52300000000000002</v>
      </c>
      <c r="L8" s="2">
        <v>0.73299999999999998</v>
      </c>
    </row>
    <row r="9" spans="1:12" x14ac:dyDescent="0.35">
      <c r="B9" s="2">
        <v>1.796</v>
      </c>
      <c r="C9" s="2">
        <v>1.6930000000000001</v>
      </c>
      <c r="D9" s="2">
        <v>1.0010000000000001</v>
      </c>
      <c r="E9" s="2">
        <v>0.51300000000000001</v>
      </c>
      <c r="F9" s="2">
        <v>0.56200000000000006</v>
      </c>
      <c r="G9" s="2">
        <v>0.91</v>
      </c>
      <c r="H9" s="2">
        <v>0.47700000000000004</v>
      </c>
      <c r="I9" s="2">
        <v>0.51500000000000001</v>
      </c>
      <c r="J9" s="2">
        <v>0.57600000000000007</v>
      </c>
      <c r="K9" s="2">
        <v>0.157</v>
      </c>
      <c r="L9" s="2">
        <v>0.47000000000000003</v>
      </c>
    </row>
    <row r="12" spans="1:12" x14ac:dyDescent="0.35">
      <c r="A12" t="s">
        <v>0</v>
      </c>
      <c r="B12" s="7" t="s">
        <v>7</v>
      </c>
      <c r="C12" s="7" t="s">
        <v>8</v>
      </c>
      <c r="D12" s="7" t="s">
        <v>9</v>
      </c>
      <c r="E12" s="7" t="s">
        <v>10</v>
      </c>
    </row>
    <row r="13" spans="1:12" x14ac:dyDescent="0.35">
      <c r="A13" t="s">
        <v>1</v>
      </c>
      <c r="B13" s="3">
        <v>1.7550000000000001</v>
      </c>
      <c r="C13" s="1">
        <f>B13-B18</f>
        <v>1.6830000000000001</v>
      </c>
      <c r="D13" s="1">
        <v>8</v>
      </c>
      <c r="E13" s="8">
        <f>(0.8422*C13*C13)+(3.2813*C13)+(0.0566)</f>
        <v>7.9645501358000006</v>
      </c>
    </row>
    <row r="14" spans="1:12" x14ac:dyDescent="0.35">
      <c r="A14" t="s">
        <v>2</v>
      </c>
      <c r="B14" s="3">
        <v>1.0640000000000001</v>
      </c>
      <c r="C14" s="1">
        <f>B14-B18</f>
        <v>0.99199999999999999</v>
      </c>
      <c r="D14" s="1">
        <v>4</v>
      </c>
      <c r="E14" s="8">
        <f t="shared" ref="E14:E18" si="0">(0.8422*C14*C14)+(3.2813*C14)+(0.0566)</f>
        <v>4.1404283008</v>
      </c>
    </row>
    <row r="15" spans="1:12" x14ac:dyDescent="0.35">
      <c r="A15" t="s">
        <v>3</v>
      </c>
      <c r="B15" s="3">
        <v>0.55700000000000005</v>
      </c>
      <c r="C15" s="1">
        <f>B15-B18</f>
        <v>0.48500000000000004</v>
      </c>
      <c r="D15" s="1">
        <v>2</v>
      </c>
      <c r="E15" s="8">
        <f t="shared" si="0"/>
        <v>1.8461369950000002</v>
      </c>
    </row>
    <row r="16" spans="1:12" x14ac:dyDescent="0.35">
      <c r="A16" t="s">
        <v>4</v>
      </c>
      <c r="B16" s="3">
        <v>0.33200000000000002</v>
      </c>
      <c r="C16" s="1">
        <f>B16-B18</f>
        <v>0.26</v>
      </c>
      <c r="D16" s="1">
        <v>1</v>
      </c>
      <c r="E16" s="8">
        <f t="shared" si="0"/>
        <v>0.96667071999999998</v>
      </c>
    </row>
    <row r="17" spans="1:11" x14ac:dyDescent="0.35">
      <c r="A17" t="s">
        <v>5</v>
      </c>
      <c r="B17" s="3">
        <v>0.21</v>
      </c>
      <c r="C17" s="1">
        <f>B17-B18</f>
        <v>0.13799999999999998</v>
      </c>
      <c r="D17" s="1">
        <v>0.5</v>
      </c>
      <c r="E17" s="8">
        <f t="shared" si="0"/>
        <v>0.52545825679999991</v>
      </c>
    </row>
    <row r="18" spans="1:11" x14ac:dyDescent="0.35">
      <c r="A18" t="s">
        <v>6</v>
      </c>
      <c r="B18" s="5">
        <v>7.2000000000000008E-2</v>
      </c>
      <c r="C18" s="1">
        <f>B18-B18</f>
        <v>0</v>
      </c>
      <c r="D18" s="1">
        <v>0</v>
      </c>
      <c r="E18" s="8">
        <f t="shared" si="0"/>
        <v>5.6599999999999998E-2</v>
      </c>
    </row>
    <row r="27" spans="1:11" x14ac:dyDescent="0.35">
      <c r="I27" s="6" t="s">
        <v>11</v>
      </c>
      <c r="J27" s="6"/>
      <c r="K27" s="6"/>
    </row>
    <row r="32" spans="1:11" x14ac:dyDescent="0.35">
      <c r="A32" s="9" t="s">
        <v>12</v>
      </c>
      <c r="B32" s="2" t="s">
        <v>13</v>
      </c>
      <c r="C32" s="4" t="s">
        <v>6</v>
      </c>
      <c r="D32" s="1" t="s">
        <v>8</v>
      </c>
      <c r="E32" s="10" t="s">
        <v>10</v>
      </c>
    </row>
    <row r="33" spans="1:5" x14ac:dyDescent="0.35">
      <c r="A33" s="9" t="s">
        <v>38</v>
      </c>
      <c r="B33" s="2">
        <v>0.40200000000000002</v>
      </c>
      <c r="C33" s="5">
        <v>7.2000000000000008E-2</v>
      </c>
      <c r="D33" s="1">
        <f t="shared" ref="D33:D64" si="1">(B33-C33)</f>
        <v>0.33</v>
      </c>
      <c r="E33" s="8">
        <f t="shared" ref="E33:E64" si="2">(0.8422*D33*D33)+(3.2813*D33)+(0.0566)</f>
        <v>1.23114458</v>
      </c>
    </row>
    <row r="34" spans="1:5" x14ac:dyDescent="0.35">
      <c r="A34" s="9" t="s">
        <v>39</v>
      </c>
      <c r="B34" s="2">
        <v>2.5420000000000003</v>
      </c>
      <c r="C34" s="5">
        <v>7.2000000000000008E-2</v>
      </c>
      <c r="D34" s="1">
        <f t="shared" si="1"/>
        <v>2.4700000000000002</v>
      </c>
      <c r="E34" s="8">
        <f t="shared" si="2"/>
        <v>13.299588979999999</v>
      </c>
    </row>
    <row r="35" spans="1:5" x14ac:dyDescent="0.35">
      <c r="A35" s="9" t="s">
        <v>40</v>
      </c>
      <c r="B35" s="2">
        <v>1.004</v>
      </c>
      <c r="C35" s="5">
        <v>7.2000000000000008E-2</v>
      </c>
      <c r="D35" s="1">
        <f t="shared" si="1"/>
        <v>0.93199999999999994</v>
      </c>
      <c r="E35" s="8">
        <f t="shared" si="2"/>
        <v>3.8463267327999993</v>
      </c>
    </row>
    <row r="36" spans="1:5" x14ac:dyDescent="0.35">
      <c r="A36" s="9" t="s">
        <v>41</v>
      </c>
      <c r="B36" s="2">
        <v>0.85399999999999998</v>
      </c>
      <c r="C36" s="5">
        <v>7.2000000000000008E-2</v>
      </c>
      <c r="D36" s="1">
        <f t="shared" si="1"/>
        <v>0.78200000000000003</v>
      </c>
      <c r="E36" s="8">
        <f t="shared" si="2"/>
        <v>3.1376021127999998</v>
      </c>
    </row>
    <row r="37" spans="1:5" x14ac:dyDescent="0.35">
      <c r="A37" s="9" t="s">
        <v>42</v>
      </c>
      <c r="B37" s="2">
        <v>2.42</v>
      </c>
      <c r="C37" s="5">
        <v>7.2000000000000008E-2</v>
      </c>
      <c r="D37" s="1">
        <f t="shared" si="1"/>
        <v>2.3479999999999999</v>
      </c>
      <c r="E37" s="8">
        <f t="shared" si="2"/>
        <v>12.404228588799999</v>
      </c>
    </row>
    <row r="38" spans="1:5" x14ac:dyDescent="0.35">
      <c r="A38" s="9" t="s">
        <v>43</v>
      </c>
      <c r="B38" s="2">
        <v>0.78200000000000003</v>
      </c>
      <c r="C38" s="5">
        <v>7.2000000000000008E-2</v>
      </c>
      <c r="D38" s="1">
        <f t="shared" si="1"/>
        <v>0.71</v>
      </c>
      <c r="E38" s="8">
        <f t="shared" si="2"/>
        <v>2.8108760199999998</v>
      </c>
    </row>
    <row r="39" spans="1:5" x14ac:dyDescent="0.35">
      <c r="A39" s="9" t="s">
        <v>44</v>
      </c>
      <c r="B39" s="2">
        <v>0.53700000000000003</v>
      </c>
      <c r="C39" s="5">
        <v>7.2000000000000008E-2</v>
      </c>
      <c r="D39" s="1">
        <f t="shared" si="1"/>
        <v>0.46500000000000002</v>
      </c>
      <c r="E39" s="8">
        <f t="shared" si="2"/>
        <v>1.764509195</v>
      </c>
    </row>
    <row r="40" spans="1:5" x14ac:dyDescent="0.35">
      <c r="A40" s="9" t="s">
        <v>45</v>
      </c>
      <c r="B40" s="2">
        <v>1.796</v>
      </c>
      <c r="C40" s="5">
        <v>7.2000000000000008E-2</v>
      </c>
      <c r="D40" s="1">
        <f t="shared" si="1"/>
        <v>1.724</v>
      </c>
      <c r="E40" s="8">
        <f t="shared" si="2"/>
        <v>8.2167278271999997</v>
      </c>
    </row>
    <row r="41" spans="1:5" x14ac:dyDescent="0.35">
      <c r="A41" s="9" t="s">
        <v>46</v>
      </c>
      <c r="B41" s="2">
        <v>0.94300000000000006</v>
      </c>
      <c r="C41" s="5">
        <v>7.2000000000000008E-2</v>
      </c>
      <c r="D41" s="1">
        <f t="shared" si="1"/>
        <v>0.871</v>
      </c>
      <c r="E41" s="8">
        <f t="shared" si="2"/>
        <v>3.5535397502000001</v>
      </c>
    </row>
    <row r="42" spans="1:5" x14ac:dyDescent="0.35">
      <c r="A42" s="9" t="s">
        <v>47</v>
      </c>
      <c r="B42" s="2">
        <v>0.73499999999999999</v>
      </c>
      <c r="C42" s="5">
        <v>7.2000000000000008E-2</v>
      </c>
      <c r="D42" s="1">
        <f t="shared" si="1"/>
        <v>0.66300000000000003</v>
      </c>
      <c r="E42" s="8">
        <f t="shared" si="2"/>
        <v>2.6023069118</v>
      </c>
    </row>
    <row r="43" spans="1:5" x14ac:dyDescent="0.35">
      <c r="A43" s="9" t="s">
        <v>48</v>
      </c>
      <c r="B43" s="2">
        <v>0.497</v>
      </c>
      <c r="C43" s="5">
        <v>7.2000000000000008E-2</v>
      </c>
      <c r="D43" s="1">
        <f t="shared" si="1"/>
        <v>0.42499999999999999</v>
      </c>
      <c r="E43" s="8">
        <f t="shared" si="2"/>
        <v>1.6032748749999999</v>
      </c>
    </row>
    <row r="44" spans="1:5" x14ac:dyDescent="0.35">
      <c r="A44" s="9" t="s">
        <v>49</v>
      </c>
      <c r="B44" s="2">
        <v>1.9930000000000001</v>
      </c>
      <c r="C44" s="5">
        <v>7.2000000000000008E-2</v>
      </c>
      <c r="D44" s="1">
        <f t="shared" si="1"/>
        <v>1.921</v>
      </c>
      <c r="E44" s="8">
        <f t="shared" si="2"/>
        <v>9.4678982701999992</v>
      </c>
    </row>
    <row r="45" spans="1:5" x14ac:dyDescent="0.35">
      <c r="A45" s="9" t="s">
        <v>50</v>
      </c>
      <c r="B45" s="2">
        <v>2.262</v>
      </c>
      <c r="C45" s="5">
        <v>7.2000000000000008E-2</v>
      </c>
      <c r="D45" s="1">
        <f t="shared" si="1"/>
        <v>2.19</v>
      </c>
      <c r="E45" s="8">
        <f t="shared" si="2"/>
        <v>11.281922419999999</v>
      </c>
    </row>
    <row r="46" spans="1:5" x14ac:dyDescent="0.35">
      <c r="A46" s="9" t="s">
        <v>51</v>
      </c>
      <c r="B46" s="2">
        <v>2.274</v>
      </c>
      <c r="C46" s="5">
        <v>7.2000000000000008E-2</v>
      </c>
      <c r="D46" s="1">
        <f t="shared" si="1"/>
        <v>2.202</v>
      </c>
      <c r="E46" s="8">
        <f t="shared" si="2"/>
        <v>11.365685328799998</v>
      </c>
    </row>
    <row r="47" spans="1:5" x14ac:dyDescent="0.35">
      <c r="A47" s="9" t="s">
        <v>52</v>
      </c>
      <c r="B47" s="2">
        <v>0.627</v>
      </c>
      <c r="C47" s="5">
        <v>7.2000000000000008E-2</v>
      </c>
      <c r="D47" s="1">
        <f t="shared" si="1"/>
        <v>0.55499999999999994</v>
      </c>
      <c r="E47" s="8">
        <f t="shared" si="2"/>
        <v>2.1371401549999995</v>
      </c>
    </row>
    <row r="48" spans="1:5" x14ac:dyDescent="0.35">
      <c r="A48" s="9" t="s">
        <v>53</v>
      </c>
      <c r="B48" s="2">
        <v>1.6930000000000001</v>
      </c>
      <c r="C48" s="5">
        <v>7.2000000000000008E-2</v>
      </c>
      <c r="D48" s="1">
        <f t="shared" si="1"/>
        <v>1.621</v>
      </c>
      <c r="E48" s="8">
        <f t="shared" si="2"/>
        <v>7.5885865501999996</v>
      </c>
    </row>
    <row r="49" spans="1:5" x14ac:dyDescent="0.35">
      <c r="A49" s="9" t="s">
        <v>54</v>
      </c>
      <c r="B49" s="2">
        <v>2.1080000000000001</v>
      </c>
      <c r="C49" s="5">
        <v>7.2000000000000008E-2</v>
      </c>
      <c r="D49" s="1">
        <f t="shared" si="1"/>
        <v>2.036</v>
      </c>
      <c r="E49" s="8">
        <f t="shared" si="2"/>
        <v>10.228495091199999</v>
      </c>
    </row>
    <row r="50" spans="1:5" x14ac:dyDescent="0.35">
      <c r="A50" s="9" t="s">
        <v>55</v>
      </c>
      <c r="B50" s="2">
        <v>2.1160000000000001</v>
      </c>
      <c r="C50" s="5">
        <v>7.2000000000000008E-2</v>
      </c>
      <c r="D50" s="1">
        <f t="shared" si="1"/>
        <v>2.044</v>
      </c>
      <c r="E50" s="8">
        <f t="shared" si="2"/>
        <v>10.282234899199999</v>
      </c>
    </row>
    <row r="51" spans="1:5" x14ac:dyDescent="0.35">
      <c r="A51" s="9" t="s">
        <v>56</v>
      </c>
      <c r="B51" s="2">
        <v>2.302</v>
      </c>
      <c r="C51" s="5">
        <v>7.2000000000000008E-2</v>
      </c>
      <c r="D51" s="1">
        <f t="shared" si="1"/>
        <v>2.23</v>
      </c>
      <c r="E51" s="8">
        <f t="shared" si="2"/>
        <v>11.56207538</v>
      </c>
    </row>
    <row r="52" spans="1:5" x14ac:dyDescent="0.35">
      <c r="A52" s="9" t="s">
        <v>57</v>
      </c>
      <c r="B52" s="2">
        <v>2.0380000000000003</v>
      </c>
      <c r="C52" s="5">
        <v>7.2000000000000008E-2</v>
      </c>
      <c r="D52" s="1">
        <f t="shared" si="1"/>
        <v>1.9660000000000002</v>
      </c>
      <c r="E52" s="8">
        <f t="shared" si="2"/>
        <v>9.7628701832000004</v>
      </c>
    </row>
    <row r="53" spans="1:5" x14ac:dyDescent="0.35">
      <c r="A53" s="9" t="s">
        <v>58</v>
      </c>
      <c r="B53" s="2">
        <v>2.855</v>
      </c>
      <c r="C53" s="5">
        <v>7.2000000000000008E-2</v>
      </c>
      <c r="D53" s="1">
        <f t="shared" si="1"/>
        <v>2.7829999999999999</v>
      </c>
      <c r="E53" s="8">
        <f t="shared" si="2"/>
        <v>15.7113718558</v>
      </c>
    </row>
    <row r="54" spans="1:5" x14ac:dyDescent="0.35">
      <c r="A54" s="9" t="s">
        <v>59</v>
      </c>
      <c r="B54" s="2">
        <v>1.008</v>
      </c>
      <c r="C54" s="5">
        <v>7.2000000000000008E-2</v>
      </c>
      <c r="D54" s="1">
        <f t="shared" si="1"/>
        <v>0.93599999999999994</v>
      </c>
      <c r="E54" s="8">
        <f t="shared" si="2"/>
        <v>3.8657448511999997</v>
      </c>
    </row>
    <row r="55" spans="1:5" x14ac:dyDescent="0.35">
      <c r="A55" s="9" t="s">
        <v>60</v>
      </c>
      <c r="B55" s="2">
        <v>0.90400000000000003</v>
      </c>
      <c r="C55" s="5">
        <v>7.2000000000000008E-2</v>
      </c>
      <c r="D55" s="1">
        <f t="shared" si="1"/>
        <v>0.83200000000000007</v>
      </c>
      <c r="E55" s="8">
        <f t="shared" si="2"/>
        <v>3.3696326528000005</v>
      </c>
    </row>
    <row r="56" spans="1:5" x14ac:dyDescent="0.35">
      <c r="A56" s="9" t="s">
        <v>61</v>
      </c>
      <c r="B56" s="2">
        <v>1.0010000000000001</v>
      </c>
      <c r="C56" s="5">
        <v>7.2000000000000008E-2</v>
      </c>
      <c r="D56" s="1">
        <f t="shared" si="1"/>
        <v>0.92900000000000005</v>
      </c>
      <c r="E56" s="8">
        <f t="shared" si="2"/>
        <v>3.8317808302</v>
      </c>
    </row>
    <row r="57" spans="1:5" x14ac:dyDescent="0.35">
      <c r="A57" s="9" t="s">
        <v>62</v>
      </c>
      <c r="B57" s="2">
        <v>0.54300000000000004</v>
      </c>
      <c r="C57" s="5">
        <v>7.2000000000000008E-2</v>
      </c>
      <c r="D57" s="1">
        <f t="shared" si="1"/>
        <v>0.47100000000000003</v>
      </c>
      <c r="E57" s="8">
        <f t="shared" si="2"/>
        <v>1.7889267902000001</v>
      </c>
    </row>
    <row r="58" spans="1:5" x14ac:dyDescent="0.35">
      <c r="A58" s="9" t="s">
        <v>63</v>
      </c>
      <c r="B58" s="2">
        <v>1.1040000000000001</v>
      </c>
      <c r="C58" s="5">
        <v>7.2000000000000008E-2</v>
      </c>
      <c r="D58" s="1">
        <f t="shared" si="1"/>
        <v>1.032</v>
      </c>
      <c r="E58" s="8">
        <f t="shared" si="2"/>
        <v>4.3398648128000001</v>
      </c>
    </row>
    <row r="59" spans="1:5" x14ac:dyDescent="0.35">
      <c r="A59" s="9" t="s">
        <v>64</v>
      </c>
      <c r="B59" s="2">
        <v>1.478</v>
      </c>
      <c r="C59" s="5">
        <v>7.2000000000000008E-2</v>
      </c>
      <c r="D59" s="1">
        <f t="shared" si="1"/>
        <v>1.4059999999999999</v>
      </c>
      <c r="E59" s="8">
        <f t="shared" si="2"/>
        <v>6.3349990792000002</v>
      </c>
    </row>
    <row r="60" spans="1:5" x14ac:dyDescent="0.35">
      <c r="A60" s="9" t="s">
        <v>65</v>
      </c>
      <c r="B60" s="2">
        <v>2.74</v>
      </c>
      <c r="C60" s="5">
        <v>7.2000000000000008E-2</v>
      </c>
      <c r="D60" s="1">
        <f t="shared" si="1"/>
        <v>2.6680000000000001</v>
      </c>
      <c r="E60" s="8">
        <f t="shared" si="2"/>
        <v>14.806076652800002</v>
      </c>
    </row>
    <row r="61" spans="1:5" x14ac:dyDescent="0.35">
      <c r="A61" s="9" t="s">
        <v>66</v>
      </c>
      <c r="B61" s="2">
        <v>0.621</v>
      </c>
      <c r="C61" s="5">
        <v>7.2000000000000008E-2</v>
      </c>
      <c r="D61" s="1">
        <f t="shared" si="1"/>
        <v>0.54899999999999993</v>
      </c>
      <c r="E61" s="8">
        <f t="shared" si="2"/>
        <v>2.1118736221999996</v>
      </c>
    </row>
    <row r="62" spans="1:5" x14ac:dyDescent="0.35">
      <c r="A62" s="9" t="s">
        <v>67</v>
      </c>
      <c r="B62" s="2">
        <v>0.57300000000000006</v>
      </c>
      <c r="C62" s="5">
        <v>7.2000000000000008E-2</v>
      </c>
      <c r="D62" s="1">
        <f t="shared" si="1"/>
        <v>0.50100000000000011</v>
      </c>
      <c r="E62" s="8">
        <f t="shared" si="2"/>
        <v>1.9119243422000003</v>
      </c>
    </row>
    <row r="63" spans="1:5" x14ac:dyDescent="0.35">
      <c r="A63" s="9" t="s">
        <v>68</v>
      </c>
      <c r="B63" s="2">
        <v>1.6560000000000001</v>
      </c>
      <c r="C63" s="5">
        <v>7.2000000000000008E-2</v>
      </c>
      <c r="D63" s="1">
        <f t="shared" si="1"/>
        <v>1.5840000000000001</v>
      </c>
      <c r="E63" s="8">
        <f t="shared" si="2"/>
        <v>7.3673061632000003</v>
      </c>
    </row>
    <row r="64" spans="1:5" x14ac:dyDescent="0.35">
      <c r="A64" s="9" t="s">
        <v>69</v>
      </c>
      <c r="B64" s="2">
        <v>0.51300000000000001</v>
      </c>
      <c r="C64" s="5">
        <v>7.2000000000000008E-2</v>
      </c>
      <c r="D64" s="1">
        <f t="shared" si="1"/>
        <v>0.441</v>
      </c>
      <c r="E64" s="8">
        <f t="shared" si="2"/>
        <v>1.6674451981999998</v>
      </c>
    </row>
    <row r="65" spans="1:5" x14ac:dyDescent="0.35">
      <c r="A65" s="9" t="s">
        <v>70</v>
      </c>
      <c r="B65" s="2">
        <v>0.75900000000000001</v>
      </c>
      <c r="C65" s="5">
        <v>7.2000000000000008E-2</v>
      </c>
      <c r="D65" s="1">
        <f t="shared" ref="D65:D96" si="3">(B65-C65)</f>
        <v>0.68700000000000006</v>
      </c>
      <c r="E65" s="8">
        <f t="shared" ref="E65:E96" si="4">(0.8422*D65*D65)+(3.2813*D65)+(0.0566)</f>
        <v>2.7083453918</v>
      </c>
    </row>
    <row r="66" spans="1:5" x14ac:dyDescent="0.35">
      <c r="A66" s="9" t="s">
        <v>71</v>
      </c>
      <c r="B66" s="2">
        <v>0.54300000000000004</v>
      </c>
      <c r="C66" s="5">
        <v>7.2000000000000008E-2</v>
      </c>
      <c r="D66" s="1">
        <f t="shared" si="3"/>
        <v>0.47100000000000003</v>
      </c>
      <c r="E66" s="8">
        <f t="shared" si="4"/>
        <v>1.7889267902000001</v>
      </c>
    </row>
    <row r="67" spans="1:5" x14ac:dyDescent="0.35">
      <c r="A67" s="9" t="s">
        <v>72</v>
      </c>
      <c r="B67" s="2">
        <v>2.92</v>
      </c>
      <c r="C67" s="5">
        <v>7.2000000000000008E-2</v>
      </c>
      <c r="D67" s="1">
        <f t="shared" si="3"/>
        <v>2.8479999999999999</v>
      </c>
      <c r="E67" s="8">
        <f t="shared" si="4"/>
        <v>16.232914188799999</v>
      </c>
    </row>
    <row r="68" spans="1:5" x14ac:dyDescent="0.35">
      <c r="A68" s="9" t="s">
        <v>73</v>
      </c>
      <c r="B68" s="2">
        <v>0.58799999999999997</v>
      </c>
      <c r="C68" s="5">
        <v>7.2000000000000008E-2</v>
      </c>
      <c r="D68" s="1">
        <f t="shared" si="3"/>
        <v>0.51600000000000001</v>
      </c>
      <c r="E68" s="8">
        <f t="shared" si="4"/>
        <v>1.9739916032</v>
      </c>
    </row>
    <row r="69" spans="1:5" x14ac:dyDescent="0.35">
      <c r="A69" s="9" t="s">
        <v>74</v>
      </c>
      <c r="B69" s="2">
        <v>0.78</v>
      </c>
      <c r="C69" s="5">
        <v>7.2000000000000008E-2</v>
      </c>
      <c r="D69" s="1">
        <f t="shared" si="3"/>
        <v>0.70799999999999996</v>
      </c>
      <c r="E69" s="8">
        <f t="shared" si="4"/>
        <v>2.8019249407999998</v>
      </c>
    </row>
    <row r="70" spans="1:5" x14ac:dyDescent="0.35">
      <c r="A70" s="9" t="s">
        <v>75</v>
      </c>
      <c r="B70" s="2">
        <v>0.61899999999999999</v>
      </c>
      <c r="C70" s="5">
        <v>7.2000000000000008E-2</v>
      </c>
      <c r="D70" s="1">
        <f t="shared" si="3"/>
        <v>0.54699999999999993</v>
      </c>
      <c r="E70" s="8">
        <f t="shared" si="4"/>
        <v>2.1034649197999995</v>
      </c>
    </row>
    <row r="71" spans="1:5" x14ac:dyDescent="0.35">
      <c r="A71" s="9" t="s">
        <v>76</v>
      </c>
      <c r="B71" s="2">
        <v>0.72199999999999998</v>
      </c>
      <c r="C71" s="5">
        <v>7.2000000000000008E-2</v>
      </c>
      <c r="D71" s="1">
        <f t="shared" si="3"/>
        <v>0.64999999999999991</v>
      </c>
      <c r="E71" s="8">
        <f t="shared" si="4"/>
        <v>2.5452744999999997</v>
      </c>
    </row>
    <row r="72" spans="1:5" x14ac:dyDescent="0.35">
      <c r="A72" s="9" t="s">
        <v>77</v>
      </c>
      <c r="B72" s="2">
        <v>0.56200000000000006</v>
      </c>
      <c r="C72" s="5">
        <v>7.2000000000000008E-2</v>
      </c>
      <c r="D72" s="1">
        <f t="shared" si="3"/>
        <v>0.49000000000000005</v>
      </c>
      <c r="E72" s="8">
        <f t="shared" si="4"/>
        <v>1.8666492200000002</v>
      </c>
    </row>
    <row r="73" spans="1:5" x14ac:dyDescent="0.35">
      <c r="A73" s="9" t="s">
        <v>78</v>
      </c>
      <c r="B73" s="2">
        <v>0.58499999999999996</v>
      </c>
      <c r="C73" s="5">
        <v>7.2000000000000008E-2</v>
      </c>
      <c r="D73" s="1">
        <f t="shared" si="3"/>
        <v>0.5129999999999999</v>
      </c>
      <c r="E73" s="8">
        <f t="shared" si="4"/>
        <v>1.9615478317999995</v>
      </c>
    </row>
    <row r="74" spans="1:5" x14ac:dyDescent="0.35">
      <c r="A74" s="9" t="s">
        <v>79</v>
      </c>
      <c r="B74" s="2">
        <v>0.94300000000000006</v>
      </c>
      <c r="C74" s="5">
        <v>7.2000000000000008E-2</v>
      </c>
      <c r="D74" s="1">
        <f t="shared" si="3"/>
        <v>0.871</v>
      </c>
      <c r="E74" s="8">
        <f t="shared" si="4"/>
        <v>3.5535397502000001</v>
      </c>
    </row>
    <row r="75" spans="1:5" x14ac:dyDescent="0.35">
      <c r="A75" s="9" t="s">
        <v>80</v>
      </c>
      <c r="B75" s="2">
        <v>1.133</v>
      </c>
      <c r="C75" s="5">
        <v>7.2000000000000008E-2</v>
      </c>
      <c r="D75" s="1">
        <f t="shared" si="3"/>
        <v>1.0609999999999999</v>
      </c>
      <c r="E75" s="8">
        <f t="shared" si="4"/>
        <v>4.4861415262</v>
      </c>
    </row>
    <row r="76" spans="1:5" x14ac:dyDescent="0.35">
      <c r="A76" s="9" t="s">
        <v>81</v>
      </c>
      <c r="B76" s="2">
        <v>2.6640000000000001</v>
      </c>
      <c r="C76" s="5">
        <v>7.2000000000000008E-2</v>
      </c>
      <c r="D76" s="1">
        <f t="shared" si="3"/>
        <v>2.5920000000000001</v>
      </c>
      <c r="E76" s="8">
        <f t="shared" si="4"/>
        <v>14.2200199808</v>
      </c>
    </row>
    <row r="77" spans="1:5" x14ac:dyDescent="0.35">
      <c r="A77" s="9" t="s">
        <v>82</v>
      </c>
      <c r="B77" s="2">
        <v>1.175</v>
      </c>
      <c r="C77" s="5">
        <v>7.2000000000000008E-2</v>
      </c>
      <c r="D77" s="1">
        <f t="shared" si="3"/>
        <v>1.103</v>
      </c>
      <c r="E77" s="8">
        <f t="shared" si="4"/>
        <v>4.7005019998000002</v>
      </c>
    </row>
    <row r="78" spans="1:5" x14ac:dyDescent="0.35">
      <c r="A78" s="9" t="s">
        <v>83</v>
      </c>
      <c r="B78" s="2">
        <v>2.3180000000000001</v>
      </c>
      <c r="C78" s="5">
        <v>7.2000000000000008E-2</v>
      </c>
      <c r="D78" s="1">
        <f t="shared" si="3"/>
        <v>2.246</v>
      </c>
      <c r="E78" s="8">
        <f t="shared" si="4"/>
        <v>11.674891175199999</v>
      </c>
    </row>
    <row r="79" spans="1:5" x14ac:dyDescent="0.35">
      <c r="A79" s="9" t="s">
        <v>84</v>
      </c>
      <c r="B79" s="2">
        <v>0.83699999999999997</v>
      </c>
      <c r="C79" s="5">
        <v>7.2000000000000008E-2</v>
      </c>
      <c r="D79" s="1">
        <f t="shared" si="3"/>
        <v>0.7649999999999999</v>
      </c>
      <c r="E79" s="8">
        <f t="shared" si="4"/>
        <v>3.0596709949999994</v>
      </c>
    </row>
    <row r="80" spans="1:5" x14ac:dyDescent="0.35">
      <c r="A80" s="9" t="s">
        <v>85</v>
      </c>
      <c r="B80" s="2">
        <v>0.91</v>
      </c>
      <c r="C80" s="5">
        <v>7.2000000000000008E-2</v>
      </c>
      <c r="D80" s="1">
        <f t="shared" si="3"/>
        <v>0.83800000000000008</v>
      </c>
      <c r="E80" s="8">
        <f t="shared" si="4"/>
        <v>3.3977592968000003</v>
      </c>
    </row>
    <row r="81" spans="1:5" x14ac:dyDescent="0.35">
      <c r="A81" s="9" t="s">
        <v>86</v>
      </c>
      <c r="B81" s="2">
        <v>1.5640000000000001</v>
      </c>
      <c r="C81" s="5">
        <v>7.2000000000000008E-2</v>
      </c>
      <c r="D81" s="1">
        <f t="shared" si="3"/>
        <v>1.492</v>
      </c>
      <c r="E81" s="8">
        <f t="shared" si="4"/>
        <v>6.8270907008000004</v>
      </c>
    </row>
    <row r="82" spans="1:5" x14ac:dyDescent="0.35">
      <c r="A82" s="9" t="s">
        <v>87</v>
      </c>
      <c r="B82" s="2">
        <v>0.52400000000000002</v>
      </c>
      <c r="C82" s="5">
        <v>7.2000000000000008E-2</v>
      </c>
      <c r="D82" s="1">
        <f t="shared" si="3"/>
        <v>0.45200000000000001</v>
      </c>
      <c r="E82" s="8">
        <f t="shared" si="4"/>
        <v>1.7118124287999998</v>
      </c>
    </row>
    <row r="83" spans="1:5" x14ac:dyDescent="0.35">
      <c r="A83" s="9" t="s">
        <v>88</v>
      </c>
      <c r="B83" s="2">
        <v>1.4570000000000001</v>
      </c>
      <c r="C83" s="5">
        <v>7.2000000000000008E-2</v>
      </c>
      <c r="D83" s="1">
        <f t="shared" si="3"/>
        <v>1.385</v>
      </c>
      <c r="E83" s="8">
        <f t="shared" si="4"/>
        <v>6.2167295950000003</v>
      </c>
    </row>
    <row r="84" spans="1:5" x14ac:dyDescent="0.35">
      <c r="A84" s="9" t="s">
        <v>90</v>
      </c>
      <c r="B84" s="2">
        <v>2.835</v>
      </c>
      <c r="C84" s="5">
        <v>7.2000000000000008E-2</v>
      </c>
      <c r="D84" s="1">
        <f t="shared" si="3"/>
        <v>2.7629999999999999</v>
      </c>
      <c r="E84" s="8">
        <f t="shared" si="4"/>
        <v>15.552329031799999</v>
      </c>
    </row>
    <row r="85" spans="1:5" x14ac:dyDescent="0.35">
      <c r="A85" s="9" t="s">
        <v>91</v>
      </c>
      <c r="B85" s="2">
        <v>0.72799999999999998</v>
      </c>
      <c r="C85" s="5">
        <v>7.2000000000000008E-2</v>
      </c>
      <c r="D85" s="1">
        <f t="shared" si="3"/>
        <v>0.65599999999999992</v>
      </c>
      <c r="E85" s="8">
        <f t="shared" si="4"/>
        <v>2.5715617791999992</v>
      </c>
    </row>
    <row r="86" spans="1:5" x14ac:dyDescent="0.35">
      <c r="A86" s="9" t="s">
        <v>92</v>
      </c>
      <c r="B86" s="2">
        <v>0.92500000000000004</v>
      </c>
      <c r="C86" s="5">
        <v>7.2000000000000008E-2</v>
      </c>
      <c r="D86" s="1">
        <f t="shared" si="3"/>
        <v>0.85299999999999998</v>
      </c>
      <c r="E86" s="8">
        <f t="shared" si="4"/>
        <v>3.4683411997999998</v>
      </c>
    </row>
    <row r="87" spans="1:5" x14ac:dyDescent="0.35">
      <c r="A87" s="9" t="s">
        <v>93</v>
      </c>
      <c r="B87" s="2">
        <v>1.65</v>
      </c>
      <c r="C87" s="5">
        <v>7.2000000000000008E-2</v>
      </c>
      <c r="D87" s="1">
        <f t="shared" si="3"/>
        <v>1.5779999999999998</v>
      </c>
      <c r="E87" s="8">
        <f t="shared" si="4"/>
        <v>7.3316401447999988</v>
      </c>
    </row>
    <row r="88" spans="1:5" x14ac:dyDescent="0.35">
      <c r="A88" s="9" t="s">
        <v>89</v>
      </c>
      <c r="B88" s="2">
        <v>0.47700000000000004</v>
      </c>
      <c r="C88" s="5">
        <v>7.2000000000000008E-2</v>
      </c>
      <c r="D88" s="1">
        <f t="shared" si="3"/>
        <v>0.40500000000000003</v>
      </c>
      <c r="E88" s="8">
        <f t="shared" si="4"/>
        <v>1.5236683550000001</v>
      </c>
    </row>
    <row r="89" spans="1:5" x14ac:dyDescent="0.35">
      <c r="A89" s="9" t="s">
        <v>94</v>
      </c>
      <c r="B89" s="2">
        <v>1.145</v>
      </c>
      <c r="C89" s="5">
        <v>7.2000000000000008E-2</v>
      </c>
      <c r="D89" s="1">
        <f t="shared" si="3"/>
        <v>1.073</v>
      </c>
      <c r="E89" s="8">
        <f t="shared" si="4"/>
        <v>4.5470841838</v>
      </c>
    </row>
    <row r="90" spans="1:5" x14ac:dyDescent="0.35">
      <c r="A90" s="9" t="s">
        <v>95</v>
      </c>
      <c r="B90" s="2">
        <v>0.49</v>
      </c>
      <c r="C90" s="5">
        <v>7.2000000000000008E-2</v>
      </c>
      <c r="D90" s="1">
        <f t="shared" si="3"/>
        <v>0.41799999999999998</v>
      </c>
      <c r="E90" s="8">
        <f t="shared" si="4"/>
        <v>1.5753359527999997</v>
      </c>
    </row>
    <row r="91" spans="1:5" x14ac:dyDescent="0.35">
      <c r="A91" s="9" t="s">
        <v>96</v>
      </c>
      <c r="B91" s="2">
        <v>0.69400000000000006</v>
      </c>
      <c r="C91" s="5">
        <v>7.2000000000000008E-2</v>
      </c>
      <c r="D91" s="1">
        <f t="shared" si="3"/>
        <v>0.62200000000000011</v>
      </c>
      <c r="E91" s="8">
        <f t="shared" si="4"/>
        <v>2.4234023048000002</v>
      </c>
    </row>
    <row r="92" spans="1:5" x14ac:dyDescent="0.35">
      <c r="A92" s="9" t="s">
        <v>97</v>
      </c>
      <c r="B92" s="2">
        <v>0.60699999999999998</v>
      </c>
      <c r="C92" s="5">
        <v>7.2000000000000008E-2</v>
      </c>
      <c r="D92" s="1">
        <f t="shared" si="3"/>
        <v>0.53499999999999992</v>
      </c>
      <c r="E92" s="8">
        <f t="shared" si="4"/>
        <v>2.0531541949999998</v>
      </c>
    </row>
    <row r="93" spans="1:5" x14ac:dyDescent="0.35">
      <c r="A93" s="9" t="s">
        <v>98</v>
      </c>
      <c r="B93" s="2">
        <v>0.55300000000000005</v>
      </c>
      <c r="C93" s="5">
        <v>7.2000000000000008E-2</v>
      </c>
      <c r="D93" s="1">
        <f t="shared" si="3"/>
        <v>0.48100000000000004</v>
      </c>
      <c r="E93" s="8">
        <f t="shared" si="4"/>
        <v>1.8297575342000001</v>
      </c>
    </row>
    <row r="94" spans="1:5" x14ac:dyDescent="0.35">
      <c r="A94" s="9" t="s">
        <v>99</v>
      </c>
      <c r="B94" s="2">
        <v>0.54400000000000004</v>
      </c>
      <c r="C94" s="5">
        <v>7.2000000000000008E-2</v>
      </c>
      <c r="D94" s="1">
        <f t="shared" si="3"/>
        <v>0.47200000000000003</v>
      </c>
      <c r="E94" s="8">
        <f t="shared" si="4"/>
        <v>1.7930022848</v>
      </c>
    </row>
    <row r="95" spans="1:5" x14ac:dyDescent="0.35">
      <c r="A95" s="9" t="s">
        <v>100</v>
      </c>
      <c r="B95" s="2">
        <v>0.48299999999999998</v>
      </c>
      <c r="C95" s="5">
        <v>7.2000000000000008E-2</v>
      </c>
      <c r="D95" s="1">
        <f t="shared" si="3"/>
        <v>0.41099999999999998</v>
      </c>
      <c r="E95" s="8">
        <f t="shared" si="4"/>
        <v>1.5474795661999998</v>
      </c>
    </row>
    <row r="96" spans="1:5" x14ac:dyDescent="0.35">
      <c r="A96" s="9" t="s">
        <v>101</v>
      </c>
      <c r="B96" s="2">
        <v>0.51500000000000001</v>
      </c>
      <c r="C96" s="5">
        <v>7.2000000000000008E-2</v>
      </c>
      <c r="D96" s="1">
        <f t="shared" si="3"/>
        <v>0.443</v>
      </c>
      <c r="E96" s="8">
        <f t="shared" si="4"/>
        <v>1.6754968077999999</v>
      </c>
    </row>
    <row r="97" spans="1:5" x14ac:dyDescent="0.35">
      <c r="A97" s="9" t="s">
        <v>102</v>
      </c>
      <c r="B97" s="2">
        <v>1.2889999999999999</v>
      </c>
      <c r="C97" s="5">
        <v>7.2000000000000008E-2</v>
      </c>
      <c r="D97" s="1">
        <f t="shared" ref="D97:D120" si="5">(B97-C97)</f>
        <v>1.2169999999999999</v>
      </c>
      <c r="E97" s="8">
        <f t="shared" ref="E97:E120" si="6">(0.8422*D97*D97)+(3.2813*D97)+(0.0566)</f>
        <v>5.2973152558000001</v>
      </c>
    </row>
    <row r="98" spans="1:5" x14ac:dyDescent="0.35">
      <c r="A98" s="9" t="s">
        <v>103</v>
      </c>
      <c r="B98" s="2">
        <v>0.48899999999999999</v>
      </c>
      <c r="C98" s="5">
        <v>7.2000000000000008E-2</v>
      </c>
      <c r="D98" s="1">
        <f t="shared" si="5"/>
        <v>0.41699999999999998</v>
      </c>
      <c r="E98" s="8">
        <f t="shared" si="6"/>
        <v>1.5713514157999999</v>
      </c>
    </row>
    <row r="99" spans="1:5" x14ac:dyDescent="0.35">
      <c r="A99" s="9" t="s">
        <v>104</v>
      </c>
      <c r="B99" s="2">
        <v>2.0819999999999999</v>
      </c>
      <c r="C99" s="5">
        <v>7.2000000000000008E-2</v>
      </c>
      <c r="D99" s="1">
        <f t="shared" si="5"/>
        <v>2.0099999999999998</v>
      </c>
      <c r="E99" s="8">
        <f t="shared" si="6"/>
        <v>10.054585219999998</v>
      </c>
    </row>
    <row r="100" spans="1:5" x14ac:dyDescent="0.35">
      <c r="A100" s="9" t="s">
        <v>105</v>
      </c>
      <c r="B100" s="2">
        <v>0.53300000000000003</v>
      </c>
      <c r="C100" s="5">
        <v>7.2000000000000008E-2</v>
      </c>
      <c r="D100" s="1">
        <f t="shared" si="5"/>
        <v>0.46100000000000002</v>
      </c>
      <c r="E100" s="8">
        <f t="shared" si="6"/>
        <v>1.7482644862000001</v>
      </c>
    </row>
    <row r="101" spans="1:5" x14ac:dyDescent="0.35">
      <c r="A101" s="9" t="s">
        <v>106</v>
      </c>
      <c r="B101" s="2">
        <v>0.61399999999999999</v>
      </c>
      <c r="C101" s="5">
        <v>7.2000000000000008E-2</v>
      </c>
      <c r="D101" s="1">
        <f t="shared" si="5"/>
        <v>0.54200000000000004</v>
      </c>
      <c r="E101" s="8">
        <f t="shared" si="6"/>
        <v>2.0824726407999998</v>
      </c>
    </row>
    <row r="102" spans="1:5" x14ac:dyDescent="0.35">
      <c r="A102" s="9" t="s">
        <v>107</v>
      </c>
      <c r="B102" s="2">
        <v>0.51300000000000001</v>
      </c>
      <c r="C102" s="5">
        <v>7.2000000000000008E-2</v>
      </c>
      <c r="D102" s="1">
        <f t="shared" si="5"/>
        <v>0.441</v>
      </c>
      <c r="E102" s="8">
        <f t="shared" si="6"/>
        <v>1.6674451981999998</v>
      </c>
    </row>
    <row r="103" spans="1:5" x14ac:dyDescent="0.35">
      <c r="A103" s="9" t="s">
        <v>108</v>
      </c>
      <c r="B103" s="2">
        <v>0.80300000000000005</v>
      </c>
      <c r="C103" s="5">
        <v>7.2000000000000008E-2</v>
      </c>
      <c r="D103" s="1">
        <f t="shared" si="5"/>
        <v>0.73100000000000009</v>
      </c>
      <c r="E103" s="8">
        <f t="shared" si="6"/>
        <v>2.9052691342000005</v>
      </c>
    </row>
    <row r="104" spans="1:5" x14ac:dyDescent="0.35">
      <c r="A104" s="9" t="s">
        <v>109</v>
      </c>
      <c r="B104" s="2">
        <v>0.57600000000000007</v>
      </c>
      <c r="C104" s="5">
        <v>7.2000000000000008E-2</v>
      </c>
      <c r="D104" s="1">
        <f t="shared" si="5"/>
        <v>0.504</v>
      </c>
      <c r="E104" s="8">
        <f t="shared" si="6"/>
        <v>1.9243074751999998</v>
      </c>
    </row>
    <row r="105" spans="1:5" x14ac:dyDescent="0.35">
      <c r="A105" s="9" t="s">
        <v>110</v>
      </c>
      <c r="B105" s="2">
        <v>0.55000000000000004</v>
      </c>
      <c r="C105" s="5">
        <v>7.2000000000000008E-2</v>
      </c>
      <c r="D105" s="1">
        <f t="shared" si="5"/>
        <v>0.47800000000000004</v>
      </c>
      <c r="E105" s="8">
        <f t="shared" si="6"/>
        <v>1.8174906248</v>
      </c>
    </row>
    <row r="106" spans="1:5" x14ac:dyDescent="0.35">
      <c r="A106" s="9" t="s">
        <v>111</v>
      </c>
      <c r="B106" s="2">
        <v>2.4529999999999998</v>
      </c>
      <c r="C106" s="5">
        <v>7.2000000000000008E-2</v>
      </c>
      <c r="D106" s="1">
        <f t="shared" si="5"/>
        <v>2.3809999999999998</v>
      </c>
      <c r="E106" s="8">
        <f t="shared" si="6"/>
        <v>12.643942694199998</v>
      </c>
    </row>
    <row r="107" spans="1:5" x14ac:dyDescent="0.35">
      <c r="A107" s="9" t="s">
        <v>112</v>
      </c>
      <c r="B107" s="2">
        <v>1.3280000000000001</v>
      </c>
      <c r="C107" s="5">
        <v>7.2000000000000008E-2</v>
      </c>
      <c r="D107" s="1">
        <f t="shared" si="5"/>
        <v>1.256</v>
      </c>
      <c r="E107" s="8">
        <f t="shared" si="6"/>
        <v>5.5065136192000006</v>
      </c>
    </row>
    <row r="108" spans="1:5" x14ac:dyDescent="0.35">
      <c r="A108" s="9" t="s">
        <v>113</v>
      </c>
      <c r="B108" s="2">
        <v>2.0579999999999998</v>
      </c>
      <c r="C108" s="5">
        <v>7.2000000000000008E-2</v>
      </c>
      <c r="D108" s="1">
        <f t="shared" si="5"/>
        <v>1.9859999999999998</v>
      </c>
      <c r="E108" s="8">
        <f t="shared" si="6"/>
        <v>9.8950636711999973</v>
      </c>
    </row>
    <row r="109" spans="1:5" x14ac:dyDescent="0.35">
      <c r="A109" s="9" t="s">
        <v>114</v>
      </c>
      <c r="B109" s="2">
        <v>1.601</v>
      </c>
      <c r="C109" s="5">
        <v>7.2000000000000008E-2</v>
      </c>
      <c r="D109" s="1">
        <f t="shared" si="5"/>
        <v>1.5289999999999999</v>
      </c>
      <c r="E109" s="8">
        <f t="shared" si="6"/>
        <v>7.0426373901999995</v>
      </c>
    </row>
    <row r="110" spans="1:5" x14ac:dyDescent="0.35">
      <c r="A110" s="9" t="s">
        <v>115</v>
      </c>
      <c r="B110" s="2">
        <v>0.54900000000000004</v>
      </c>
      <c r="C110" s="5">
        <v>7.2000000000000008E-2</v>
      </c>
      <c r="D110" s="1">
        <f t="shared" si="5"/>
        <v>0.47700000000000004</v>
      </c>
      <c r="E110" s="8">
        <f t="shared" si="6"/>
        <v>1.8134050238000001</v>
      </c>
    </row>
    <row r="111" spans="1:5" x14ac:dyDescent="0.35">
      <c r="A111" s="9" t="s">
        <v>116</v>
      </c>
      <c r="B111" s="2">
        <v>0.52300000000000002</v>
      </c>
      <c r="C111" s="5">
        <v>7.2000000000000008E-2</v>
      </c>
      <c r="D111" s="1">
        <f t="shared" si="5"/>
        <v>0.45100000000000001</v>
      </c>
      <c r="E111" s="8">
        <f t="shared" si="6"/>
        <v>1.7077706222</v>
      </c>
    </row>
    <row r="112" spans="1:5" x14ac:dyDescent="0.35">
      <c r="A112" s="9" t="s">
        <v>117</v>
      </c>
      <c r="B112" s="2">
        <v>0.157</v>
      </c>
      <c r="C112" s="5">
        <v>7.2000000000000008E-2</v>
      </c>
      <c r="D112" s="1">
        <f t="shared" si="5"/>
        <v>8.4999999999999992E-2</v>
      </c>
      <c r="E112" s="8">
        <f t="shared" si="6"/>
        <v>0.34159539499999991</v>
      </c>
    </row>
    <row r="113" spans="1:5" x14ac:dyDescent="0.35">
      <c r="A113" s="9" t="s">
        <v>118</v>
      </c>
      <c r="B113" s="2">
        <v>2.8519999999999999</v>
      </c>
      <c r="C113" s="5">
        <v>7.2000000000000008E-2</v>
      </c>
      <c r="D113" s="1">
        <f t="shared" si="5"/>
        <v>2.78</v>
      </c>
      <c r="E113" s="8">
        <f t="shared" si="6"/>
        <v>15.687472479999997</v>
      </c>
    </row>
    <row r="114" spans="1:5" x14ac:dyDescent="0.35">
      <c r="A114" s="9" t="s">
        <v>119</v>
      </c>
      <c r="B114" s="2">
        <v>2.1030000000000002</v>
      </c>
      <c r="C114" s="5">
        <v>7.2000000000000008E-2</v>
      </c>
      <c r="D114" s="1">
        <f t="shared" si="5"/>
        <v>2.0310000000000001</v>
      </c>
      <c r="E114" s="8">
        <f t="shared" si="6"/>
        <v>10.194962454199999</v>
      </c>
    </row>
    <row r="115" spans="1:5" x14ac:dyDescent="0.35">
      <c r="A115" s="9" t="s">
        <v>120</v>
      </c>
      <c r="B115" s="2">
        <v>1.5369999999999999</v>
      </c>
      <c r="C115" s="5">
        <v>7.2000000000000008E-2</v>
      </c>
      <c r="D115" s="1">
        <f t="shared" si="5"/>
        <v>1.4649999999999999</v>
      </c>
      <c r="E115" s="8">
        <f t="shared" si="6"/>
        <v>6.6712551949999996</v>
      </c>
    </row>
    <row r="116" spans="1:5" x14ac:dyDescent="0.35">
      <c r="A116" s="9" t="s">
        <v>121</v>
      </c>
      <c r="B116" s="2">
        <v>1.498</v>
      </c>
      <c r="C116" s="5">
        <v>7.2000000000000008E-2</v>
      </c>
      <c r="D116" s="1">
        <f t="shared" si="5"/>
        <v>1.4259999999999999</v>
      </c>
      <c r="E116" s="8">
        <f t="shared" si="6"/>
        <v>6.4483272871999997</v>
      </c>
    </row>
    <row r="117" spans="1:5" x14ac:dyDescent="0.35">
      <c r="A117" s="9" t="s">
        <v>122</v>
      </c>
      <c r="B117" s="2">
        <v>1.3260000000000001</v>
      </c>
      <c r="C117" s="5">
        <v>7.2000000000000008E-2</v>
      </c>
      <c r="D117" s="1">
        <f t="shared" si="5"/>
        <v>1.254</v>
      </c>
      <c r="E117" s="8">
        <f t="shared" si="6"/>
        <v>5.4957231752000002</v>
      </c>
    </row>
    <row r="118" spans="1:5" x14ac:dyDescent="0.35">
      <c r="A118" s="9" t="s">
        <v>123</v>
      </c>
      <c r="B118" s="2">
        <v>1.395</v>
      </c>
      <c r="C118" s="5">
        <v>7.2000000000000008E-2</v>
      </c>
      <c r="D118" s="1">
        <f t="shared" si="5"/>
        <v>1.323</v>
      </c>
      <c r="E118" s="8">
        <f t="shared" si="6"/>
        <v>5.8718869838000005</v>
      </c>
    </row>
    <row r="119" spans="1:5" x14ac:dyDescent="0.35">
      <c r="A119" s="9" t="s">
        <v>124</v>
      </c>
      <c r="B119" s="2">
        <v>0.73299999999999998</v>
      </c>
      <c r="C119" s="5">
        <v>7.2000000000000008E-2</v>
      </c>
      <c r="D119" s="1">
        <f t="shared" si="5"/>
        <v>0.66100000000000003</v>
      </c>
      <c r="E119" s="8">
        <f t="shared" si="6"/>
        <v>2.5935141661999999</v>
      </c>
    </row>
    <row r="120" spans="1:5" x14ac:dyDescent="0.35">
      <c r="A120" s="9" t="s">
        <v>125</v>
      </c>
      <c r="B120" s="2">
        <v>0.47000000000000003</v>
      </c>
      <c r="C120" s="5">
        <v>7.2000000000000008E-2</v>
      </c>
      <c r="D120" s="1">
        <f t="shared" si="5"/>
        <v>0.39800000000000002</v>
      </c>
      <c r="E120" s="8">
        <f t="shared" si="6"/>
        <v>1.4959652488000001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8"/>
  <sheetViews>
    <sheetView workbookViewId="0">
      <selection activeCell="H31" sqref="H31"/>
    </sheetView>
  </sheetViews>
  <sheetFormatPr defaultRowHeight="14.5" x14ac:dyDescent="0.35"/>
  <cols>
    <col min="1" max="1" width="25.36328125" customWidth="1"/>
    <col min="2" max="2" width="10.453125" customWidth="1"/>
    <col min="3" max="4" width="11" customWidth="1"/>
    <col min="5" max="5" width="11.1796875" customWidth="1"/>
  </cols>
  <sheetData>
    <row r="2" spans="1:12" x14ac:dyDescent="0.35">
      <c r="A2" s="3">
        <v>2.2440000000000002</v>
      </c>
      <c r="B2" s="2">
        <v>0.66700000000000004</v>
      </c>
      <c r="C2" s="2">
        <v>0.97199999999999998</v>
      </c>
      <c r="D2" s="2">
        <v>2.1339999999999999</v>
      </c>
      <c r="E2" s="2">
        <v>0.59699999999999998</v>
      </c>
      <c r="F2" s="2">
        <v>0.71699999999999997</v>
      </c>
      <c r="G2" s="2">
        <v>0.67800000000000005</v>
      </c>
      <c r="H2" s="2">
        <v>2.117</v>
      </c>
      <c r="I2" s="2">
        <v>0.92500000000000004</v>
      </c>
      <c r="J2" s="2">
        <v>1.34</v>
      </c>
      <c r="K2" s="2">
        <v>0.58699999999999997</v>
      </c>
      <c r="L2" s="2">
        <v>2.5750000000000002</v>
      </c>
    </row>
    <row r="3" spans="1:12" x14ac:dyDescent="0.35">
      <c r="A3" s="3">
        <v>1.2450000000000001</v>
      </c>
      <c r="B3" s="2">
        <v>2.3580000000000001</v>
      </c>
      <c r="C3" s="2">
        <v>0.69300000000000006</v>
      </c>
      <c r="D3" s="2">
        <v>2.9260000000000002</v>
      </c>
      <c r="E3" s="2">
        <v>0.99399999999999999</v>
      </c>
      <c r="F3" s="2">
        <v>0.56600000000000006</v>
      </c>
      <c r="G3" s="2">
        <v>0.98499999999999999</v>
      </c>
      <c r="H3" s="2">
        <v>0.67700000000000005</v>
      </c>
      <c r="I3" s="2">
        <v>0.314</v>
      </c>
      <c r="J3" s="2">
        <v>0.50800000000000001</v>
      </c>
      <c r="K3" s="2">
        <v>2.734</v>
      </c>
      <c r="L3" s="2">
        <v>2.1989999999999998</v>
      </c>
    </row>
    <row r="4" spans="1:12" x14ac:dyDescent="0.35">
      <c r="A4" s="3">
        <v>0.65300000000000002</v>
      </c>
      <c r="B4" s="2">
        <v>1.0050000000000001</v>
      </c>
      <c r="C4" s="2">
        <v>0.63300000000000001</v>
      </c>
      <c r="D4" s="2">
        <v>2.895</v>
      </c>
      <c r="E4" s="2">
        <v>1.4550000000000001</v>
      </c>
      <c r="F4" s="2">
        <v>2.9330000000000003</v>
      </c>
      <c r="G4" s="2">
        <v>1.095</v>
      </c>
      <c r="H4" s="2">
        <v>1.6400000000000001</v>
      </c>
      <c r="I4" s="2">
        <v>0.48499999999999999</v>
      </c>
      <c r="J4" s="2">
        <v>2.012</v>
      </c>
      <c r="K4" s="2">
        <v>1.224</v>
      </c>
      <c r="L4" s="2">
        <v>1.496</v>
      </c>
    </row>
    <row r="5" spans="1:12" x14ac:dyDescent="0.35">
      <c r="A5" s="3">
        <v>0.42699999999999999</v>
      </c>
      <c r="B5" s="2">
        <v>0.61399999999999999</v>
      </c>
      <c r="C5" s="2">
        <v>1.9379999999999999</v>
      </c>
      <c r="D5" s="2">
        <v>2.073</v>
      </c>
      <c r="E5" s="2">
        <v>2.6930000000000001</v>
      </c>
      <c r="F5" s="2">
        <v>0.56300000000000006</v>
      </c>
      <c r="G5" s="2">
        <v>2.6480000000000001</v>
      </c>
      <c r="H5" s="2">
        <v>2.6670000000000003</v>
      </c>
      <c r="I5" s="2">
        <v>0.48099999999999998</v>
      </c>
      <c r="J5" s="2">
        <v>0.58799999999999997</v>
      </c>
      <c r="K5" s="2">
        <v>2.0129999999999999</v>
      </c>
      <c r="L5" s="2">
        <v>1.7889999999999999</v>
      </c>
    </row>
    <row r="6" spans="1:12" x14ac:dyDescent="0.35">
      <c r="A6" s="3">
        <v>0.223</v>
      </c>
      <c r="B6" s="2">
        <v>2.2330000000000001</v>
      </c>
      <c r="C6" s="2">
        <v>2.214</v>
      </c>
      <c r="D6" s="2">
        <v>2.8010000000000002</v>
      </c>
      <c r="E6" s="2">
        <v>0.60499999999999998</v>
      </c>
      <c r="F6" s="2">
        <v>0.84</v>
      </c>
      <c r="G6" s="2">
        <v>1.097</v>
      </c>
      <c r="H6" s="2">
        <v>0.79700000000000004</v>
      </c>
      <c r="I6" s="2">
        <v>0.47300000000000003</v>
      </c>
      <c r="J6" s="2">
        <v>0.56300000000000006</v>
      </c>
      <c r="K6" s="2">
        <v>1.6659999999999999</v>
      </c>
      <c r="L6" s="2">
        <v>1.512</v>
      </c>
    </row>
    <row r="7" spans="1:12" x14ac:dyDescent="0.35">
      <c r="A7" s="5">
        <v>7.4999999999999997E-2</v>
      </c>
      <c r="B7" s="2">
        <v>0.91300000000000003</v>
      </c>
      <c r="C7" s="2">
        <v>2.1869999999999998</v>
      </c>
      <c r="D7" s="2">
        <v>0.878</v>
      </c>
      <c r="E7" s="2">
        <v>0.60499999999999998</v>
      </c>
      <c r="F7" s="2">
        <v>0.59899999999999998</v>
      </c>
      <c r="G7" s="2">
        <v>2.4359999999999999</v>
      </c>
      <c r="H7" s="2">
        <v>0.99099999999999999</v>
      </c>
      <c r="I7" s="2">
        <v>0.47500000000000003</v>
      </c>
      <c r="J7" s="2">
        <v>0.48199999999999998</v>
      </c>
      <c r="K7" s="2">
        <v>0.64300000000000002</v>
      </c>
      <c r="L7" s="2">
        <v>1.5609999999999999</v>
      </c>
    </row>
    <row r="8" spans="1:12" x14ac:dyDescent="0.35">
      <c r="B8" s="2">
        <v>0.63400000000000001</v>
      </c>
      <c r="C8" s="2">
        <v>0.625</v>
      </c>
      <c r="D8" s="2">
        <v>0.81500000000000006</v>
      </c>
      <c r="E8" s="2">
        <v>1.728</v>
      </c>
      <c r="F8" s="2">
        <v>0.75900000000000001</v>
      </c>
      <c r="G8" s="2">
        <v>0.98899999999999999</v>
      </c>
      <c r="H8" s="2">
        <v>1.8959999999999999</v>
      </c>
      <c r="I8" s="2">
        <v>0.436</v>
      </c>
      <c r="J8" s="2">
        <v>0.91100000000000003</v>
      </c>
      <c r="K8" s="2">
        <v>0.54600000000000004</v>
      </c>
      <c r="L8" s="2">
        <v>2.64</v>
      </c>
    </row>
    <row r="9" spans="1:12" x14ac:dyDescent="0.35">
      <c r="B9" s="2">
        <v>1.8640000000000001</v>
      </c>
      <c r="C9" s="2">
        <v>1.6659999999999999</v>
      </c>
      <c r="D9" s="2">
        <v>1.0329999999999999</v>
      </c>
      <c r="E9" s="2">
        <v>0.58699999999999997</v>
      </c>
      <c r="F9" s="2">
        <v>0.57999999999999996</v>
      </c>
      <c r="G9" s="2">
        <v>0.81200000000000006</v>
      </c>
      <c r="H9" s="2">
        <v>0.45600000000000002</v>
      </c>
      <c r="I9" s="2">
        <v>0.44800000000000001</v>
      </c>
      <c r="J9" s="2">
        <v>0.58199999999999996</v>
      </c>
      <c r="K9" s="2">
        <v>0.77800000000000002</v>
      </c>
      <c r="L9" s="2">
        <v>0.63200000000000001</v>
      </c>
    </row>
    <row r="12" spans="1:12" x14ac:dyDescent="0.35">
      <c r="A12" s="11" t="s">
        <v>0</v>
      </c>
      <c r="B12" s="7" t="s">
        <v>7</v>
      </c>
      <c r="C12" s="7" t="s">
        <v>8</v>
      </c>
      <c r="D12" s="7" t="s">
        <v>9</v>
      </c>
      <c r="E12" s="7" t="s">
        <v>10</v>
      </c>
    </row>
    <row r="13" spans="1:12" x14ac:dyDescent="0.35">
      <c r="A13" s="11" t="s">
        <v>1</v>
      </c>
      <c r="B13" s="3">
        <v>2.2440000000000002</v>
      </c>
      <c r="C13" s="1">
        <f>B13-B18</f>
        <v>2.169</v>
      </c>
      <c r="D13" s="1">
        <v>1200</v>
      </c>
      <c r="E13" s="8">
        <f>(37.388*C13*C13)+(472.64*C13)-(1.2782)</f>
        <v>1199.7720866679999</v>
      </c>
    </row>
    <row r="14" spans="1:12" x14ac:dyDescent="0.35">
      <c r="A14" s="11" t="s">
        <v>2</v>
      </c>
      <c r="B14" s="3">
        <v>1.2450000000000001</v>
      </c>
      <c r="C14" s="1">
        <f>B14-B18</f>
        <v>1.1700000000000002</v>
      </c>
      <c r="D14" s="1">
        <v>600</v>
      </c>
      <c r="E14" s="8">
        <f t="shared" ref="E14:E17" si="0">(37.388*C14*C14)+(472.64*C14)-(1.2782)</f>
        <v>602.89103320000015</v>
      </c>
    </row>
    <row r="15" spans="1:12" x14ac:dyDescent="0.35">
      <c r="A15" s="11" t="s">
        <v>3</v>
      </c>
      <c r="B15" s="3">
        <v>0.65300000000000002</v>
      </c>
      <c r="C15" s="1">
        <f>B15-B18</f>
        <v>0.57800000000000007</v>
      </c>
      <c r="D15" s="1">
        <v>300</v>
      </c>
      <c r="E15" s="8">
        <f t="shared" si="0"/>
        <v>284.39845259200001</v>
      </c>
    </row>
    <row r="16" spans="1:12" x14ac:dyDescent="0.35">
      <c r="A16" s="11" t="s">
        <v>4</v>
      </c>
      <c r="B16" s="3">
        <v>0.42699999999999999</v>
      </c>
      <c r="C16" s="1">
        <f>B16-B18</f>
        <v>0.35199999999999998</v>
      </c>
      <c r="D16" s="1">
        <v>150</v>
      </c>
      <c r="E16" s="8">
        <f t="shared" si="0"/>
        <v>169.72360275199998</v>
      </c>
    </row>
    <row r="17" spans="1:11" x14ac:dyDescent="0.35">
      <c r="A17" s="11" t="s">
        <v>5</v>
      </c>
      <c r="B17" s="3">
        <v>0.223</v>
      </c>
      <c r="C17" s="1">
        <f>B17-B18</f>
        <v>0.14800000000000002</v>
      </c>
      <c r="D17" s="1">
        <v>75</v>
      </c>
      <c r="E17" s="8">
        <f t="shared" si="0"/>
        <v>69.491466752000008</v>
      </c>
    </row>
    <row r="18" spans="1:11" x14ac:dyDescent="0.35">
      <c r="A18" s="11" t="s">
        <v>6</v>
      </c>
      <c r="B18" s="5">
        <v>7.4999999999999997E-2</v>
      </c>
      <c r="C18" s="1">
        <f>B18-B18</f>
        <v>0</v>
      </c>
      <c r="D18" s="1">
        <v>0</v>
      </c>
      <c r="E18" s="8">
        <v>0</v>
      </c>
    </row>
    <row r="26" spans="1:11" x14ac:dyDescent="0.35">
      <c r="J26" s="6" t="s">
        <v>14</v>
      </c>
      <c r="K26" s="6"/>
    </row>
    <row r="30" spans="1:11" x14ac:dyDescent="0.35">
      <c r="A30" s="9" t="s">
        <v>12</v>
      </c>
      <c r="B30" s="2" t="s">
        <v>13</v>
      </c>
      <c r="C30" s="4" t="s">
        <v>6</v>
      </c>
      <c r="D30" s="1" t="s">
        <v>8</v>
      </c>
      <c r="E30" s="10" t="s">
        <v>10</v>
      </c>
    </row>
    <row r="31" spans="1:11" x14ac:dyDescent="0.35">
      <c r="A31" s="9" t="s">
        <v>38</v>
      </c>
      <c r="B31" s="2">
        <v>0.66700000000000004</v>
      </c>
      <c r="C31" s="5">
        <v>7.4999999999999997E-2</v>
      </c>
      <c r="D31" s="1">
        <f t="shared" ref="D31:D62" si="1">(B31-C31)</f>
        <v>0.59200000000000008</v>
      </c>
      <c r="E31" s="8">
        <f t="shared" ref="E31:E62" si="2">(37.388*D31*D31)+(472.64*D31)-(1.2782)</f>
        <v>291.62782803199997</v>
      </c>
    </row>
    <row r="32" spans="1:11" x14ac:dyDescent="0.35">
      <c r="A32" s="9" t="s">
        <v>39</v>
      </c>
      <c r="B32" s="2">
        <v>2.3580000000000001</v>
      </c>
      <c r="C32" s="5">
        <v>7.4999999999999997E-2</v>
      </c>
      <c r="D32" s="1">
        <f t="shared" si="1"/>
        <v>2.2829999999999999</v>
      </c>
      <c r="E32" s="8">
        <f t="shared" si="2"/>
        <v>1272.628503532</v>
      </c>
    </row>
    <row r="33" spans="1:5" x14ac:dyDescent="0.35">
      <c r="A33" s="9" t="s">
        <v>40</v>
      </c>
      <c r="B33" s="2">
        <v>1.0050000000000001</v>
      </c>
      <c r="C33" s="5">
        <v>7.4999999999999997E-2</v>
      </c>
      <c r="D33" s="1">
        <f t="shared" si="1"/>
        <v>0.93000000000000016</v>
      </c>
      <c r="E33" s="8">
        <f t="shared" si="2"/>
        <v>470.61388120000004</v>
      </c>
    </row>
    <row r="34" spans="1:5" x14ac:dyDescent="0.35">
      <c r="A34" s="9" t="s">
        <v>41</v>
      </c>
      <c r="B34" s="2">
        <v>0.61399999999999999</v>
      </c>
      <c r="C34" s="5">
        <v>7.4999999999999997E-2</v>
      </c>
      <c r="D34" s="1">
        <f t="shared" si="1"/>
        <v>0.53900000000000003</v>
      </c>
      <c r="E34" s="8">
        <f t="shared" si="2"/>
        <v>264.336759148</v>
      </c>
    </row>
    <row r="35" spans="1:5" x14ac:dyDescent="0.35">
      <c r="A35" s="9" t="s">
        <v>42</v>
      </c>
      <c r="B35" s="2">
        <v>2.2330000000000001</v>
      </c>
      <c r="C35" s="5">
        <v>7.4999999999999997E-2</v>
      </c>
      <c r="D35" s="1">
        <f t="shared" si="1"/>
        <v>2.1579999999999999</v>
      </c>
      <c r="E35" s="8">
        <f t="shared" si="2"/>
        <v>1192.7934900319999</v>
      </c>
    </row>
    <row r="36" spans="1:5" x14ac:dyDescent="0.35">
      <c r="A36" s="9" t="s">
        <v>43</v>
      </c>
      <c r="B36" s="2">
        <v>0.91300000000000003</v>
      </c>
      <c r="C36" s="5">
        <v>7.4999999999999997E-2</v>
      </c>
      <c r="D36" s="1">
        <f t="shared" si="1"/>
        <v>0.83800000000000008</v>
      </c>
      <c r="E36" s="8">
        <f t="shared" si="2"/>
        <v>421.04961867200001</v>
      </c>
    </row>
    <row r="37" spans="1:5" x14ac:dyDescent="0.35">
      <c r="A37" s="9" t="s">
        <v>44</v>
      </c>
      <c r="B37" s="2">
        <v>0.63400000000000001</v>
      </c>
      <c r="C37" s="5">
        <v>7.4999999999999997E-2</v>
      </c>
      <c r="D37" s="1">
        <f t="shared" si="1"/>
        <v>0.55900000000000005</v>
      </c>
      <c r="E37" s="8">
        <f t="shared" si="2"/>
        <v>274.61059962799999</v>
      </c>
    </row>
    <row r="38" spans="1:5" x14ac:dyDescent="0.35">
      <c r="A38" s="9" t="s">
        <v>45</v>
      </c>
      <c r="B38" s="2">
        <v>1.8640000000000001</v>
      </c>
      <c r="C38" s="5">
        <v>7.4999999999999997E-2</v>
      </c>
      <c r="D38" s="1">
        <f t="shared" si="1"/>
        <v>1.7890000000000001</v>
      </c>
      <c r="E38" s="8">
        <f t="shared" si="2"/>
        <v>963.93583914800013</v>
      </c>
    </row>
    <row r="39" spans="1:5" x14ac:dyDescent="0.35">
      <c r="A39" s="9" t="s">
        <v>46</v>
      </c>
      <c r="B39" s="2">
        <v>0.97199999999999998</v>
      </c>
      <c r="C39" s="5">
        <v>7.4999999999999997E-2</v>
      </c>
      <c r="D39" s="1">
        <f t="shared" si="1"/>
        <v>0.89700000000000002</v>
      </c>
      <c r="E39" s="8">
        <f t="shared" si="2"/>
        <v>452.76260129199994</v>
      </c>
    </row>
    <row r="40" spans="1:5" x14ac:dyDescent="0.35">
      <c r="A40" s="9" t="s">
        <v>47</v>
      </c>
      <c r="B40" s="2">
        <v>0.69300000000000006</v>
      </c>
      <c r="C40" s="5">
        <v>7.4999999999999997E-2</v>
      </c>
      <c r="D40" s="1">
        <f t="shared" si="1"/>
        <v>0.6180000000000001</v>
      </c>
      <c r="E40" s="8">
        <f t="shared" si="2"/>
        <v>305.09269451200004</v>
      </c>
    </row>
    <row r="41" spans="1:5" x14ac:dyDescent="0.35">
      <c r="A41" s="9" t="s">
        <v>48</v>
      </c>
      <c r="B41" s="2">
        <v>0.63300000000000001</v>
      </c>
      <c r="C41" s="5">
        <v>7.4999999999999997E-2</v>
      </c>
      <c r="D41" s="1">
        <f t="shared" si="1"/>
        <v>0.55800000000000005</v>
      </c>
      <c r="E41" s="8">
        <f t="shared" si="2"/>
        <v>274.09619723200001</v>
      </c>
    </row>
    <row r="42" spans="1:5" x14ac:dyDescent="0.35">
      <c r="A42" s="9" t="s">
        <v>49</v>
      </c>
      <c r="B42" s="2">
        <v>1.9379999999999999</v>
      </c>
      <c r="C42" s="5">
        <v>7.4999999999999997E-2</v>
      </c>
      <c r="D42" s="1">
        <f t="shared" si="1"/>
        <v>1.863</v>
      </c>
      <c r="E42" s="8">
        <f t="shared" si="2"/>
        <v>1009.015231372</v>
      </c>
    </row>
    <row r="43" spans="1:5" x14ac:dyDescent="0.35">
      <c r="A43" s="9" t="s">
        <v>50</v>
      </c>
      <c r="B43" s="2">
        <v>2.214</v>
      </c>
      <c r="C43" s="5">
        <v>7.4999999999999997E-2</v>
      </c>
      <c r="D43" s="1">
        <f t="shared" si="1"/>
        <v>2.1389999999999998</v>
      </c>
      <c r="E43" s="8">
        <f t="shared" si="2"/>
        <v>1180.7608615479999</v>
      </c>
    </row>
    <row r="44" spans="1:5" x14ac:dyDescent="0.35">
      <c r="A44" s="9" t="s">
        <v>51</v>
      </c>
      <c r="B44" s="2">
        <v>2.1869999999999998</v>
      </c>
      <c r="C44" s="5">
        <v>7.4999999999999997E-2</v>
      </c>
      <c r="D44" s="1">
        <f t="shared" si="1"/>
        <v>2.1119999999999997</v>
      </c>
      <c r="E44" s="8">
        <f t="shared" si="2"/>
        <v>1163.7082990719998</v>
      </c>
    </row>
    <row r="45" spans="1:5" x14ac:dyDescent="0.35">
      <c r="A45" s="9" t="s">
        <v>52</v>
      </c>
      <c r="B45" s="2">
        <v>0.625</v>
      </c>
      <c r="C45" s="5">
        <v>7.4999999999999997E-2</v>
      </c>
      <c r="D45" s="1">
        <f t="shared" si="1"/>
        <v>0.55000000000000004</v>
      </c>
      <c r="E45" s="8">
        <f t="shared" si="2"/>
        <v>269.98366999999996</v>
      </c>
    </row>
    <row r="46" spans="1:5" x14ac:dyDescent="0.35">
      <c r="A46" s="9" t="s">
        <v>53</v>
      </c>
      <c r="B46" s="2">
        <v>1.6659999999999999</v>
      </c>
      <c r="C46" s="5">
        <v>7.4999999999999997E-2</v>
      </c>
      <c r="D46" s="1">
        <f t="shared" si="1"/>
        <v>1.591</v>
      </c>
      <c r="E46" s="8">
        <f t="shared" si="2"/>
        <v>845.33157402799998</v>
      </c>
    </row>
    <row r="47" spans="1:5" x14ac:dyDescent="0.35">
      <c r="A47" s="9" t="s">
        <v>54</v>
      </c>
      <c r="B47" s="2">
        <v>2.1339999999999999</v>
      </c>
      <c r="C47" s="5">
        <v>7.4999999999999997E-2</v>
      </c>
      <c r="D47" s="1">
        <f t="shared" si="1"/>
        <v>2.0589999999999997</v>
      </c>
      <c r="E47" s="8">
        <f t="shared" si="2"/>
        <v>1130.3932756279999</v>
      </c>
    </row>
    <row r="48" spans="1:5" x14ac:dyDescent="0.35">
      <c r="A48" s="9" t="s">
        <v>55</v>
      </c>
      <c r="B48" s="2">
        <v>2.9260000000000002</v>
      </c>
      <c r="C48" s="5">
        <v>7.4999999999999997E-2</v>
      </c>
      <c r="D48" s="1">
        <f t="shared" si="1"/>
        <v>2.851</v>
      </c>
      <c r="E48" s="8">
        <f t="shared" si="2"/>
        <v>1650.1156189879998</v>
      </c>
    </row>
    <row r="49" spans="1:5" x14ac:dyDescent="0.35">
      <c r="A49" s="9" t="s">
        <v>56</v>
      </c>
      <c r="B49" s="2">
        <v>2.895</v>
      </c>
      <c r="C49" s="5">
        <v>7.4999999999999997E-2</v>
      </c>
      <c r="D49" s="1">
        <f t="shared" si="1"/>
        <v>2.82</v>
      </c>
      <c r="E49" s="8">
        <f t="shared" si="2"/>
        <v>1628.8909311999998</v>
      </c>
    </row>
    <row r="50" spans="1:5" x14ac:dyDescent="0.35">
      <c r="A50" s="9" t="s">
        <v>57</v>
      </c>
      <c r="B50" s="2">
        <v>2.073</v>
      </c>
      <c r="C50" s="5">
        <v>7.4999999999999997E-2</v>
      </c>
      <c r="D50" s="1">
        <f t="shared" si="1"/>
        <v>1.998</v>
      </c>
      <c r="E50" s="8">
        <f t="shared" si="2"/>
        <v>1092.3095655519999</v>
      </c>
    </row>
    <row r="51" spans="1:5" x14ac:dyDescent="0.35">
      <c r="A51" s="9" t="s">
        <v>58</v>
      </c>
      <c r="B51" s="2">
        <v>2.8010000000000002</v>
      </c>
      <c r="C51" s="5">
        <v>7.4999999999999997E-2</v>
      </c>
      <c r="D51" s="1">
        <f t="shared" si="1"/>
        <v>2.726</v>
      </c>
      <c r="E51" s="8">
        <f t="shared" si="2"/>
        <v>1564.971509488</v>
      </c>
    </row>
    <row r="52" spans="1:5" x14ac:dyDescent="0.35">
      <c r="A52" s="9" t="s">
        <v>59</v>
      </c>
      <c r="B52" s="2">
        <v>0.878</v>
      </c>
      <c r="C52" s="5">
        <v>7.4999999999999997E-2</v>
      </c>
      <c r="D52" s="1">
        <f t="shared" si="1"/>
        <v>0.80300000000000005</v>
      </c>
      <c r="E52" s="8">
        <f t="shared" si="2"/>
        <v>402.35983889199997</v>
      </c>
    </row>
    <row r="53" spans="1:5" x14ac:dyDescent="0.35">
      <c r="A53" s="9" t="s">
        <v>60</v>
      </c>
      <c r="B53" s="2">
        <v>0.81500000000000006</v>
      </c>
      <c r="C53" s="5">
        <v>7.4999999999999997E-2</v>
      </c>
      <c r="D53" s="1">
        <f t="shared" si="1"/>
        <v>0.7400000000000001</v>
      </c>
      <c r="E53" s="8">
        <f t="shared" si="2"/>
        <v>368.94906880000002</v>
      </c>
    </row>
    <row r="54" spans="1:5" x14ac:dyDescent="0.35">
      <c r="A54" s="9" t="s">
        <v>61</v>
      </c>
      <c r="B54" s="2">
        <v>1.0329999999999999</v>
      </c>
      <c r="C54" s="5">
        <v>7.4999999999999997E-2</v>
      </c>
      <c r="D54" s="1">
        <f t="shared" si="1"/>
        <v>0.95799999999999996</v>
      </c>
      <c r="E54" s="8">
        <f t="shared" si="2"/>
        <v>485.82428043199997</v>
      </c>
    </row>
    <row r="55" spans="1:5" x14ac:dyDescent="0.35">
      <c r="A55" s="9" t="s">
        <v>62</v>
      </c>
      <c r="B55" s="2">
        <v>0.59699999999999998</v>
      </c>
      <c r="C55" s="5">
        <v>7.4999999999999997E-2</v>
      </c>
      <c r="D55" s="1">
        <f t="shared" si="1"/>
        <v>0.52200000000000002</v>
      </c>
      <c r="E55" s="8">
        <f t="shared" si="2"/>
        <v>255.62751179200004</v>
      </c>
    </row>
    <row r="56" spans="1:5" x14ac:dyDescent="0.35">
      <c r="A56" s="9" t="s">
        <v>63</v>
      </c>
      <c r="B56" s="2">
        <v>0.99399999999999999</v>
      </c>
      <c r="C56" s="5">
        <v>7.4999999999999997E-2</v>
      </c>
      <c r="D56" s="1">
        <f t="shared" si="1"/>
        <v>0.91900000000000004</v>
      </c>
      <c r="E56" s="8">
        <f t="shared" si="2"/>
        <v>464.65440666799998</v>
      </c>
    </row>
    <row r="57" spans="1:5" x14ac:dyDescent="0.35">
      <c r="A57" s="9" t="s">
        <v>64</v>
      </c>
      <c r="B57" s="2">
        <v>1.4550000000000001</v>
      </c>
      <c r="C57" s="5">
        <v>7.4999999999999997E-2</v>
      </c>
      <c r="D57" s="1">
        <f t="shared" si="1"/>
        <v>1.3800000000000001</v>
      </c>
      <c r="E57" s="8">
        <f t="shared" si="2"/>
        <v>722.16670720000002</v>
      </c>
    </row>
    <row r="58" spans="1:5" x14ac:dyDescent="0.35">
      <c r="A58" s="9" t="s">
        <v>65</v>
      </c>
      <c r="B58" s="2">
        <v>2.6930000000000001</v>
      </c>
      <c r="C58" s="5">
        <v>7.4999999999999997E-2</v>
      </c>
      <c r="D58" s="1">
        <f t="shared" si="1"/>
        <v>2.6179999999999999</v>
      </c>
      <c r="E58" s="8">
        <f t="shared" si="2"/>
        <v>1492.347830512</v>
      </c>
    </row>
    <row r="59" spans="1:5" x14ac:dyDescent="0.35">
      <c r="A59" s="9" t="s">
        <v>66</v>
      </c>
      <c r="B59" s="2">
        <v>0.60499999999999998</v>
      </c>
      <c r="C59" s="5">
        <v>7.4999999999999997E-2</v>
      </c>
      <c r="D59" s="1">
        <f t="shared" si="1"/>
        <v>0.53</v>
      </c>
      <c r="E59" s="8">
        <f t="shared" si="2"/>
        <v>259.72328919999995</v>
      </c>
    </row>
    <row r="60" spans="1:5" x14ac:dyDescent="0.35">
      <c r="A60" s="9" t="s">
        <v>67</v>
      </c>
      <c r="B60" s="2">
        <v>0.60499999999999998</v>
      </c>
      <c r="C60" s="5">
        <v>7.4999999999999997E-2</v>
      </c>
      <c r="D60" s="1">
        <f t="shared" si="1"/>
        <v>0.53</v>
      </c>
      <c r="E60" s="8">
        <f t="shared" si="2"/>
        <v>259.72328919999995</v>
      </c>
    </row>
    <row r="61" spans="1:5" x14ac:dyDescent="0.35">
      <c r="A61" s="9" t="s">
        <v>68</v>
      </c>
      <c r="B61" s="2">
        <v>1.728</v>
      </c>
      <c r="C61" s="5">
        <v>7.4999999999999997E-2</v>
      </c>
      <c r="D61" s="1">
        <f t="shared" si="1"/>
        <v>1.653</v>
      </c>
      <c r="E61" s="8">
        <f t="shared" si="2"/>
        <v>882.15502769199998</v>
      </c>
    </row>
    <row r="62" spans="1:5" x14ac:dyDescent="0.35">
      <c r="A62" s="9" t="s">
        <v>69</v>
      </c>
      <c r="B62" s="2">
        <v>0.58699999999999997</v>
      </c>
      <c r="C62" s="5">
        <v>7.4999999999999997E-2</v>
      </c>
      <c r="D62" s="1">
        <f t="shared" si="1"/>
        <v>0.51200000000000001</v>
      </c>
      <c r="E62" s="8">
        <f t="shared" si="2"/>
        <v>250.51451987199999</v>
      </c>
    </row>
    <row r="63" spans="1:5" x14ac:dyDescent="0.35">
      <c r="A63" s="9" t="s">
        <v>70</v>
      </c>
      <c r="B63" s="2">
        <v>0.71699999999999997</v>
      </c>
      <c r="C63" s="5">
        <v>7.4999999999999997E-2</v>
      </c>
      <c r="D63" s="1">
        <f t="shared" ref="D63:D94" si="3">(B63-C63)</f>
        <v>0.64200000000000002</v>
      </c>
      <c r="E63" s="8">
        <f t="shared" ref="E63:E94" si="4">(37.388*D63*D63)+(472.64*D63)-(1.2782)</f>
        <v>317.56666763200002</v>
      </c>
    </row>
    <row r="64" spans="1:5" x14ac:dyDescent="0.35">
      <c r="A64" s="9" t="s">
        <v>71</v>
      </c>
      <c r="B64" s="2">
        <v>0.56600000000000006</v>
      </c>
      <c r="C64" s="5">
        <v>7.4999999999999997E-2</v>
      </c>
      <c r="D64" s="1">
        <f t="shared" si="3"/>
        <v>0.49100000000000005</v>
      </c>
      <c r="E64" s="8">
        <f t="shared" si="4"/>
        <v>239.80157642800003</v>
      </c>
    </row>
    <row r="65" spans="1:5" x14ac:dyDescent="0.35">
      <c r="A65" s="9" t="s">
        <v>72</v>
      </c>
      <c r="B65" s="2">
        <v>2.9330000000000003</v>
      </c>
      <c r="C65" s="5">
        <v>7.4999999999999997E-2</v>
      </c>
      <c r="D65" s="1">
        <f t="shared" si="3"/>
        <v>2.8580000000000001</v>
      </c>
      <c r="E65" s="8">
        <f t="shared" si="4"/>
        <v>1654.918235632</v>
      </c>
    </row>
    <row r="66" spans="1:5" x14ac:dyDescent="0.35">
      <c r="A66" s="9" t="s">
        <v>73</v>
      </c>
      <c r="B66" s="2">
        <v>0.56300000000000006</v>
      </c>
      <c r="C66" s="5">
        <v>7.4999999999999997E-2</v>
      </c>
      <c r="D66" s="1">
        <f t="shared" si="3"/>
        <v>0.48800000000000004</v>
      </c>
      <c r="E66" s="8">
        <f t="shared" si="4"/>
        <v>238.273847872</v>
      </c>
    </row>
    <row r="67" spans="1:5" x14ac:dyDescent="0.35">
      <c r="A67" s="9" t="s">
        <v>74</v>
      </c>
      <c r="B67" s="2">
        <v>0.84</v>
      </c>
      <c r="C67" s="5">
        <v>7.4999999999999997E-2</v>
      </c>
      <c r="D67" s="1">
        <f t="shared" si="3"/>
        <v>0.76500000000000001</v>
      </c>
      <c r="E67" s="8">
        <f t="shared" si="4"/>
        <v>382.17179229999994</v>
      </c>
    </row>
    <row r="68" spans="1:5" x14ac:dyDescent="0.35">
      <c r="A68" s="9" t="s">
        <v>75</v>
      </c>
      <c r="B68" s="2">
        <v>0.59899999999999998</v>
      </c>
      <c r="C68" s="5">
        <v>7.4999999999999997E-2</v>
      </c>
      <c r="D68" s="1">
        <f t="shared" si="3"/>
        <v>0.52400000000000002</v>
      </c>
      <c r="E68" s="8">
        <f t="shared" si="4"/>
        <v>256.651007488</v>
      </c>
    </row>
    <row r="69" spans="1:5" x14ac:dyDescent="0.35">
      <c r="A69" s="9" t="s">
        <v>76</v>
      </c>
      <c r="B69" s="2">
        <v>0.75900000000000001</v>
      </c>
      <c r="C69" s="5">
        <v>7.4999999999999997E-2</v>
      </c>
      <c r="D69" s="1">
        <f t="shared" si="3"/>
        <v>0.68400000000000005</v>
      </c>
      <c r="E69" s="8">
        <f t="shared" si="4"/>
        <v>339.49976012799999</v>
      </c>
    </row>
    <row r="70" spans="1:5" x14ac:dyDescent="0.35">
      <c r="A70" s="9" t="s">
        <v>77</v>
      </c>
      <c r="B70" s="2">
        <v>0.57999999999999996</v>
      </c>
      <c r="C70" s="5">
        <v>7.4999999999999997E-2</v>
      </c>
      <c r="D70" s="1">
        <f t="shared" si="3"/>
        <v>0.505</v>
      </c>
      <c r="E70" s="8">
        <f t="shared" si="4"/>
        <v>246.93987469999999</v>
      </c>
    </row>
    <row r="71" spans="1:5" x14ac:dyDescent="0.35">
      <c r="A71" s="9" t="s">
        <v>78</v>
      </c>
      <c r="B71" s="2">
        <v>0.67800000000000005</v>
      </c>
      <c r="C71" s="5">
        <v>7.4999999999999997E-2</v>
      </c>
      <c r="D71" s="1">
        <f t="shared" si="3"/>
        <v>0.60300000000000009</v>
      </c>
      <c r="E71" s="8">
        <f t="shared" si="4"/>
        <v>297.31833329200003</v>
      </c>
    </row>
    <row r="72" spans="1:5" x14ac:dyDescent="0.35">
      <c r="A72" s="9" t="s">
        <v>79</v>
      </c>
      <c r="B72" s="2">
        <v>0.98499999999999999</v>
      </c>
      <c r="C72" s="5">
        <v>7.4999999999999997E-2</v>
      </c>
      <c r="D72" s="1">
        <f t="shared" si="3"/>
        <v>0.91</v>
      </c>
      <c r="E72" s="8">
        <f t="shared" si="4"/>
        <v>459.78520279999998</v>
      </c>
    </row>
    <row r="73" spans="1:5" x14ac:dyDescent="0.35">
      <c r="A73" s="9" t="s">
        <v>80</v>
      </c>
      <c r="B73" s="2">
        <v>1.095</v>
      </c>
      <c r="C73" s="5">
        <v>7.4999999999999997E-2</v>
      </c>
      <c r="D73" s="1">
        <f t="shared" si="3"/>
        <v>1.02</v>
      </c>
      <c r="E73" s="8">
        <f t="shared" si="4"/>
        <v>519.71307520000005</v>
      </c>
    </row>
    <row r="74" spans="1:5" x14ac:dyDescent="0.35">
      <c r="A74" s="9" t="s">
        <v>81</v>
      </c>
      <c r="B74" s="2">
        <v>2.6480000000000001</v>
      </c>
      <c r="C74" s="5">
        <v>7.4999999999999997E-2</v>
      </c>
      <c r="D74" s="1">
        <f t="shared" si="3"/>
        <v>2.573</v>
      </c>
      <c r="E74" s="8">
        <f t="shared" si="4"/>
        <v>1462.3453806519999</v>
      </c>
    </row>
    <row r="75" spans="1:5" x14ac:dyDescent="0.35">
      <c r="A75" s="9" t="s">
        <v>82</v>
      </c>
      <c r="B75" s="2">
        <v>1.097</v>
      </c>
      <c r="C75" s="5">
        <v>7.4999999999999997E-2</v>
      </c>
      <c r="D75" s="1">
        <f t="shared" si="3"/>
        <v>1.022</v>
      </c>
      <c r="E75" s="8">
        <f t="shared" si="4"/>
        <v>520.81104779199995</v>
      </c>
    </row>
    <row r="76" spans="1:5" x14ac:dyDescent="0.35">
      <c r="A76" s="9" t="s">
        <v>83</v>
      </c>
      <c r="B76" s="2">
        <v>2.4359999999999999</v>
      </c>
      <c r="C76" s="5">
        <v>7.4999999999999997E-2</v>
      </c>
      <c r="D76" s="1">
        <f t="shared" si="3"/>
        <v>2.3609999999999998</v>
      </c>
      <c r="E76" s="8">
        <f t="shared" si="4"/>
        <v>1323.037553548</v>
      </c>
    </row>
    <row r="77" spans="1:5" x14ac:dyDescent="0.35">
      <c r="A77" s="9" t="s">
        <v>84</v>
      </c>
      <c r="B77" s="2">
        <v>0.98899999999999999</v>
      </c>
      <c r="C77" s="5">
        <v>7.4999999999999997E-2</v>
      </c>
      <c r="D77" s="1">
        <f t="shared" si="3"/>
        <v>0.91400000000000003</v>
      </c>
      <c r="E77" s="8">
        <f t="shared" si="4"/>
        <v>461.94854564799994</v>
      </c>
    </row>
    <row r="78" spans="1:5" x14ac:dyDescent="0.35">
      <c r="A78" s="9" t="s">
        <v>85</v>
      </c>
      <c r="B78" s="2">
        <v>0.81200000000000006</v>
      </c>
      <c r="C78" s="5">
        <v>7.4999999999999997E-2</v>
      </c>
      <c r="D78" s="1">
        <f t="shared" si="3"/>
        <v>0.7370000000000001</v>
      </c>
      <c r="E78" s="8">
        <f t="shared" si="4"/>
        <v>367.36548257200002</v>
      </c>
    </row>
    <row r="79" spans="1:5" x14ac:dyDescent="0.35">
      <c r="A79" s="9" t="s">
        <v>86</v>
      </c>
      <c r="B79" s="2">
        <v>2.117</v>
      </c>
      <c r="C79" s="5">
        <v>7.4999999999999997E-2</v>
      </c>
      <c r="D79" s="1">
        <f t="shared" si="3"/>
        <v>2.0419999999999998</v>
      </c>
      <c r="E79" s="8">
        <f t="shared" si="4"/>
        <v>1119.7518164319999</v>
      </c>
    </row>
    <row r="80" spans="1:5" x14ac:dyDescent="0.35">
      <c r="A80" s="9" t="s">
        <v>87</v>
      </c>
      <c r="B80" s="2">
        <v>0.67700000000000005</v>
      </c>
      <c r="C80" s="5">
        <v>7.4999999999999997E-2</v>
      </c>
      <c r="D80" s="1">
        <f t="shared" si="3"/>
        <v>0.60200000000000009</v>
      </c>
      <c r="E80" s="8">
        <f t="shared" si="4"/>
        <v>296.80064075199999</v>
      </c>
    </row>
    <row r="81" spans="1:5" x14ac:dyDescent="0.35">
      <c r="A81" s="9" t="s">
        <v>88</v>
      </c>
      <c r="B81" s="2">
        <v>1.6400000000000001</v>
      </c>
      <c r="C81" s="5">
        <v>7.4999999999999997E-2</v>
      </c>
      <c r="D81" s="1">
        <f t="shared" si="3"/>
        <v>1.5650000000000002</v>
      </c>
      <c r="E81" s="8">
        <f t="shared" si="4"/>
        <v>829.97502430000009</v>
      </c>
    </row>
    <row r="82" spans="1:5" x14ac:dyDescent="0.35">
      <c r="A82" s="9" t="s">
        <v>90</v>
      </c>
      <c r="B82" s="2">
        <v>2.6670000000000003</v>
      </c>
      <c r="C82" s="5">
        <v>7.4999999999999997E-2</v>
      </c>
      <c r="D82" s="1">
        <f t="shared" si="3"/>
        <v>2.5920000000000001</v>
      </c>
      <c r="E82" s="8">
        <f t="shared" si="4"/>
        <v>1474.9946120319998</v>
      </c>
    </row>
    <row r="83" spans="1:5" x14ac:dyDescent="0.35">
      <c r="A83" s="9" t="s">
        <v>91</v>
      </c>
      <c r="B83" s="2">
        <v>0.79700000000000004</v>
      </c>
      <c r="C83" s="5">
        <v>7.4999999999999997E-2</v>
      </c>
      <c r="D83" s="1">
        <f t="shared" si="3"/>
        <v>0.72200000000000009</v>
      </c>
      <c r="E83" s="8">
        <f t="shared" si="4"/>
        <v>359.45764619199997</v>
      </c>
    </row>
    <row r="84" spans="1:5" x14ac:dyDescent="0.35">
      <c r="A84" s="9" t="s">
        <v>92</v>
      </c>
      <c r="B84" s="2">
        <v>0.99099999999999999</v>
      </c>
      <c r="C84" s="5">
        <v>7.4999999999999997E-2</v>
      </c>
      <c r="D84" s="1">
        <f t="shared" si="3"/>
        <v>0.91600000000000004</v>
      </c>
      <c r="E84" s="8">
        <f t="shared" si="4"/>
        <v>463.03066572799997</v>
      </c>
    </row>
    <row r="85" spans="1:5" x14ac:dyDescent="0.35">
      <c r="A85" s="9" t="s">
        <v>93</v>
      </c>
      <c r="B85" s="2">
        <v>1.8959999999999999</v>
      </c>
      <c r="C85" s="5">
        <v>7.4999999999999997E-2</v>
      </c>
      <c r="D85" s="1">
        <f t="shared" si="3"/>
        <v>1.821</v>
      </c>
      <c r="E85" s="8">
        <f t="shared" si="4"/>
        <v>983.37938090799992</v>
      </c>
    </row>
    <row r="86" spans="1:5" x14ac:dyDescent="0.35">
      <c r="A86" s="9" t="s">
        <v>89</v>
      </c>
      <c r="B86" s="2">
        <v>0.45600000000000002</v>
      </c>
      <c r="C86" s="5">
        <v>7.4999999999999997E-2</v>
      </c>
      <c r="D86" s="1">
        <f t="shared" si="3"/>
        <v>0.38100000000000001</v>
      </c>
      <c r="E86" s="8">
        <f t="shared" si="4"/>
        <v>184.224919468</v>
      </c>
    </row>
    <row r="87" spans="1:5" x14ac:dyDescent="0.35">
      <c r="A87" s="9" t="s">
        <v>94</v>
      </c>
      <c r="B87" s="2">
        <v>0.92500000000000004</v>
      </c>
      <c r="C87" s="5">
        <v>7.4999999999999997E-2</v>
      </c>
      <c r="D87" s="1">
        <f t="shared" si="3"/>
        <v>0.85000000000000009</v>
      </c>
      <c r="E87" s="8">
        <f t="shared" si="4"/>
        <v>427.47863000000001</v>
      </c>
    </row>
    <row r="88" spans="1:5" x14ac:dyDescent="0.35">
      <c r="A88" s="9" t="s">
        <v>95</v>
      </c>
      <c r="B88" s="2">
        <v>0.314</v>
      </c>
      <c r="C88" s="5">
        <v>7.4999999999999997E-2</v>
      </c>
      <c r="D88" s="1">
        <f t="shared" si="3"/>
        <v>0.23899999999999999</v>
      </c>
      <c r="E88" s="8">
        <f t="shared" si="4"/>
        <v>113.81839994799999</v>
      </c>
    </row>
    <row r="89" spans="1:5" x14ac:dyDescent="0.35">
      <c r="A89" s="9" t="s">
        <v>96</v>
      </c>
      <c r="B89" s="2">
        <v>0.48499999999999999</v>
      </c>
      <c r="C89" s="5">
        <v>7.4999999999999997E-2</v>
      </c>
      <c r="D89" s="1">
        <f t="shared" si="3"/>
        <v>0.41</v>
      </c>
      <c r="E89" s="8">
        <f t="shared" si="4"/>
        <v>198.7891228</v>
      </c>
    </row>
    <row r="90" spans="1:5" x14ac:dyDescent="0.35">
      <c r="A90" s="9" t="s">
        <v>97</v>
      </c>
      <c r="B90" s="2">
        <v>0.48099999999999998</v>
      </c>
      <c r="C90" s="5">
        <v>7.4999999999999997E-2</v>
      </c>
      <c r="D90" s="1">
        <f t="shared" si="3"/>
        <v>0.40599999999999997</v>
      </c>
      <c r="E90" s="8">
        <f t="shared" si="4"/>
        <v>196.77652836799999</v>
      </c>
    </row>
    <row r="91" spans="1:5" x14ac:dyDescent="0.35">
      <c r="A91" s="9" t="s">
        <v>98</v>
      </c>
      <c r="B91" s="2">
        <v>0.47300000000000003</v>
      </c>
      <c r="C91" s="5">
        <v>7.4999999999999997E-2</v>
      </c>
      <c r="D91" s="1">
        <f t="shared" si="3"/>
        <v>0.39800000000000002</v>
      </c>
      <c r="E91" s="8">
        <f t="shared" si="4"/>
        <v>192.75492875200001</v>
      </c>
    </row>
    <row r="92" spans="1:5" x14ac:dyDescent="0.35">
      <c r="A92" s="9" t="s">
        <v>99</v>
      </c>
      <c r="B92" s="2">
        <v>0.47500000000000003</v>
      </c>
      <c r="C92" s="5">
        <v>7.4999999999999997E-2</v>
      </c>
      <c r="D92" s="1">
        <f t="shared" si="3"/>
        <v>0.4</v>
      </c>
      <c r="E92" s="8">
        <f t="shared" si="4"/>
        <v>193.75988000000001</v>
      </c>
    </row>
    <row r="93" spans="1:5" x14ac:dyDescent="0.35">
      <c r="A93" s="9" t="s">
        <v>100</v>
      </c>
      <c r="B93" s="2">
        <v>0.436</v>
      </c>
      <c r="C93" s="5">
        <v>7.4999999999999997E-2</v>
      </c>
      <c r="D93" s="1">
        <f t="shared" si="3"/>
        <v>0.36099999999999999</v>
      </c>
      <c r="E93" s="8">
        <f t="shared" si="4"/>
        <v>174.21728154800002</v>
      </c>
    </row>
    <row r="94" spans="1:5" x14ac:dyDescent="0.35">
      <c r="A94" s="9" t="s">
        <v>101</v>
      </c>
      <c r="B94" s="2">
        <v>0.44800000000000001</v>
      </c>
      <c r="C94" s="5">
        <v>7.4999999999999997E-2</v>
      </c>
      <c r="D94" s="1">
        <f t="shared" si="3"/>
        <v>0.373</v>
      </c>
      <c r="E94" s="8">
        <f t="shared" si="4"/>
        <v>180.218275052</v>
      </c>
    </row>
    <row r="95" spans="1:5" x14ac:dyDescent="0.35">
      <c r="A95" s="9" t="s">
        <v>102</v>
      </c>
      <c r="B95" s="2">
        <v>1.34</v>
      </c>
      <c r="C95" s="5">
        <v>7.4999999999999997E-2</v>
      </c>
      <c r="D95" s="1">
        <f t="shared" ref="D95:D118" si="5">(B95-C95)</f>
        <v>1.2650000000000001</v>
      </c>
      <c r="E95" s="8">
        <f t="shared" ref="E95:E118" si="6">(37.388*D95*D95)+(472.64*D95)-(1.2782)</f>
        <v>656.44061230000011</v>
      </c>
    </row>
    <row r="96" spans="1:5" x14ac:dyDescent="0.35">
      <c r="A96" s="9" t="s">
        <v>103</v>
      </c>
      <c r="B96" s="2">
        <v>0.50800000000000001</v>
      </c>
      <c r="C96" s="5">
        <v>7.4999999999999997E-2</v>
      </c>
      <c r="D96" s="1">
        <f t="shared" si="5"/>
        <v>0.433</v>
      </c>
      <c r="E96" s="8">
        <f t="shared" si="6"/>
        <v>210.38475873199999</v>
      </c>
    </row>
    <row r="97" spans="1:5" x14ac:dyDescent="0.35">
      <c r="A97" s="9" t="s">
        <v>104</v>
      </c>
      <c r="B97" s="2">
        <v>2.012</v>
      </c>
      <c r="C97" s="5">
        <v>7.4999999999999997E-2</v>
      </c>
      <c r="D97" s="1">
        <f t="shared" si="5"/>
        <v>1.9370000000000001</v>
      </c>
      <c r="E97" s="8">
        <f t="shared" si="6"/>
        <v>1054.5040969720001</v>
      </c>
    </row>
    <row r="98" spans="1:5" x14ac:dyDescent="0.35">
      <c r="A98" s="9" t="s">
        <v>105</v>
      </c>
      <c r="B98" s="2">
        <v>0.58799999999999997</v>
      </c>
      <c r="C98" s="5">
        <v>7.4999999999999997E-2</v>
      </c>
      <c r="D98" s="1">
        <f t="shared" si="5"/>
        <v>0.51300000000000001</v>
      </c>
      <c r="E98" s="8">
        <f t="shared" si="6"/>
        <v>251.02548257199999</v>
      </c>
    </row>
    <row r="99" spans="1:5" x14ac:dyDescent="0.35">
      <c r="A99" s="9" t="s">
        <v>106</v>
      </c>
      <c r="B99" s="2">
        <v>0.56300000000000006</v>
      </c>
      <c r="C99" s="5">
        <v>7.4999999999999997E-2</v>
      </c>
      <c r="D99" s="1">
        <f t="shared" si="5"/>
        <v>0.48800000000000004</v>
      </c>
      <c r="E99" s="8">
        <f t="shared" si="6"/>
        <v>238.273847872</v>
      </c>
    </row>
    <row r="100" spans="1:5" x14ac:dyDescent="0.35">
      <c r="A100" s="9" t="s">
        <v>107</v>
      </c>
      <c r="B100" s="2">
        <v>0.48199999999999998</v>
      </c>
      <c r="C100" s="5">
        <v>7.4999999999999997E-2</v>
      </c>
      <c r="D100" s="1">
        <f t="shared" si="5"/>
        <v>0.40699999999999997</v>
      </c>
      <c r="E100" s="8">
        <f t="shared" si="6"/>
        <v>197.27956481199999</v>
      </c>
    </row>
    <row r="101" spans="1:5" x14ac:dyDescent="0.35">
      <c r="A101" s="9" t="s">
        <v>108</v>
      </c>
      <c r="B101" s="2">
        <v>0.91100000000000003</v>
      </c>
      <c r="C101" s="5">
        <v>7.4999999999999997E-2</v>
      </c>
      <c r="D101" s="1">
        <f t="shared" si="5"/>
        <v>0.83600000000000008</v>
      </c>
      <c r="E101" s="8">
        <f t="shared" si="6"/>
        <v>419.979163648</v>
      </c>
    </row>
    <row r="102" spans="1:5" x14ac:dyDescent="0.35">
      <c r="A102" s="9" t="s">
        <v>109</v>
      </c>
      <c r="B102" s="2">
        <v>0.58199999999999996</v>
      </c>
      <c r="C102" s="5">
        <v>7.4999999999999997E-2</v>
      </c>
      <c r="D102" s="1">
        <f t="shared" si="5"/>
        <v>0.50700000000000001</v>
      </c>
      <c r="E102" s="8">
        <f t="shared" si="6"/>
        <v>247.96082801200001</v>
      </c>
    </row>
    <row r="103" spans="1:5" x14ac:dyDescent="0.35">
      <c r="A103" s="9" t="s">
        <v>110</v>
      </c>
      <c r="B103" s="2">
        <v>0.58699999999999997</v>
      </c>
      <c r="C103" s="5">
        <v>7.4999999999999997E-2</v>
      </c>
      <c r="D103" s="1">
        <f t="shared" si="5"/>
        <v>0.51200000000000001</v>
      </c>
      <c r="E103" s="8">
        <f t="shared" si="6"/>
        <v>250.51451987199999</v>
      </c>
    </row>
    <row r="104" spans="1:5" x14ac:dyDescent="0.35">
      <c r="A104" s="9" t="s">
        <v>111</v>
      </c>
      <c r="B104" s="2">
        <v>2.734</v>
      </c>
      <c r="C104" s="5">
        <v>7.4999999999999997E-2</v>
      </c>
      <c r="D104" s="1">
        <f t="shared" si="5"/>
        <v>2.6589999999999998</v>
      </c>
      <c r="E104" s="8">
        <f t="shared" si="6"/>
        <v>1519.8152260279999</v>
      </c>
    </row>
    <row r="105" spans="1:5" x14ac:dyDescent="0.35">
      <c r="A105" s="9" t="s">
        <v>112</v>
      </c>
      <c r="B105" s="2">
        <v>1.224</v>
      </c>
      <c r="C105" s="5">
        <v>7.4999999999999997E-2</v>
      </c>
      <c r="D105" s="1">
        <f t="shared" si="5"/>
        <v>1.149</v>
      </c>
      <c r="E105" s="8">
        <f t="shared" si="6"/>
        <v>591.14483498800007</v>
      </c>
    </row>
    <row r="106" spans="1:5" x14ac:dyDescent="0.35">
      <c r="A106" s="9" t="s">
        <v>113</v>
      </c>
      <c r="B106" s="2">
        <v>2.0129999999999999</v>
      </c>
      <c r="C106" s="5">
        <v>7.4999999999999997E-2</v>
      </c>
      <c r="D106" s="1">
        <f t="shared" si="5"/>
        <v>1.9379999999999999</v>
      </c>
      <c r="E106" s="8">
        <f t="shared" si="6"/>
        <v>1055.121615472</v>
      </c>
    </row>
    <row r="107" spans="1:5" x14ac:dyDescent="0.35">
      <c r="A107" s="9" t="s">
        <v>114</v>
      </c>
      <c r="B107" s="2">
        <v>1.6659999999999999</v>
      </c>
      <c r="C107" s="5">
        <v>7.4999999999999997E-2</v>
      </c>
      <c r="D107" s="1">
        <f t="shared" si="5"/>
        <v>1.591</v>
      </c>
      <c r="E107" s="8">
        <f t="shared" si="6"/>
        <v>845.33157402799998</v>
      </c>
    </row>
    <row r="108" spans="1:5" x14ac:dyDescent="0.35">
      <c r="A108" s="9" t="s">
        <v>115</v>
      </c>
      <c r="B108" s="2">
        <v>0.64300000000000002</v>
      </c>
      <c r="C108" s="5">
        <v>7.4999999999999997E-2</v>
      </c>
      <c r="D108" s="1">
        <f t="shared" si="5"/>
        <v>0.56800000000000006</v>
      </c>
      <c r="E108" s="8">
        <f t="shared" si="6"/>
        <v>279.24358611199995</v>
      </c>
    </row>
    <row r="109" spans="1:5" x14ac:dyDescent="0.35">
      <c r="A109" s="9" t="s">
        <v>116</v>
      </c>
      <c r="B109" s="2">
        <v>0.54600000000000004</v>
      </c>
      <c r="C109" s="5">
        <v>7.4999999999999997E-2</v>
      </c>
      <c r="D109" s="1">
        <f t="shared" si="5"/>
        <v>0.47100000000000003</v>
      </c>
      <c r="E109" s="8">
        <f t="shared" si="6"/>
        <v>229.62943130799999</v>
      </c>
    </row>
    <row r="110" spans="1:5" x14ac:dyDescent="0.35">
      <c r="A110" s="9" t="s">
        <v>117</v>
      </c>
      <c r="B110" s="2">
        <v>0.77800000000000002</v>
      </c>
      <c r="C110" s="5">
        <v>7.4999999999999997E-2</v>
      </c>
      <c r="D110" s="1">
        <f t="shared" si="5"/>
        <v>0.70300000000000007</v>
      </c>
      <c r="E110" s="8">
        <f t="shared" si="6"/>
        <v>349.46520609200002</v>
      </c>
    </row>
    <row r="111" spans="1:5" x14ac:dyDescent="0.35">
      <c r="A111" s="9" t="s">
        <v>118</v>
      </c>
      <c r="B111" s="2">
        <v>2.5750000000000002</v>
      </c>
      <c r="C111" s="5">
        <v>7.4999999999999997E-2</v>
      </c>
      <c r="D111" s="1">
        <f t="shared" si="5"/>
        <v>2.5</v>
      </c>
      <c r="E111" s="8">
        <f t="shared" si="6"/>
        <v>1413.9967999999999</v>
      </c>
    </row>
    <row r="112" spans="1:5" x14ac:dyDescent="0.35">
      <c r="A112" s="9" t="s">
        <v>119</v>
      </c>
      <c r="B112" s="2">
        <v>2.1989999999999998</v>
      </c>
      <c r="C112" s="5">
        <v>7.4999999999999997E-2</v>
      </c>
      <c r="D112" s="1">
        <f t="shared" si="5"/>
        <v>2.1239999999999997</v>
      </c>
      <c r="E112" s="8">
        <f t="shared" si="6"/>
        <v>1171.2804858879997</v>
      </c>
    </row>
    <row r="113" spans="1:5" x14ac:dyDescent="0.35">
      <c r="A113" s="9" t="s">
        <v>120</v>
      </c>
      <c r="B113" s="2">
        <v>1.496</v>
      </c>
      <c r="C113" s="5">
        <v>7.4999999999999997E-2</v>
      </c>
      <c r="D113" s="1">
        <f t="shared" si="5"/>
        <v>1.421</v>
      </c>
      <c r="E113" s="8">
        <f t="shared" si="6"/>
        <v>745.83862250800007</v>
      </c>
    </row>
    <row r="114" spans="1:5" x14ac:dyDescent="0.35">
      <c r="A114" s="9" t="s">
        <v>121</v>
      </c>
      <c r="B114" s="2">
        <v>1.7889999999999999</v>
      </c>
      <c r="C114" s="5">
        <v>7.4999999999999997E-2</v>
      </c>
      <c r="D114" s="1">
        <f t="shared" si="5"/>
        <v>1.714</v>
      </c>
      <c r="E114" s="8">
        <f t="shared" si="6"/>
        <v>918.66507684800001</v>
      </c>
    </row>
    <row r="115" spans="1:5" x14ac:dyDescent="0.35">
      <c r="A115" s="9" t="s">
        <v>122</v>
      </c>
      <c r="B115" s="2">
        <v>1.512</v>
      </c>
      <c r="C115" s="5">
        <v>7.4999999999999997E-2</v>
      </c>
      <c r="D115" s="1">
        <f t="shared" si="5"/>
        <v>1.4370000000000001</v>
      </c>
      <c r="E115" s="8">
        <f t="shared" si="6"/>
        <v>755.11054097200008</v>
      </c>
    </row>
    <row r="116" spans="1:5" x14ac:dyDescent="0.35">
      <c r="A116" s="9" t="s">
        <v>123</v>
      </c>
      <c r="B116" s="2">
        <v>1.5609999999999999</v>
      </c>
      <c r="C116" s="5">
        <v>7.4999999999999997E-2</v>
      </c>
      <c r="D116" s="1">
        <f t="shared" si="5"/>
        <v>1.486</v>
      </c>
      <c r="E116" s="8">
        <f t="shared" si="6"/>
        <v>783.62487204800004</v>
      </c>
    </row>
    <row r="117" spans="1:5" x14ac:dyDescent="0.35">
      <c r="A117" s="9" t="s">
        <v>124</v>
      </c>
      <c r="B117" s="2">
        <v>2.64</v>
      </c>
      <c r="C117" s="5">
        <v>7.4999999999999997E-2</v>
      </c>
      <c r="D117" s="1">
        <f t="shared" si="5"/>
        <v>2.5649999999999999</v>
      </c>
      <c r="E117" s="8">
        <f t="shared" si="6"/>
        <v>1457.0274643</v>
      </c>
    </row>
    <row r="118" spans="1:5" x14ac:dyDescent="0.35">
      <c r="A118" s="9" t="s">
        <v>125</v>
      </c>
      <c r="B118" s="2">
        <v>0.63200000000000001</v>
      </c>
      <c r="C118" s="5">
        <v>7.4999999999999997E-2</v>
      </c>
      <c r="D118" s="1">
        <f t="shared" si="5"/>
        <v>0.55700000000000005</v>
      </c>
      <c r="E118" s="8">
        <f t="shared" si="6"/>
        <v>273.58186961199999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6"/>
  <sheetViews>
    <sheetView tabSelected="1" workbookViewId="0">
      <selection activeCell="C4" sqref="C4"/>
    </sheetView>
  </sheetViews>
  <sheetFormatPr defaultRowHeight="14.5" x14ac:dyDescent="0.35"/>
  <cols>
    <col min="1" max="1" width="35.54296875" customWidth="1"/>
    <col min="2" max="2" width="13.90625" customWidth="1"/>
    <col min="3" max="3" width="15.6328125" customWidth="1"/>
    <col min="4" max="4" width="13.81640625" customWidth="1"/>
    <col min="5" max="5" width="14.36328125" customWidth="1"/>
    <col min="6" max="6" width="15.54296875" customWidth="1"/>
    <col min="7" max="7" width="62.1796875" customWidth="1"/>
  </cols>
  <sheetData>
    <row r="1" spans="1:7" ht="15.5" thickTop="1" thickBot="1" x14ac:dyDescent="0.4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</row>
    <row r="2" spans="1:7" ht="15.5" thickTop="1" thickBot="1" x14ac:dyDescent="0.4">
      <c r="A2" s="13" t="s">
        <v>126</v>
      </c>
      <c r="B2" s="13" t="s">
        <v>22</v>
      </c>
      <c r="C2" s="14" t="s">
        <v>23</v>
      </c>
      <c r="D2" s="14">
        <v>202105015</v>
      </c>
      <c r="E2" s="14" t="s">
        <v>25</v>
      </c>
      <c r="F2" s="14" t="s">
        <v>24</v>
      </c>
      <c r="G2" s="14" t="s">
        <v>28</v>
      </c>
    </row>
    <row r="3" spans="1:7" ht="15.5" thickTop="1" thickBot="1" x14ac:dyDescent="0.4">
      <c r="A3" s="13" t="s">
        <v>127</v>
      </c>
      <c r="B3" s="13" t="s">
        <v>22</v>
      </c>
      <c r="C3" s="14" t="s">
        <v>23</v>
      </c>
      <c r="D3" s="14">
        <v>202105015</v>
      </c>
      <c r="E3" s="14" t="s">
        <v>26</v>
      </c>
      <c r="F3" s="14" t="s">
        <v>24</v>
      </c>
      <c r="G3" s="14" t="s">
        <v>27</v>
      </c>
    </row>
    <row r="4" spans="1:7" ht="15" thickTop="1" x14ac:dyDescent="0.35"/>
    <row r="12" spans="1:7" x14ac:dyDescent="0.35">
      <c r="A12" s="15"/>
    </row>
    <row r="65" spans="1:1" x14ac:dyDescent="0.35">
      <c r="A65" s="6" t="s">
        <v>33</v>
      </c>
    </row>
    <row r="66" spans="1:1" x14ac:dyDescent="0.35">
      <c r="A66" t="s">
        <v>29</v>
      </c>
    </row>
    <row r="67" spans="1:1" x14ac:dyDescent="0.35">
      <c r="A67" t="s">
        <v>30</v>
      </c>
    </row>
    <row r="68" spans="1:1" x14ac:dyDescent="0.35">
      <c r="A68" t="s">
        <v>31</v>
      </c>
    </row>
    <row r="69" spans="1:1" x14ac:dyDescent="0.35">
      <c r="A69" t="s">
        <v>32</v>
      </c>
    </row>
    <row r="72" spans="1:1" x14ac:dyDescent="0.35">
      <c r="A72" s="6" t="s">
        <v>37</v>
      </c>
    </row>
    <row r="73" spans="1:1" x14ac:dyDescent="0.35">
      <c r="A73" t="s">
        <v>34</v>
      </c>
    </row>
    <row r="74" spans="1:1" x14ac:dyDescent="0.35">
      <c r="A74" t="s">
        <v>35</v>
      </c>
    </row>
    <row r="75" spans="1:1" x14ac:dyDescent="0.35">
      <c r="A75" t="s">
        <v>36</v>
      </c>
    </row>
    <row r="76" spans="1:1" x14ac:dyDescent="0.35">
      <c r="A7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Human Sestrin 2</vt:lpstr>
      <vt:lpstr>Human Tribbles Homolog 3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2021-10-19T12:31:50Z</dcterms:created>
  <dcterms:modified xsi:type="dcterms:W3CDTF">2021-10-22T05:32:56Z</dcterms:modified>
</cp:coreProperties>
</file>