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TELOMERASE" sheetId="1" r:id="rId1"/>
    <sheet name="8-OHDG" sheetId="2" r:id="rId2"/>
    <sheet name="TAS-TOS-PON1" sheetId="3" r:id="rId3"/>
    <sheet name="BİYOKİMYA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E19" i="2" l="1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4" i="1" l="1"/>
  <c r="E15" i="1"/>
  <c r="E16" i="1"/>
  <c r="E18" i="1"/>
  <c r="E19" i="1"/>
  <c r="E13" i="1"/>
  <c r="C19" i="1"/>
  <c r="C18" i="1"/>
  <c r="C17" i="1"/>
  <c r="E17" i="1" s="1"/>
  <c r="C16" i="1"/>
  <c r="C15" i="1"/>
  <c r="C14" i="1"/>
  <c r="C13" i="1"/>
</calcChain>
</file>

<file path=xl/sharedStrings.xml><?xml version="1.0" encoding="utf-8"?>
<sst xmlns="http://schemas.openxmlformats.org/spreadsheetml/2006/main" count="386" uniqueCount="153">
  <si>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</si>
  <si>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</si>
  <si>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</si>
  <si>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</si>
  <si>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</si>
  <si>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</si>
  <si>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</si>
  <si>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</si>
  <si>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</si>
  <si>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</si>
  <si>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</si>
  <si>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</si>
  <si>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</si>
  <si>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</si>
  <si>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1-(1)</t>
  </si>
  <si>
    <t>1-(2)</t>
  </si>
  <si>
    <t>1-(3)</t>
  </si>
  <si>
    <t>2-(1)</t>
  </si>
  <si>
    <t>2-(2)</t>
  </si>
  <si>
    <t>2-(3)</t>
  </si>
  <si>
    <t>3-(1)</t>
  </si>
  <si>
    <t>3-(2)</t>
  </si>
  <si>
    <t>3-(3)</t>
  </si>
  <si>
    <t>4-(1)</t>
  </si>
  <si>
    <t>4-(2)</t>
  </si>
  <si>
    <t>4-(3)</t>
  </si>
  <si>
    <t>5-(1)</t>
  </si>
  <si>
    <t>5-(2)</t>
  </si>
  <si>
    <t>5-(3)</t>
  </si>
  <si>
    <t>6-(1)</t>
  </si>
  <si>
    <t>6-(2)</t>
  </si>
  <si>
    <t>6-(3)</t>
  </si>
  <si>
    <t>7-(1)</t>
  </si>
  <si>
    <t>7-(2)</t>
  </si>
  <si>
    <t>7-(3)</t>
  </si>
  <si>
    <t>8-(1)</t>
  </si>
  <si>
    <t>8-(2)</t>
  </si>
  <si>
    <t>8-(3)</t>
  </si>
  <si>
    <t>9-(1)</t>
  </si>
  <si>
    <t>9-(2)</t>
  </si>
  <si>
    <t>9-(3)</t>
  </si>
  <si>
    <t>10-(1)</t>
  </si>
  <si>
    <t>10-(2)</t>
  </si>
  <si>
    <t>10-(3)</t>
  </si>
  <si>
    <t>11-(1)</t>
  </si>
  <si>
    <t>11-(2)</t>
  </si>
  <si>
    <t>11-(3)</t>
  </si>
  <si>
    <t>12-(1)</t>
  </si>
  <si>
    <t>12-(2)</t>
  </si>
  <si>
    <t>12-(3)</t>
  </si>
  <si>
    <t>2-1(over)</t>
  </si>
  <si>
    <t>1-2(over)</t>
  </si>
  <si>
    <t>1-1(over)</t>
  </si>
  <si>
    <t>2-2(over)</t>
  </si>
  <si>
    <t>3-1(over)</t>
  </si>
  <si>
    <t>3-2(over)</t>
  </si>
  <si>
    <t>4-1(over)</t>
  </si>
  <si>
    <t>4-2(over)</t>
  </si>
  <si>
    <t>5-1(over)</t>
  </si>
  <si>
    <t>5-2(over)</t>
  </si>
  <si>
    <t>5-3(over)</t>
  </si>
  <si>
    <t>6-1(over)</t>
  </si>
  <si>
    <t>6-2(over)</t>
  </si>
  <si>
    <t>6-3(over)</t>
  </si>
  <si>
    <t>1-1(böbrek)</t>
  </si>
  <si>
    <t>1-2(böbrek)</t>
  </si>
  <si>
    <t>7-2(böbrek)</t>
  </si>
  <si>
    <t>7-3(böbrek)</t>
  </si>
  <si>
    <t>8-1(böbrek)</t>
  </si>
  <si>
    <t>8-2(böbrek)</t>
  </si>
  <si>
    <t>8-3(böbrek)</t>
  </si>
  <si>
    <t>9-1(böbrek)</t>
  </si>
  <si>
    <t>9-2(böbrek)</t>
  </si>
  <si>
    <t>10-1(böbrek)</t>
  </si>
  <si>
    <t>10-2(böbrek)</t>
  </si>
  <si>
    <t>10-3(böbrek)</t>
  </si>
  <si>
    <t>11-1(böbrek)</t>
  </si>
  <si>
    <t>11-2(böbrek)</t>
  </si>
  <si>
    <t>11-3(böbrek)</t>
  </si>
  <si>
    <t>12-1(böbrek)</t>
  </si>
  <si>
    <t>12-2(böbrek)</t>
  </si>
  <si>
    <t>12-3(böbrek)</t>
  </si>
  <si>
    <t xml:space="preserve"> </t>
  </si>
  <si>
    <t>13-(1)</t>
  </si>
  <si>
    <t>13-(2)</t>
  </si>
  <si>
    <t>13-(3)</t>
  </si>
  <si>
    <t>K1-1</t>
  </si>
  <si>
    <t>K1-2</t>
  </si>
  <si>
    <t>K1-3</t>
  </si>
  <si>
    <t>K1-4</t>
  </si>
  <si>
    <t>K2-1</t>
  </si>
  <si>
    <t>K2-3</t>
  </si>
  <si>
    <t>K5-1</t>
  </si>
  <si>
    <t>K5-2</t>
  </si>
  <si>
    <t>K6-1</t>
  </si>
  <si>
    <t>K6-2</t>
  </si>
  <si>
    <t>K6-3</t>
  </si>
  <si>
    <t>K10</t>
  </si>
  <si>
    <t>K10-2</t>
  </si>
  <si>
    <t>K10-3</t>
  </si>
  <si>
    <t>K11</t>
  </si>
  <si>
    <t>Numune Adı</t>
  </si>
  <si>
    <t>TAS(mmol/L)</t>
  </si>
  <si>
    <t>TOS (µmol/L)</t>
  </si>
  <si>
    <t>OSI</t>
  </si>
  <si>
    <t>PON(U/L)</t>
  </si>
  <si>
    <t>Bu çalışmada "Relassay" marka kitler kullanılmıştır.</t>
  </si>
  <si>
    <t>Kullanılan cihaz: Mindray marka BS300 model tam otomatik biyokimya cihazı</t>
  </si>
  <si>
    <t>2-(1)-tekrar</t>
  </si>
  <si>
    <t>2-(2)-tekrar</t>
  </si>
  <si>
    <t>13-(1)-tekrar</t>
  </si>
  <si>
    <t>12-(3)-tekrar</t>
  </si>
  <si>
    <t>12-(2)-tekrar</t>
  </si>
  <si>
    <t>12-(1)-tekrar</t>
  </si>
  <si>
    <t>11-(3)-tekrar</t>
  </si>
  <si>
    <t>11-(2)-tekrar</t>
  </si>
  <si>
    <t>11-(1)-tekrar</t>
  </si>
  <si>
    <t>10-(3)-tekrar</t>
  </si>
  <si>
    <t>10-(2)-tekrar</t>
  </si>
  <si>
    <t>10-(1)-tekrar</t>
  </si>
  <si>
    <t>8-(3)-tekrar</t>
  </si>
  <si>
    <t>8-(2)-tekrar</t>
  </si>
  <si>
    <t>8-(1)-tekrar</t>
  </si>
  <si>
    <t>7-(3)-tekrar</t>
  </si>
  <si>
    <t>7-(2)-tekrar</t>
  </si>
  <si>
    <t>7-(1)-tekrar</t>
  </si>
  <si>
    <t>6-(3)-tekrar</t>
  </si>
  <si>
    <t>6-(2)-tekrar</t>
  </si>
  <si>
    <t>6-(1)-tekrar</t>
  </si>
  <si>
    <t>5-(3)-tekrar</t>
  </si>
  <si>
    <t>5-(2)-tekrar</t>
  </si>
  <si>
    <t>5-(1)-tekrar</t>
  </si>
  <si>
    <t>2-(3)-tekrar</t>
  </si>
  <si>
    <t>TAS: Total Antıoxidant Status</t>
  </si>
  <si>
    <t>TOS: Total Oxıdant Status</t>
  </si>
  <si>
    <t>OSI: Oxidatıve Stress Index</t>
  </si>
  <si>
    <t>PON: Paraoxanase</t>
  </si>
  <si>
    <t>CHOL (mg/dl)</t>
  </si>
  <si>
    <t>TG (mg/dl)</t>
  </si>
  <si>
    <t>AST (U/L)</t>
  </si>
  <si>
    <t>ALT (U/L)</t>
  </si>
  <si>
    <t>LDL (mg/dl)</t>
  </si>
  <si>
    <t>HDL (mg/dl)</t>
  </si>
  <si>
    <t>CHOL: Total Cholesterol</t>
  </si>
  <si>
    <t>TG: Triglycerides</t>
  </si>
  <si>
    <t>AST: Aspartat aminotransferaz</t>
  </si>
  <si>
    <t>ALT: Alanin aminotransferaz</t>
  </si>
  <si>
    <t>HDL: HDL Cholesterol</t>
  </si>
  <si>
    <t>LDL: LDL Cholesterol</t>
  </si>
  <si>
    <t>NOT</t>
  </si>
  <si>
    <t>yüksek hemolizli</t>
  </si>
  <si>
    <t>hemolizli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</si>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</sst>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1" fillId="4" borderId="4" xfId="0" applyNumberFormat="1" applyFont="1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" fontId="1" fillId="4" borderId="7" xfId="0" applyNumberFormat="1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TELOMERASE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0774278215223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TELOMERASE!$C$13:$C$19</c:f>
              <c:numCache>
                <c:formatCode>General</c:formatCode>
                <c:ptCount val="7"/>
                <c:pt idx="0">
                  <c:v>2.8460000000000001</c:v>
                </c:pt>
                <c:pt idx="1">
                  <c:v>1.7629999999999999</c:v>
                </c:pt>
                <c:pt idx="2">
                  <c:v>1.0519999999999998</c:v>
                </c:pt>
                <c:pt idx="3">
                  <c:v>0.378</c:v>
                </c:pt>
                <c:pt idx="4">
                  <c:v>9.1999999999999985E-2</c:v>
                </c:pt>
                <c:pt idx="5">
                  <c:v>2.5999999999999995E-2</c:v>
                </c:pt>
                <c:pt idx="6">
                  <c:v>0</c:v>
                </c:pt>
              </c:numCache>
            </c:numRef>
          </c:xVal>
          <c:yVal>
            <c:numRef>
              <c:f>TELOMERASE!$D$13:$D$19</c:f>
              <c:numCache>
                <c:formatCode>General</c:formatCode>
                <c:ptCount val="7"/>
                <c:pt idx="0">
                  <c:v>12.8</c:v>
                </c:pt>
                <c:pt idx="1">
                  <c:v>6.4</c:v>
                </c:pt>
                <c:pt idx="2">
                  <c:v>3.2</c:v>
                </c:pt>
                <c:pt idx="3">
                  <c:v>1.6</c:v>
                </c:pt>
                <c:pt idx="4">
                  <c:v>0.8</c:v>
                </c:pt>
                <c:pt idx="5">
                  <c:v>0.4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D-4033-877A-811E9744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64463"/>
        <c:axId val="618665711"/>
      </c:scatterChart>
      <c:valAx>
        <c:axId val="6186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8665711"/>
        <c:crosses val="autoZero"/>
        <c:crossBetween val="midCat"/>
      </c:valAx>
      <c:valAx>
        <c:axId val="6186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866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163976377952757"/>
                  <c:y val="-0.24977471566054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[1]Sayfa1!$C$14:$C$20</c:f>
              <c:numCache>
                <c:formatCode>General</c:formatCode>
                <c:ptCount val="7"/>
                <c:pt idx="0">
                  <c:v>2.7269999999999999</c:v>
                </c:pt>
                <c:pt idx="1">
                  <c:v>1.9200000000000002</c:v>
                </c:pt>
                <c:pt idx="2">
                  <c:v>0.93799999999999994</c:v>
                </c:pt>
                <c:pt idx="3">
                  <c:v>0.38</c:v>
                </c:pt>
                <c:pt idx="4">
                  <c:v>0.16</c:v>
                </c:pt>
                <c:pt idx="5">
                  <c:v>3.0000000000000006E-2</c:v>
                </c:pt>
                <c:pt idx="6">
                  <c:v>0</c:v>
                </c:pt>
              </c:numCache>
            </c:numRef>
          </c:xVal>
          <c:yVal>
            <c:numRef>
              <c:f>[1]Sayfa1!$D$14:$D$20</c:f>
              <c:numCache>
                <c:formatCode>General</c:formatCode>
                <c:ptCount val="7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0.75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3-46CA-A77D-D198BE8D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35455"/>
        <c:axId val="641529631"/>
      </c:scatterChart>
      <c:valAx>
        <c:axId val="6415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1529631"/>
        <c:crosses val="autoZero"/>
        <c:crossBetween val="midCat"/>
      </c:valAx>
      <c:valAx>
        <c:axId val="6415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15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11</xdr:row>
      <xdr:rowOff>95250</xdr:rowOff>
    </xdr:from>
    <xdr:to>
      <xdr:col>14</xdr:col>
      <xdr:colOff>19050</xdr:colOff>
      <xdr:row>25</xdr:row>
      <xdr:rowOff>171450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30</xdr:row>
      <xdr:rowOff>8666</xdr:rowOff>
    </xdr:from>
    <xdr:to>
      <xdr:col>17</xdr:col>
      <xdr:colOff>57150</xdr:colOff>
      <xdr:row>47</xdr:row>
      <xdr:rowOff>4323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5" y="5723666"/>
          <a:ext cx="7353300" cy="3234157"/>
        </a:xfrm>
        <a:prstGeom prst="rect">
          <a:avLst/>
        </a:prstGeom>
      </xdr:spPr>
    </xdr:pic>
    <xdr:clientData/>
  </xdr:twoCellAnchor>
  <xdr:twoCellAnchor editAs="oneCell">
    <xdr:from>
      <xdr:col>5</xdr:col>
      <xdr:colOff>13828</xdr:colOff>
      <xdr:row>47</xdr:row>
      <xdr:rowOff>19050</xdr:rowOff>
    </xdr:from>
    <xdr:to>
      <xdr:col>14</xdr:col>
      <xdr:colOff>485775</xdr:colOff>
      <xdr:row>85</xdr:row>
      <xdr:rowOff>27643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2853" y="8972550"/>
          <a:ext cx="5958347" cy="7247593"/>
        </a:xfrm>
        <a:prstGeom prst="rect">
          <a:avLst/>
        </a:prstGeom>
      </xdr:spPr>
    </xdr:pic>
    <xdr:clientData/>
  </xdr:twoCellAnchor>
  <xdr:twoCellAnchor editAs="oneCell">
    <xdr:from>
      <xdr:col>14</xdr:col>
      <xdr:colOff>508385</xdr:colOff>
      <xdr:row>47</xdr:row>
      <xdr:rowOff>19050</xdr:rowOff>
    </xdr:from>
    <xdr:to>
      <xdr:col>24</xdr:col>
      <xdr:colOff>209551</xdr:colOff>
      <xdr:row>85</xdr:row>
      <xdr:rowOff>15597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3810" y="8972550"/>
          <a:ext cx="5797166" cy="723554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85</xdr:row>
      <xdr:rowOff>9524</xdr:rowOff>
    </xdr:from>
    <xdr:to>
      <xdr:col>14</xdr:col>
      <xdr:colOff>526208</xdr:colOff>
      <xdr:row>118</xdr:row>
      <xdr:rowOff>154145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16202024"/>
          <a:ext cx="6003083" cy="6431121"/>
        </a:xfrm>
        <a:prstGeom prst="rect">
          <a:avLst/>
        </a:prstGeom>
      </xdr:spPr>
    </xdr:pic>
    <xdr:clientData/>
  </xdr:twoCellAnchor>
  <xdr:twoCellAnchor editAs="oneCell">
    <xdr:from>
      <xdr:col>14</xdr:col>
      <xdr:colOff>575843</xdr:colOff>
      <xdr:row>85</xdr:row>
      <xdr:rowOff>19050</xdr:rowOff>
    </xdr:from>
    <xdr:to>
      <xdr:col>23</xdr:col>
      <xdr:colOff>180975</xdr:colOff>
      <xdr:row>118</xdr:row>
      <xdr:rowOff>172198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1268" y="16211550"/>
          <a:ext cx="5091532" cy="6439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10</xdr:row>
      <xdr:rowOff>104775</xdr:rowOff>
    </xdr:from>
    <xdr:to>
      <xdr:col>13</xdr:col>
      <xdr:colOff>552450</xdr:colOff>
      <xdr:row>24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1;amil%20&#246;zt&#252;rk-80h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2.7269999999999999</v>
          </cell>
          <cell r="D14">
            <v>24</v>
          </cell>
        </row>
        <row r="15">
          <cell r="C15">
            <v>1.9200000000000002</v>
          </cell>
          <cell r="D15">
            <v>12</v>
          </cell>
        </row>
        <row r="16">
          <cell r="C16">
            <v>0.93799999999999994</v>
          </cell>
          <cell r="D16">
            <v>6</v>
          </cell>
        </row>
        <row r="17">
          <cell r="C17">
            <v>0.38</v>
          </cell>
          <cell r="D17">
            <v>3</v>
          </cell>
        </row>
        <row r="18">
          <cell r="C18">
            <v>0.16</v>
          </cell>
          <cell r="D18">
            <v>1.5</v>
          </cell>
        </row>
        <row r="19">
          <cell r="C19">
            <v>3.0000000000000006E-2</v>
          </cell>
          <cell r="D19">
            <v>0.75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tabSelected="1" workbookViewId="0">
      <selection activeCell="Z118" sqref="Z118"/>
    </sheetView>
  </sheetViews>
  <sheetFormatPr defaultRowHeight="15" x14ac:dyDescent="0.25"/>
  <cols>
    <col min="1" max="1" width="13.140625" customWidth="1"/>
    <col min="2" max="3" width="11" customWidth="1"/>
    <col min="4" max="4" width="10.140625" customWidth="1"/>
  </cols>
  <sheetData>
    <row r="2" spans="1:12" x14ac:dyDescent="0.25">
      <c r="A2">
        <v>2.9319999999999999</v>
      </c>
      <c r="B2">
        <v>2.4140000000000001</v>
      </c>
      <c r="C2">
        <v>0.221</v>
      </c>
      <c r="D2">
        <v>0.33200000000000002</v>
      </c>
      <c r="E2">
        <v>0.28500000000000003</v>
      </c>
      <c r="F2">
        <v>0.22</v>
      </c>
      <c r="G2">
        <v>0.32500000000000001</v>
      </c>
      <c r="H2">
        <v>0.26500000000000001</v>
      </c>
      <c r="I2">
        <v>0.439</v>
      </c>
      <c r="J2">
        <v>9.2999999999999999E-2</v>
      </c>
      <c r="K2">
        <v>0.35599999999999998</v>
      </c>
      <c r="L2">
        <v>0.41699999999999998</v>
      </c>
    </row>
    <row r="3" spans="1:12" x14ac:dyDescent="0.25">
      <c r="A3">
        <v>1.849</v>
      </c>
      <c r="B3">
        <v>1.8540000000000001</v>
      </c>
      <c r="C3">
        <v>0.378</v>
      </c>
      <c r="D3">
        <v>0.379</v>
      </c>
      <c r="E3">
        <v>0.38800000000000001</v>
      </c>
      <c r="F3">
        <v>0.34900000000000003</v>
      </c>
      <c r="G3">
        <v>0.374</v>
      </c>
      <c r="H3">
        <v>0.41000000000000003</v>
      </c>
      <c r="I3">
        <v>0.54100000000000004</v>
      </c>
      <c r="J3">
        <v>0.62</v>
      </c>
      <c r="K3">
        <v>0.66300000000000003</v>
      </c>
      <c r="L3">
        <v>0.59299999999999997</v>
      </c>
    </row>
    <row r="4" spans="1:12" x14ac:dyDescent="0.25">
      <c r="A4">
        <v>1.69</v>
      </c>
      <c r="B4">
        <v>1.1380000000000001</v>
      </c>
      <c r="C4">
        <v>0.10300000000000001</v>
      </c>
      <c r="D4">
        <v>0.35799999999999998</v>
      </c>
      <c r="E4">
        <v>0.34100000000000003</v>
      </c>
      <c r="F4">
        <v>0.28500000000000003</v>
      </c>
      <c r="G4">
        <v>0.314</v>
      </c>
      <c r="H4">
        <v>0.34500000000000003</v>
      </c>
      <c r="I4">
        <v>0.52</v>
      </c>
      <c r="J4">
        <v>0.54300000000000004</v>
      </c>
      <c r="K4">
        <v>0.623</v>
      </c>
      <c r="L4">
        <v>0.374</v>
      </c>
    </row>
    <row r="5" spans="1:12" x14ac:dyDescent="0.25">
      <c r="A5">
        <v>0.40600000000000003</v>
      </c>
      <c r="B5">
        <v>0.46400000000000002</v>
      </c>
      <c r="C5">
        <v>0.37</v>
      </c>
      <c r="D5">
        <v>0.435</v>
      </c>
      <c r="E5">
        <v>0.26300000000000001</v>
      </c>
      <c r="F5">
        <v>0.32200000000000001</v>
      </c>
      <c r="G5">
        <v>0.24399999999999999</v>
      </c>
      <c r="H5">
        <v>0.311</v>
      </c>
      <c r="I5">
        <v>0.44900000000000001</v>
      </c>
      <c r="J5">
        <v>0.48099999999999998</v>
      </c>
      <c r="K5">
        <v>0.505</v>
      </c>
      <c r="L5">
        <v>0.39800000000000002</v>
      </c>
    </row>
    <row r="6" spans="1:12" x14ac:dyDescent="0.25">
      <c r="A6">
        <v>0.156</v>
      </c>
      <c r="B6">
        <v>0.17799999999999999</v>
      </c>
      <c r="C6">
        <v>0.32300000000000001</v>
      </c>
      <c r="D6">
        <v>0.33100000000000002</v>
      </c>
      <c r="E6">
        <v>0.28400000000000003</v>
      </c>
      <c r="F6">
        <v>0.249</v>
      </c>
      <c r="G6">
        <v>0.27</v>
      </c>
      <c r="H6">
        <v>0.41600000000000004</v>
      </c>
      <c r="I6">
        <v>0.56900000000000006</v>
      </c>
      <c r="J6">
        <v>0.48199999999999998</v>
      </c>
      <c r="K6">
        <v>0.45500000000000002</v>
      </c>
      <c r="L6">
        <v>0.46300000000000002</v>
      </c>
    </row>
    <row r="7" spans="1:12" x14ac:dyDescent="0.25">
      <c r="A7">
        <v>0.105</v>
      </c>
      <c r="B7">
        <v>0.112</v>
      </c>
      <c r="C7">
        <v>0.307</v>
      </c>
      <c r="D7">
        <v>0.312</v>
      </c>
      <c r="E7">
        <v>0.33800000000000002</v>
      </c>
      <c r="F7">
        <v>0.23200000000000001</v>
      </c>
      <c r="G7">
        <v>0.47400000000000003</v>
      </c>
      <c r="H7">
        <v>0.34200000000000003</v>
      </c>
      <c r="I7">
        <v>0.46900000000000003</v>
      </c>
      <c r="J7">
        <v>0.49399999999999999</v>
      </c>
      <c r="K7">
        <v>0.39100000000000001</v>
      </c>
      <c r="L7">
        <v>0.41799999999999998</v>
      </c>
    </row>
    <row r="8" spans="1:12" x14ac:dyDescent="0.25">
      <c r="A8">
        <v>8.6000000000000007E-2</v>
      </c>
      <c r="B8">
        <v>9.2999999999999999E-2</v>
      </c>
      <c r="C8">
        <v>0.33800000000000002</v>
      </c>
      <c r="D8">
        <v>0.3</v>
      </c>
      <c r="E8">
        <v>0.253</v>
      </c>
      <c r="F8">
        <v>0.311</v>
      </c>
      <c r="G8">
        <v>0.46800000000000003</v>
      </c>
      <c r="H8">
        <v>0.33500000000000002</v>
      </c>
      <c r="I8">
        <v>0.41500000000000004</v>
      </c>
      <c r="J8">
        <v>0.504</v>
      </c>
      <c r="K8">
        <v>0.53200000000000003</v>
      </c>
      <c r="L8">
        <v>0.67700000000000005</v>
      </c>
    </row>
    <row r="9" spans="1:12" x14ac:dyDescent="0.25">
      <c r="A9">
        <v>8.5000000000000006E-2</v>
      </c>
      <c r="B9">
        <v>7.9000000000000001E-2</v>
      </c>
      <c r="C9">
        <v>0.27300000000000002</v>
      </c>
      <c r="D9">
        <v>0.315</v>
      </c>
      <c r="E9">
        <v>0.26100000000000001</v>
      </c>
      <c r="F9">
        <v>0.376</v>
      </c>
      <c r="G9">
        <v>0.40500000000000003</v>
      </c>
      <c r="H9">
        <v>0.26400000000000001</v>
      </c>
      <c r="I9">
        <v>0.42599999999999999</v>
      </c>
      <c r="J9">
        <v>0.443</v>
      </c>
      <c r="K9">
        <v>0.34100000000000003</v>
      </c>
      <c r="L9">
        <v>0.46100000000000002</v>
      </c>
    </row>
    <row r="12" spans="1:12" x14ac:dyDescent="0.25">
      <c r="B12" s="1" t="s">
        <v>7</v>
      </c>
      <c r="C12" s="1" t="s">
        <v>8</v>
      </c>
      <c r="D12" s="1" t="s">
        <v>9</v>
      </c>
      <c r="E12" s="1" t="s">
        <v>10</v>
      </c>
    </row>
    <row r="13" spans="1:12" x14ac:dyDescent="0.25">
      <c r="A13" t="s">
        <v>0</v>
      </c>
      <c r="B13">
        <v>2.9319999999999999</v>
      </c>
      <c r="C13">
        <f>B13-B19</f>
        <v>2.8460000000000001</v>
      </c>
      <c r="D13">
        <v>12.8</v>
      </c>
      <c r="E13">
        <f>(0.845*C13*C13)+(1.947*C13)+(0.3826)</f>
        <v>12.76802202</v>
      </c>
    </row>
    <row r="14" spans="1:12" x14ac:dyDescent="0.25">
      <c r="A14" t="s">
        <v>1</v>
      </c>
      <c r="B14">
        <v>1.849</v>
      </c>
      <c r="C14">
        <f>B14-B19</f>
        <v>1.7629999999999999</v>
      </c>
      <c r="D14">
        <v>6.4</v>
      </c>
      <c r="E14">
        <f t="shared" ref="E14:E77" si="0">(0.845*C14*C14)+(1.947*C14)+(0.3826)</f>
        <v>6.4415638049999995</v>
      </c>
    </row>
    <row r="15" spans="1:12" x14ac:dyDescent="0.25">
      <c r="A15" t="s">
        <v>2</v>
      </c>
      <c r="B15">
        <v>1.1379999999999999</v>
      </c>
      <c r="C15">
        <f>B15-B19</f>
        <v>1.0519999999999998</v>
      </c>
      <c r="D15">
        <v>3.2</v>
      </c>
      <c r="E15">
        <f t="shared" si="0"/>
        <v>3.366008879999999</v>
      </c>
    </row>
    <row r="16" spans="1:12" x14ac:dyDescent="0.25">
      <c r="A16" t="s">
        <v>3</v>
      </c>
      <c r="B16">
        <v>0.46400000000000002</v>
      </c>
      <c r="C16">
        <f>B16-B19</f>
        <v>0.378</v>
      </c>
      <c r="D16">
        <v>1.6</v>
      </c>
      <c r="E16">
        <f t="shared" si="0"/>
        <v>1.2393029799999999</v>
      </c>
    </row>
    <row r="17" spans="1:12" x14ac:dyDescent="0.25">
      <c r="A17" t="s">
        <v>4</v>
      </c>
      <c r="B17">
        <v>0.17799999999999999</v>
      </c>
      <c r="C17">
        <f>B17-B19</f>
        <v>9.1999999999999985E-2</v>
      </c>
      <c r="D17">
        <v>0.8</v>
      </c>
      <c r="E17">
        <f t="shared" si="0"/>
        <v>0.56887608000000001</v>
      </c>
    </row>
    <row r="18" spans="1:12" x14ac:dyDescent="0.25">
      <c r="A18" t="s">
        <v>5</v>
      </c>
      <c r="B18">
        <v>0.112</v>
      </c>
      <c r="C18">
        <f>B18-B19</f>
        <v>2.5999999999999995E-2</v>
      </c>
      <c r="D18">
        <v>0.4</v>
      </c>
      <c r="E18">
        <f t="shared" si="0"/>
        <v>0.43379321999999998</v>
      </c>
    </row>
    <row r="19" spans="1:12" x14ac:dyDescent="0.25">
      <c r="A19" t="s">
        <v>6</v>
      </c>
      <c r="B19">
        <v>8.6000000000000007E-2</v>
      </c>
      <c r="C19">
        <f>B19-B19</f>
        <v>0</v>
      </c>
      <c r="D19">
        <v>0</v>
      </c>
      <c r="E19">
        <f t="shared" si="0"/>
        <v>0.3826</v>
      </c>
    </row>
    <row r="27" spans="1:12" x14ac:dyDescent="0.25">
      <c r="J27" s="2" t="s">
        <v>11</v>
      </c>
      <c r="K27" s="2"/>
      <c r="L27" s="2"/>
    </row>
    <row r="29" spans="1:12" x14ac:dyDescent="0.25">
      <c r="A29" s="6" t="s">
        <v>12</v>
      </c>
      <c r="B29" s="7" t="s">
        <v>13</v>
      </c>
      <c r="C29" s="7" t="s">
        <v>8</v>
      </c>
      <c r="D29" s="8" t="s">
        <v>10</v>
      </c>
    </row>
    <row r="30" spans="1:12" x14ac:dyDescent="0.25">
      <c r="A30" s="9" t="s">
        <v>14</v>
      </c>
      <c r="B30" s="18">
        <v>0.221</v>
      </c>
      <c r="C30" s="18">
        <f>B30-B19</f>
        <v>0.13500000000000001</v>
      </c>
      <c r="D30" s="19">
        <f>(0.845*C30*C30)+(1.947*C30)+(0.3826)</f>
        <v>0.66084512500000003</v>
      </c>
    </row>
    <row r="31" spans="1:12" x14ac:dyDescent="0.25">
      <c r="A31" s="9" t="s">
        <v>15</v>
      </c>
      <c r="B31" s="18">
        <v>0.378</v>
      </c>
      <c r="C31" s="18">
        <f>B31-B19</f>
        <v>0.29199999999999998</v>
      </c>
      <c r="D31" s="19">
        <f>(0.845*C31*C31)+(1.947*C31)+(0.3826)</f>
        <v>1.0231720799999999</v>
      </c>
    </row>
    <row r="32" spans="1:12" x14ac:dyDescent="0.25">
      <c r="A32" s="9" t="s">
        <v>16</v>
      </c>
      <c r="B32" s="18">
        <v>0.10300000000000001</v>
      </c>
      <c r="C32" s="18">
        <f>B32-B19</f>
        <v>1.7000000000000001E-2</v>
      </c>
      <c r="D32" s="19">
        <f>(0.845*C32*C32)+(1.947*C32)+(0.3826)</f>
        <v>0.41594320499999998</v>
      </c>
    </row>
    <row r="33" spans="1:4" x14ac:dyDescent="0.25">
      <c r="A33" s="9" t="s">
        <v>17</v>
      </c>
      <c r="B33" s="18">
        <v>0.37</v>
      </c>
      <c r="C33" s="18">
        <f>B33-B19</f>
        <v>0.28399999999999997</v>
      </c>
      <c r="D33" s="19">
        <f>(0.845*C33*C33)+(1.947*C33)+(0.3826)</f>
        <v>1.0037023199999999</v>
      </c>
    </row>
    <row r="34" spans="1:4" x14ac:dyDescent="0.25">
      <c r="A34" s="9" t="s">
        <v>17</v>
      </c>
      <c r="B34" s="18">
        <v>0.32300000000000001</v>
      </c>
      <c r="C34" s="18">
        <f>B34-B19</f>
        <v>0.23699999999999999</v>
      </c>
      <c r="D34" s="19">
        <f>(0.845*C34*C34)+(1.947*C34)+(0.3826)</f>
        <v>0.89150180499999987</v>
      </c>
    </row>
    <row r="35" spans="1:4" x14ac:dyDescent="0.25">
      <c r="A35" s="9" t="s">
        <v>18</v>
      </c>
      <c r="B35" s="18">
        <v>0.307</v>
      </c>
      <c r="C35" s="18">
        <f>B35-B19</f>
        <v>0.22099999999999997</v>
      </c>
      <c r="D35" s="19">
        <f>(0.845*C35*C35)+(1.947*C35)+(0.3826)</f>
        <v>0.85415764499999991</v>
      </c>
    </row>
    <row r="36" spans="1:4" x14ac:dyDescent="0.25">
      <c r="A36" s="9" t="s">
        <v>18</v>
      </c>
      <c r="B36" s="18">
        <v>0.33800000000000002</v>
      </c>
      <c r="C36" s="18">
        <f>B36-B19</f>
        <v>0.252</v>
      </c>
      <c r="D36" s="19">
        <f>(0.845*C36*C36)+(1.947*C36)+(0.3826)</f>
        <v>0.92690487999999993</v>
      </c>
    </row>
    <row r="37" spans="1:4" x14ac:dyDescent="0.25">
      <c r="A37" s="9" t="s">
        <v>19</v>
      </c>
      <c r="B37" s="18">
        <v>0.27300000000000002</v>
      </c>
      <c r="C37" s="18">
        <f>B37-B19</f>
        <v>0.187</v>
      </c>
      <c r="D37" s="19">
        <f>(0.845*C37*C37)+(1.947*C37)+(0.3826)</f>
        <v>0.77623780500000006</v>
      </c>
    </row>
    <row r="38" spans="1:4" x14ac:dyDescent="0.25">
      <c r="A38" s="9" t="s">
        <v>19</v>
      </c>
      <c r="B38" s="18">
        <v>0.33200000000000002</v>
      </c>
      <c r="C38" s="18">
        <f>B38-B19</f>
        <v>0.246</v>
      </c>
      <c r="D38" s="19">
        <f>(0.845*C38*C38)+(1.947*C38)+(0.3826)</f>
        <v>0.91269801999999989</v>
      </c>
    </row>
    <row r="39" spans="1:4" x14ac:dyDescent="0.25">
      <c r="A39" s="9" t="s">
        <v>20</v>
      </c>
      <c r="B39" s="18">
        <v>0.379</v>
      </c>
      <c r="C39" s="18">
        <f>B39-B19</f>
        <v>0.29299999999999998</v>
      </c>
      <c r="D39" s="19">
        <f>(0.845*C39*C39)+(1.947*C39)+(0.3826)</f>
        <v>1.0256134049999999</v>
      </c>
    </row>
    <row r="40" spans="1:4" x14ac:dyDescent="0.25">
      <c r="A40" s="9" t="s">
        <v>20</v>
      </c>
      <c r="B40" s="18">
        <v>0.35799999999999998</v>
      </c>
      <c r="C40" s="18">
        <f>B40-B19</f>
        <v>0.27199999999999996</v>
      </c>
      <c r="D40" s="19">
        <f>(0.845*C40*C40)+(1.947*C40)+(0.3826)</f>
        <v>0.97470047999999987</v>
      </c>
    </row>
    <row r="41" spans="1:4" x14ac:dyDescent="0.25">
      <c r="A41" s="9" t="s">
        <v>21</v>
      </c>
      <c r="B41" s="18">
        <v>0.435</v>
      </c>
      <c r="C41" s="18">
        <f>B41-B19</f>
        <v>0.34899999999999998</v>
      </c>
      <c r="D41" s="19">
        <f>(0.845*C41*C41)+(1.947*C41)+(0.3826)</f>
        <v>1.165024845</v>
      </c>
    </row>
    <row r="42" spans="1:4" x14ac:dyDescent="0.25">
      <c r="A42" s="9" t="s">
        <v>21</v>
      </c>
      <c r="B42" s="18">
        <v>0.33100000000000002</v>
      </c>
      <c r="C42" s="18">
        <f>B42-B19</f>
        <v>0.245</v>
      </c>
      <c r="D42" s="19">
        <f>(0.845*C42*C42)+(1.947*C42)+(0.3826)</f>
        <v>0.91033612499999994</v>
      </c>
    </row>
    <row r="43" spans="1:4" x14ac:dyDescent="0.25">
      <c r="A43" s="9" t="s">
        <v>22</v>
      </c>
      <c r="B43" s="18">
        <v>0.312</v>
      </c>
      <c r="C43" s="18">
        <f>B43-B19</f>
        <v>0.22599999999999998</v>
      </c>
      <c r="D43" s="19">
        <f>(0.845*C43*C43)+(1.947*C43)+(0.3826)</f>
        <v>0.86578121999999991</v>
      </c>
    </row>
    <row r="44" spans="1:4" x14ac:dyDescent="0.25">
      <c r="A44" s="9" t="s">
        <v>22</v>
      </c>
      <c r="B44" s="18">
        <v>0.3</v>
      </c>
      <c r="C44" s="18">
        <f>B44-B19</f>
        <v>0.21399999999999997</v>
      </c>
      <c r="D44" s="19">
        <f>(0.845*C44*C44)+(1.947*C44)+(0.3826)</f>
        <v>0.83795562000000001</v>
      </c>
    </row>
    <row r="45" spans="1:4" x14ac:dyDescent="0.25">
      <c r="A45" s="9" t="s">
        <v>23</v>
      </c>
      <c r="B45" s="18">
        <v>0.315</v>
      </c>
      <c r="C45" s="18">
        <f>B45-B19</f>
        <v>0.22899999999999998</v>
      </c>
      <c r="D45" s="19">
        <f>(0.845*C45*C45)+(1.947*C45)+(0.3826)</f>
        <v>0.87277564499999993</v>
      </c>
    </row>
    <row r="46" spans="1:4" x14ac:dyDescent="0.25">
      <c r="A46" s="9" t="s">
        <v>24</v>
      </c>
      <c r="B46" s="18">
        <v>0.28500000000000003</v>
      </c>
      <c r="C46" s="18">
        <f>B46-B19</f>
        <v>0.19900000000000001</v>
      </c>
      <c r="D46" s="19">
        <f>(0.845*C46*C46)+(1.947*C46)+(0.3826)</f>
        <v>0.80351584500000006</v>
      </c>
    </row>
    <row r="47" spans="1:4" x14ac:dyDescent="0.25">
      <c r="A47" s="9" t="s">
        <v>25</v>
      </c>
      <c r="B47" s="18">
        <v>0.38800000000000001</v>
      </c>
      <c r="C47" s="18">
        <f>B47-B19</f>
        <v>0.30199999999999999</v>
      </c>
      <c r="D47" s="19">
        <f>(0.845*C47*C47)+(1.947*C47)+(0.3826)</f>
        <v>1.0476613800000001</v>
      </c>
    </row>
    <row r="48" spans="1:4" x14ac:dyDescent="0.25">
      <c r="A48" s="9" t="s">
        <v>26</v>
      </c>
      <c r="B48" s="18">
        <v>0.34100000000000003</v>
      </c>
      <c r="C48" s="18">
        <f>B48-B19</f>
        <v>0.255</v>
      </c>
      <c r="D48" s="19">
        <f>(0.845*C48*C48)+(1.947*C48)+(0.3826)</f>
        <v>0.93403112499999996</v>
      </c>
    </row>
    <row r="49" spans="1:4" x14ac:dyDescent="0.25">
      <c r="A49" s="9" t="s">
        <v>26</v>
      </c>
      <c r="B49" s="18">
        <v>0.26300000000000001</v>
      </c>
      <c r="C49" s="18">
        <f>B49-B19</f>
        <v>0.17699999999999999</v>
      </c>
      <c r="D49" s="19">
        <f>(0.845*C49*C49)+(1.947*C49)+(0.3826)</f>
        <v>0.753692005</v>
      </c>
    </row>
    <row r="50" spans="1:4" x14ac:dyDescent="0.25">
      <c r="A50" s="9" t="s">
        <v>27</v>
      </c>
      <c r="B50" s="18">
        <v>0.28400000000000003</v>
      </c>
      <c r="C50" s="18">
        <f>B50-B19</f>
        <v>0.19800000000000001</v>
      </c>
      <c r="D50" s="19">
        <f>(0.845*C50*C50)+(1.947*C50)+(0.3826)</f>
        <v>0.80123338</v>
      </c>
    </row>
    <row r="51" spans="1:4" x14ac:dyDescent="0.25">
      <c r="A51" s="9" t="s">
        <v>27</v>
      </c>
      <c r="B51" s="18">
        <v>0.33800000000000002</v>
      </c>
      <c r="C51" s="18">
        <f>B51-B19</f>
        <v>0.252</v>
      </c>
      <c r="D51" s="19">
        <f>(0.845*C51*C51)+(1.947*C51)+(0.3826)</f>
        <v>0.92690487999999993</v>
      </c>
    </row>
    <row r="52" spans="1:4" x14ac:dyDescent="0.25">
      <c r="A52" s="9" t="s">
        <v>28</v>
      </c>
      <c r="B52" s="18">
        <v>0.253</v>
      </c>
      <c r="C52" s="18">
        <f>B52-B19</f>
        <v>0.16699999999999998</v>
      </c>
      <c r="D52" s="19">
        <f>(0.845*C52*C52)+(1.947*C52)+(0.3826)</f>
        <v>0.73131520500000002</v>
      </c>
    </row>
    <row r="53" spans="1:4" x14ac:dyDescent="0.25">
      <c r="A53" s="9" t="s">
        <v>28</v>
      </c>
      <c r="B53" s="18">
        <v>0.26100000000000001</v>
      </c>
      <c r="C53" s="18">
        <f>B53-B19</f>
        <v>0.17499999999999999</v>
      </c>
      <c r="D53" s="19">
        <f>(0.845*C53*C53)+(1.947*C53)+(0.3826)</f>
        <v>0.74920312499999997</v>
      </c>
    </row>
    <row r="54" spans="1:4" x14ac:dyDescent="0.25">
      <c r="A54" s="9" t="s">
        <v>29</v>
      </c>
      <c r="B54" s="18">
        <v>0.22</v>
      </c>
      <c r="C54" s="18">
        <f>B54-B19</f>
        <v>0.13400000000000001</v>
      </c>
      <c r="D54" s="19">
        <f>(0.845*C54*C54)+(1.947*C54)+(0.3826)</f>
        <v>0.65867081999999999</v>
      </c>
    </row>
    <row r="55" spans="1:4" x14ac:dyDescent="0.25">
      <c r="A55" s="9" t="s">
        <v>29</v>
      </c>
      <c r="B55" s="18">
        <v>0.34900000000000003</v>
      </c>
      <c r="C55" s="18">
        <f>B55-B19</f>
        <v>0.26300000000000001</v>
      </c>
      <c r="D55" s="19">
        <f>(0.845*C55*C55)+(1.947*C55)+(0.3826)</f>
        <v>0.95310880500000006</v>
      </c>
    </row>
    <row r="56" spans="1:4" x14ac:dyDescent="0.25">
      <c r="A56" s="9" t="s">
        <v>30</v>
      </c>
      <c r="B56" s="18">
        <v>0.28500000000000003</v>
      </c>
      <c r="C56" s="18">
        <f>B56-B19</f>
        <v>0.19900000000000001</v>
      </c>
      <c r="D56" s="19">
        <f>(0.845*C56*C56)+(1.947*C56)+(0.3826)</f>
        <v>0.80351584500000006</v>
      </c>
    </row>
    <row r="57" spans="1:4" x14ac:dyDescent="0.25">
      <c r="A57" s="9" t="s">
        <v>30</v>
      </c>
      <c r="B57" s="18">
        <v>0.32200000000000001</v>
      </c>
      <c r="C57" s="18">
        <f>B57-B19</f>
        <v>0.23599999999999999</v>
      </c>
      <c r="D57" s="19">
        <f>(0.845*C57*C57)+(1.947*C57)+(0.3826)</f>
        <v>0.88915512000000008</v>
      </c>
    </row>
    <row r="58" spans="1:4" x14ac:dyDescent="0.25">
      <c r="A58" s="9" t="s">
        <v>31</v>
      </c>
      <c r="B58" s="18">
        <v>0.249</v>
      </c>
      <c r="C58" s="18">
        <f>B58-B19</f>
        <v>0.16299999999999998</v>
      </c>
      <c r="D58" s="19">
        <f>(0.845*C58*C58)+(1.947*C58)+(0.3826)</f>
        <v>0.72241180499999991</v>
      </c>
    </row>
    <row r="59" spans="1:4" x14ac:dyDescent="0.25">
      <c r="A59" s="9" t="s">
        <v>31</v>
      </c>
      <c r="B59" s="18">
        <v>0.23200000000000001</v>
      </c>
      <c r="C59" s="18">
        <f>B59-B19</f>
        <v>0.14600000000000002</v>
      </c>
      <c r="D59" s="19">
        <f>(0.845*C59*C59)+(1.947*C59)+(0.3826)</f>
        <v>0.68487402000000008</v>
      </c>
    </row>
    <row r="60" spans="1:4" x14ac:dyDescent="0.25">
      <c r="A60" s="9" t="s">
        <v>32</v>
      </c>
      <c r="B60" s="18">
        <v>0.311</v>
      </c>
      <c r="C60" s="18">
        <f>B60-B19</f>
        <v>0.22499999999999998</v>
      </c>
      <c r="D60" s="19">
        <f>(0.845*C60*C60)+(1.947*C60)+(0.3826)</f>
        <v>0.86345312499999993</v>
      </c>
    </row>
    <row r="61" spans="1:4" x14ac:dyDescent="0.25">
      <c r="A61" s="9" t="s">
        <v>33</v>
      </c>
      <c r="B61" s="18">
        <v>0.376</v>
      </c>
      <c r="C61" s="18">
        <f>B61-B19</f>
        <v>0.28999999999999998</v>
      </c>
      <c r="D61" s="19">
        <f>(0.845*C61*C61)+(1.947*C61)+(0.3826)</f>
        <v>1.0182944999999999</v>
      </c>
    </row>
    <row r="62" spans="1:4" x14ac:dyDescent="0.25">
      <c r="A62" s="9" t="s">
        <v>34</v>
      </c>
      <c r="B62" s="18">
        <v>0.32500000000000001</v>
      </c>
      <c r="C62" s="18">
        <f>B62-B19</f>
        <v>0.23899999999999999</v>
      </c>
      <c r="D62" s="19">
        <f>(0.845*C62*C62)+(1.947*C62)+(0.3826)</f>
        <v>0.89620024499999995</v>
      </c>
    </row>
    <row r="63" spans="1:4" x14ac:dyDescent="0.25">
      <c r="A63" s="9" t="s">
        <v>35</v>
      </c>
      <c r="B63" s="18">
        <v>0.374</v>
      </c>
      <c r="C63" s="18">
        <f>B63-B19</f>
        <v>0.28799999999999998</v>
      </c>
      <c r="D63" s="19">
        <f>(0.845*C63*C63)+(1.947*C63)+(0.3826)</f>
        <v>1.01342368</v>
      </c>
    </row>
    <row r="64" spans="1:4" x14ac:dyDescent="0.25">
      <c r="A64" s="9" t="s">
        <v>36</v>
      </c>
      <c r="B64" s="18">
        <v>0.314</v>
      </c>
      <c r="C64" s="18">
        <f>B64-B19</f>
        <v>0.22799999999999998</v>
      </c>
      <c r="D64" s="19">
        <f>(0.845*C64*C64)+(1.947*C64)+(0.3826)</f>
        <v>0.87044247999999991</v>
      </c>
    </row>
    <row r="65" spans="1:4" x14ac:dyDescent="0.25">
      <c r="A65" s="9" t="s">
        <v>37</v>
      </c>
      <c r="B65" s="18">
        <v>0.24399999999999999</v>
      </c>
      <c r="C65" s="18">
        <f>B65-B19</f>
        <v>0.15799999999999997</v>
      </c>
      <c r="D65" s="19">
        <f>(0.845*C65*C65)+(1.947*C65)+(0.3826)</f>
        <v>0.71132057999999998</v>
      </c>
    </row>
    <row r="66" spans="1:4" x14ac:dyDescent="0.25">
      <c r="A66" s="9" t="s">
        <v>38</v>
      </c>
      <c r="B66" s="18">
        <v>0.27</v>
      </c>
      <c r="C66" s="18">
        <f>B66-B19</f>
        <v>0.184</v>
      </c>
      <c r="D66" s="19">
        <f>(0.845*C66*C66)+(1.947*C66)+(0.3826)</f>
        <v>0.76945631999999997</v>
      </c>
    </row>
    <row r="67" spans="1:4" x14ac:dyDescent="0.25">
      <c r="A67" s="9" t="s">
        <v>39</v>
      </c>
      <c r="B67" s="18">
        <v>0.47400000000000003</v>
      </c>
      <c r="C67" s="18">
        <f>B67-B19</f>
        <v>0.38800000000000001</v>
      </c>
      <c r="D67" s="19">
        <f>(0.845*C67*C67)+(1.947*C67)+(0.3826)</f>
        <v>1.26524568</v>
      </c>
    </row>
    <row r="68" spans="1:4" x14ac:dyDescent="0.25">
      <c r="A68" s="9" t="s">
        <v>40</v>
      </c>
      <c r="B68" s="18">
        <v>0.46800000000000003</v>
      </c>
      <c r="C68" s="18">
        <f>B68-B19</f>
        <v>0.38200000000000001</v>
      </c>
      <c r="D68" s="19">
        <f>(0.845*C68*C68)+(1.947*C68)+(0.3826)</f>
        <v>1.24965978</v>
      </c>
    </row>
    <row r="69" spans="1:4" x14ac:dyDescent="0.25">
      <c r="A69" s="9" t="s">
        <v>41</v>
      </c>
      <c r="B69" s="18">
        <v>0.40500000000000003</v>
      </c>
      <c r="C69" s="18">
        <f>B69-B19</f>
        <v>0.31900000000000001</v>
      </c>
      <c r="D69" s="19">
        <f>(0.845*C69*C69)+(1.947*C69)+(0.3826)</f>
        <v>1.0896810450000001</v>
      </c>
    </row>
    <row r="70" spans="1:4" x14ac:dyDescent="0.25">
      <c r="A70" s="9" t="s">
        <v>42</v>
      </c>
      <c r="B70" s="18">
        <v>0.26500000000000001</v>
      </c>
      <c r="C70" s="18">
        <f>B70-B19</f>
        <v>0.17899999999999999</v>
      </c>
      <c r="D70" s="19">
        <f>(0.845*C70*C70)+(1.947*C70)+(0.3826)</f>
        <v>0.75818764500000002</v>
      </c>
    </row>
    <row r="71" spans="1:4" x14ac:dyDescent="0.25">
      <c r="A71" s="9" t="s">
        <v>43</v>
      </c>
      <c r="B71" s="18">
        <v>0.41000000000000003</v>
      </c>
      <c r="C71" s="18">
        <f>B71-B19</f>
        <v>0.32400000000000001</v>
      </c>
      <c r="D71" s="19">
        <f>(0.845*C71*C71)+(1.947*C71)+(0.3826)</f>
        <v>1.1021327200000002</v>
      </c>
    </row>
    <row r="72" spans="1:4" x14ac:dyDescent="0.25">
      <c r="A72" s="9" t="s">
        <v>44</v>
      </c>
      <c r="B72" s="18">
        <v>0.34500000000000003</v>
      </c>
      <c r="C72" s="18">
        <f>B72-B19</f>
        <v>0.25900000000000001</v>
      </c>
      <c r="D72" s="19">
        <f>(0.845*C72*C72)+(1.947*C72)+(0.3826)</f>
        <v>0.94355644500000002</v>
      </c>
    </row>
    <row r="73" spans="1:4" x14ac:dyDescent="0.25">
      <c r="A73" s="9" t="s">
        <v>45</v>
      </c>
      <c r="B73" s="18">
        <v>0.311</v>
      </c>
      <c r="C73" s="18">
        <f>B73-B19</f>
        <v>0.22499999999999998</v>
      </c>
      <c r="D73" s="19">
        <f>(0.845*C73*C73)+(1.947*C73)+(0.3826)</f>
        <v>0.86345312499999993</v>
      </c>
    </row>
    <row r="74" spans="1:4" x14ac:dyDescent="0.25">
      <c r="A74" s="9" t="s">
        <v>46</v>
      </c>
      <c r="B74" s="18">
        <v>0.41600000000000004</v>
      </c>
      <c r="C74" s="18">
        <f>B74-B19</f>
        <v>0.33</v>
      </c>
      <c r="D74" s="19">
        <f>(0.845*C74*C74)+(1.947*C74)+(0.3826)</f>
        <v>1.1171305</v>
      </c>
    </row>
    <row r="75" spans="1:4" x14ac:dyDescent="0.25">
      <c r="A75" s="9" t="s">
        <v>47</v>
      </c>
      <c r="B75" s="18">
        <v>0.34200000000000003</v>
      </c>
      <c r="C75" s="18">
        <f>B75-B19</f>
        <v>0.25600000000000001</v>
      </c>
      <c r="D75" s="19">
        <f>(0.845*C75*C75)+(1.947*C75)+(0.3826)</f>
        <v>0.93640992000000001</v>
      </c>
    </row>
    <row r="76" spans="1:4" x14ac:dyDescent="0.25">
      <c r="A76" s="9" t="s">
        <v>48</v>
      </c>
      <c r="B76" s="18">
        <v>0.33500000000000002</v>
      </c>
      <c r="C76" s="18">
        <f>B76-B19</f>
        <v>0.249</v>
      </c>
      <c r="D76" s="19">
        <f>(0.845*C76*C76)+(1.947*C76)+(0.3826)</f>
        <v>0.91979384500000005</v>
      </c>
    </row>
    <row r="77" spans="1:4" x14ac:dyDescent="0.25">
      <c r="A77" s="9" t="s">
        <v>49</v>
      </c>
      <c r="B77" s="18">
        <v>0.26400000000000001</v>
      </c>
      <c r="C77" s="18">
        <f>B77-B19</f>
        <v>0.17799999999999999</v>
      </c>
      <c r="D77" s="19">
        <f>(0.845*C77*C77)+(1.947*C77)+(0.3826)</f>
        <v>0.75593898000000004</v>
      </c>
    </row>
    <row r="78" spans="1:4" x14ac:dyDescent="0.25">
      <c r="A78" s="9" t="s">
        <v>52</v>
      </c>
      <c r="B78" s="18">
        <v>0.439</v>
      </c>
      <c r="C78" s="18">
        <f>B78-B19</f>
        <v>0.35299999999999998</v>
      </c>
      <c r="D78" s="19">
        <f>(0.845*C78*C78)+(1.947*C78)+(0.3826)</f>
        <v>1.175185605</v>
      </c>
    </row>
    <row r="79" spans="1:4" x14ac:dyDescent="0.25">
      <c r="A79" s="9" t="s">
        <v>51</v>
      </c>
      <c r="B79" s="18">
        <v>0.54100000000000004</v>
      </c>
      <c r="C79" s="18">
        <f>B79-B19</f>
        <v>0.45500000000000002</v>
      </c>
      <c r="D79" s="19">
        <f>(0.845*C79*C79)+(1.947*C79)+(0.3826)</f>
        <v>1.443421125</v>
      </c>
    </row>
    <row r="80" spans="1:4" x14ac:dyDescent="0.25">
      <c r="A80" s="9" t="s">
        <v>50</v>
      </c>
      <c r="B80" s="18">
        <v>0.52</v>
      </c>
      <c r="C80" s="18">
        <f>B80-B19</f>
        <v>0.434</v>
      </c>
      <c r="D80" s="19">
        <f>(0.845*C80*C80)+(1.947*C80)+(0.3826)</f>
        <v>1.3867588200000001</v>
      </c>
    </row>
    <row r="81" spans="1:4" x14ac:dyDescent="0.25">
      <c r="A81" s="9" t="s">
        <v>53</v>
      </c>
      <c r="B81" s="18">
        <v>0.44900000000000001</v>
      </c>
      <c r="C81" s="18">
        <f>B81-B19</f>
        <v>0.36299999999999999</v>
      </c>
      <c r="D81" s="19">
        <f>(0.845*C81*C81)+(1.947*C81)+(0.3826)</f>
        <v>1.2007058049999999</v>
      </c>
    </row>
    <row r="82" spans="1:4" x14ac:dyDescent="0.25">
      <c r="A82" s="9" t="s">
        <v>54</v>
      </c>
      <c r="B82" s="18">
        <v>0.56900000000000006</v>
      </c>
      <c r="C82" s="18">
        <f>B82-B19</f>
        <v>0.48300000000000004</v>
      </c>
      <c r="D82" s="19">
        <f>(0.845*C82*C82)+(1.947*C82)+(0.3826)</f>
        <v>1.5201302050000003</v>
      </c>
    </row>
    <row r="83" spans="1:4" x14ac:dyDescent="0.25">
      <c r="A83" s="9" t="s">
        <v>55</v>
      </c>
      <c r="B83" s="18">
        <v>0.46900000000000003</v>
      </c>
      <c r="C83" s="18">
        <f>B83-B19</f>
        <v>0.38300000000000001</v>
      </c>
      <c r="D83" s="19">
        <f>(0.845*C83*C83)+(1.947*C83)+(0.3826)</f>
        <v>1.2522532050000001</v>
      </c>
    </row>
    <row r="84" spans="1:4" x14ac:dyDescent="0.25">
      <c r="A84" s="9" t="s">
        <v>56</v>
      </c>
      <c r="B84" s="18">
        <v>0.41500000000000004</v>
      </c>
      <c r="C84" s="18">
        <f>B84-B19</f>
        <v>0.32900000000000001</v>
      </c>
      <c r="D84" s="19">
        <f>(0.845*C84*C84)+(1.947*C84)+(0.3826)</f>
        <v>1.1146266450000002</v>
      </c>
    </row>
    <row r="85" spans="1:4" x14ac:dyDescent="0.25">
      <c r="A85" s="9" t="s">
        <v>57</v>
      </c>
      <c r="B85" s="18">
        <v>0.42599999999999999</v>
      </c>
      <c r="C85" s="18">
        <f>B85-B19</f>
        <v>0.33999999999999997</v>
      </c>
      <c r="D85" s="19">
        <f>(0.845*C85*C85)+(1.947*C85)+(0.3826)</f>
        <v>1.1422619999999999</v>
      </c>
    </row>
    <row r="86" spans="1:4" x14ac:dyDescent="0.25">
      <c r="A86" s="9" t="s">
        <v>58</v>
      </c>
      <c r="B86" s="18">
        <v>9.2999999999999999E-2</v>
      </c>
      <c r="C86" s="18">
        <f>B86-B19</f>
        <v>6.9999999999999923E-3</v>
      </c>
      <c r="D86" s="19">
        <f>(0.845*C86*C86)+(1.947*C86)+(0.3826)</f>
        <v>0.39627040499999999</v>
      </c>
    </row>
    <row r="87" spans="1:4" x14ac:dyDescent="0.25">
      <c r="A87" s="9" t="s">
        <v>59</v>
      </c>
      <c r="B87" s="18">
        <v>0.62</v>
      </c>
      <c r="C87" s="18">
        <f>B87-B19</f>
        <v>0.53400000000000003</v>
      </c>
      <c r="D87" s="19">
        <f>(0.845*C87*C87)+(1.947*C87)+(0.3826)</f>
        <v>1.6632548200000001</v>
      </c>
    </row>
    <row r="88" spans="1:4" x14ac:dyDescent="0.25">
      <c r="A88" s="9" t="s">
        <v>60</v>
      </c>
      <c r="B88" s="18">
        <v>0.54300000000000004</v>
      </c>
      <c r="C88" s="18">
        <f>B88-B19</f>
        <v>0.45700000000000002</v>
      </c>
      <c r="D88" s="19">
        <f>(0.845*C88*C88)+(1.947*C88)+(0.3826)</f>
        <v>1.4488564050000001</v>
      </c>
    </row>
    <row r="89" spans="1:4" x14ac:dyDescent="0.25">
      <c r="A89" s="9" t="s">
        <v>61</v>
      </c>
      <c r="B89" s="18">
        <v>0.48099999999999998</v>
      </c>
      <c r="C89" s="18">
        <f>B89-B19</f>
        <v>0.39499999999999996</v>
      </c>
      <c r="D89" s="19">
        <f>(0.845*C89*C89)+(1.947*C89)+(0.3826)</f>
        <v>1.2835061249999999</v>
      </c>
    </row>
    <row r="90" spans="1:4" x14ac:dyDescent="0.25">
      <c r="A90" s="9" t="s">
        <v>62</v>
      </c>
      <c r="B90" s="18">
        <v>0.48199999999999998</v>
      </c>
      <c r="C90" s="18">
        <f>B90-B19</f>
        <v>0.39599999999999996</v>
      </c>
      <c r="D90" s="19">
        <f>(0.845*C90*C90)+(1.947*C90)+(0.3826)</f>
        <v>1.2861215199999998</v>
      </c>
    </row>
    <row r="91" spans="1:4" x14ac:dyDescent="0.25">
      <c r="A91" s="9" t="s">
        <v>63</v>
      </c>
      <c r="B91" s="18">
        <v>0.49399999999999999</v>
      </c>
      <c r="C91" s="18">
        <f>B91-B19</f>
        <v>0.40799999999999997</v>
      </c>
      <c r="D91" s="19">
        <f>(0.845*C91*C91)+(1.947*C91)+(0.3826)</f>
        <v>1.31763808</v>
      </c>
    </row>
    <row r="92" spans="1:4" x14ac:dyDescent="0.25">
      <c r="A92" s="9" t="s">
        <v>64</v>
      </c>
      <c r="B92" s="18">
        <v>0.504</v>
      </c>
      <c r="C92" s="18">
        <f>B92-B19</f>
        <v>0.41799999999999998</v>
      </c>
      <c r="D92" s="19">
        <f>(0.845*C92*C92)+(1.947*C92)+(0.3826)</f>
        <v>1.34408778</v>
      </c>
    </row>
    <row r="93" spans="1:4" x14ac:dyDescent="0.25">
      <c r="A93" s="9" t="s">
        <v>65</v>
      </c>
      <c r="B93" s="18">
        <v>0.443</v>
      </c>
      <c r="C93" s="18">
        <f>B93-B19</f>
        <v>0.35699999999999998</v>
      </c>
      <c r="D93" s="19">
        <f>(0.845*C93*C93)+(1.947*C93)+(0.3826)</f>
        <v>1.185373405</v>
      </c>
    </row>
    <row r="94" spans="1:4" x14ac:dyDescent="0.25">
      <c r="A94" s="9" t="s">
        <v>66</v>
      </c>
      <c r="B94" s="18">
        <v>0.35599999999999998</v>
      </c>
      <c r="C94" s="18">
        <f>B94-B19</f>
        <v>0.26999999999999996</v>
      </c>
      <c r="D94" s="19">
        <f>(0.845*C94*C94)+(1.947*C94)+(0.3826)</f>
        <v>0.96989049999999999</v>
      </c>
    </row>
    <row r="95" spans="1:4" x14ac:dyDescent="0.25">
      <c r="A95" s="9" t="s">
        <v>67</v>
      </c>
      <c r="B95" s="18">
        <v>0.66300000000000003</v>
      </c>
      <c r="C95" s="18">
        <f>B95-B19</f>
        <v>0.57700000000000007</v>
      </c>
      <c r="D95" s="19">
        <f>(0.845*C95*C95)+(1.947*C95)+(0.3826)</f>
        <v>1.7873440050000002</v>
      </c>
    </row>
    <row r="96" spans="1:4" x14ac:dyDescent="0.25">
      <c r="A96" s="9" t="s">
        <v>68</v>
      </c>
      <c r="B96" s="18">
        <v>0.623</v>
      </c>
      <c r="C96" s="18">
        <f>B96-B19</f>
        <v>0.53700000000000003</v>
      </c>
      <c r="D96" s="19">
        <f>(0.845*C96*C96)+(1.947*C96)+(0.3826)</f>
        <v>1.671810805</v>
      </c>
    </row>
    <row r="97" spans="1:4" x14ac:dyDescent="0.25">
      <c r="A97" s="9" t="s">
        <v>69</v>
      </c>
      <c r="B97" s="18">
        <v>0.505</v>
      </c>
      <c r="C97" s="18">
        <f>B97-B19</f>
        <v>0.41899999999999998</v>
      </c>
      <c r="D97" s="19">
        <f>(0.845*C97*C97)+(1.947*C97)+(0.3826)</f>
        <v>1.3467420450000001</v>
      </c>
    </row>
    <row r="98" spans="1:4" x14ac:dyDescent="0.25">
      <c r="A98" s="9" t="s">
        <v>70</v>
      </c>
      <c r="B98" s="18">
        <v>0.45500000000000002</v>
      </c>
      <c r="C98" s="18">
        <f>B98-B19</f>
        <v>0.36899999999999999</v>
      </c>
      <c r="D98" s="19">
        <f>(0.845*C98*C98)+(1.947*C98)+(0.3826)</f>
        <v>1.216099045</v>
      </c>
    </row>
    <row r="99" spans="1:4" x14ac:dyDescent="0.25">
      <c r="A99" s="9" t="s">
        <v>71</v>
      </c>
      <c r="B99" s="18">
        <v>0.39100000000000001</v>
      </c>
      <c r="C99" s="18">
        <f>B99-B19</f>
        <v>0.30499999999999999</v>
      </c>
      <c r="D99" s="19">
        <f>(0.845*C99*C99)+(1.947*C99)+(0.3826)</f>
        <v>1.055041125</v>
      </c>
    </row>
    <row r="100" spans="1:4" x14ac:dyDescent="0.25">
      <c r="A100" s="9" t="s">
        <v>72</v>
      </c>
      <c r="B100" s="18">
        <v>0.53200000000000003</v>
      </c>
      <c r="C100" s="18">
        <f>B100-B19</f>
        <v>0.44600000000000001</v>
      </c>
      <c r="D100" s="19">
        <f>(0.845*C100*C100)+(1.947*C100)+(0.3826)</f>
        <v>1.4190460200000001</v>
      </c>
    </row>
    <row r="101" spans="1:4" x14ac:dyDescent="0.25">
      <c r="A101" s="9" t="s">
        <v>73</v>
      </c>
      <c r="B101" s="18">
        <v>0.34100000000000003</v>
      </c>
      <c r="C101" s="18">
        <f>B101-B19</f>
        <v>0.255</v>
      </c>
      <c r="D101" s="19">
        <f>(0.845*C101*C101)+(1.947*C101)+(0.3826)</f>
        <v>0.93403112499999996</v>
      </c>
    </row>
    <row r="102" spans="1:4" x14ac:dyDescent="0.25">
      <c r="A102" s="9" t="s">
        <v>74</v>
      </c>
      <c r="B102" s="18">
        <v>0.41699999999999998</v>
      </c>
      <c r="C102" s="18">
        <f>B102-B19</f>
        <v>0.33099999999999996</v>
      </c>
      <c r="D102" s="19">
        <f>(0.845*C102*C102)+(1.947*C102)+(0.3826)</f>
        <v>1.119636045</v>
      </c>
    </row>
    <row r="103" spans="1:4" x14ac:dyDescent="0.25">
      <c r="A103" s="9" t="s">
        <v>75</v>
      </c>
      <c r="B103" s="18">
        <v>0.59299999999999997</v>
      </c>
      <c r="C103" s="18">
        <f>B103-B19</f>
        <v>0.50700000000000001</v>
      </c>
      <c r="D103" s="19">
        <f>(0.845*C103*C103)+(1.947*C103)+(0.3826)</f>
        <v>1.5869354050000002</v>
      </c>
    </row>
    <row r="104" spans="1:4" x14ac:dyDescent="0.25">
      <c r="A104" s="9" t="s">
        <v>76</v>
      </c>
      <c r="B104" s="18">
        <v>0.374</v>
      </c>
      <c r="C104" s="18">
        <f>B104-B19</f>
        <v>0.28799999999999998</v>
      </c>
      <c r="D104" s="19">
        <f>(0.845*C104*C104)+(1.947*C104)+(0.3826)</f>
        <v>1.01342368</v>
      </c>
    </row>
    <row r="105" spans="1:4" x14ac:dyDescent="0.25">
      <c r="A105" s="9" t="s">
        <v>77</v>
      </c>
      <c r="B105" s="18">
        <v>0.39800000000000002</v>
      </c>
      <c r="C105" s="18">
        <f>B105-B19</f>
        <v>0.312</v>
      </c>
      <c r="D105" s="19">
        <f>(0.845*C105*C105)+(1.947*C105)+(0.3826)</f>
        <v>1.0723196800000001</v>
      </c>
    </row>
    <row r="106" spans="1:4" x14ac:dyDescent="0.25">
      <c r="A106" s="9" t="s">
        <v>78</v>
      </c>
      <c r="B106" s="18">
        <v>0.46300000000000002</v>
      </c>
      <c r="C106" s="18">
        <f>B106-B19</f>
        <v>0.377</v>
      </c>
      <c r="D106" s="19">
        <f>(0.845*C106*C106)+(1.947*C106)+(0.3826)</f>
        <v>1.236718005</v>
      </c>
    </row>
    <row r="107" spans="1:4" x14ac:dyDescent="0.25">
      <c r="A107" s="9" t="s">
        <v>79</v>
      </c>
      <c r="B107" s="18">
        <v>0.41799999999999998</v>
      </c>
      <c r="C107" s="18">
        <f>B107-B19</f>
        <v>0.33199999999999996</v>
      </c>
      <c r="D107" s="19">
        <f>(0.845*C107*C107)+(1.947*C107)+(0.3826)</f>
        <v>1.12214328</v>
      </c>
    </row>
    <row r="108" spans="1:4" x14ac:dyDescent="0.25">
      <c r="A108" s="9" t="s">
        <v>80</v>
      </c>
      <c r="B108" s="18">
        <v>0.67700000000000005</v>
      </c>
      <c r="C108" s="18">
        <f>B108-B19</f>
        <v>0.59100000000000008</v>
      </c>
      <c r="D108" s="19">
        <f>(0.845*C108*C108)+(1.947*C108)+(0.3826)</f>
        <v>1.8284194450000002</v>
      </c>
    </row>
    <row r="109" spans="1:4" x14ac:dyDescent="0.25">
      <c r="A109" s="12" t="s">
        <v>81</v>
      </c>
      <c r="B109" s="20">
        <v>0.46100000000000002</v>
      </c>
      <c r="C109" s="20">
        <f>B109-B19</f>
        <v>0.375</v>
      </c>
      <c r="D109" s="21">
        <f>(0.845*C109*C109)+(1.947*C109)+(0.3826)</f>
        <v>1.231553125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22" workbookViewId="0">
      <selection activeCell="O46" sqref="O46:O47"/>
    </sheetView>
  </sheetViews>
  <sheetFormatPr defaultRowHeight="15" x14ac:dyDescent="0.25"/>
  <cols>
    <col min="1" max="1" width="12.140625" customWidth="1"/>
    <col min="2" max="2" width="10.85546875" customWidth="1"/>
    <col min="3" max="3" width="10" customWidth="1"/>
    <col min="4" max="4" width="11.140625" customWidth="1"/>
  </cols>
  <sheetData>
    <row r="1" spans="1:12" x14ac:dyDescent="0.25">
      <c r="A1">
        <v>2.649</v>
      </c>
      <c r="B1">
        <v>2.778</v>
      </c>
      <c r="C1">
        <v>0.13800000000000001</v>
      </c>
      <c r="D1">
        <v>0.27200000000000002</v>
      </c>
      <c r="E1">
        <v>0.28600000000000003</v>
      </c>
      <c r="F1">
        <v>0.20899999999999999</v>
      </c>
      <c r="G1">
        <v>0.248</v>
      </c>
      <c r="H1">
        <v>0.33300000000000002</v>
      </c>
      <c r="I1">
        <v>0.252</v>
      </c>
      <c r="J1">
        <v>0.27100000000000002</v>
      </c>
      <c r="K1">
        <v>0.24199999999999999</v>
      </c>
      <c r="L1">
        <v>0.188</v>
      </c>
    </row>
    <row r="2" spans="1:12" x14ac:dyDescent="0.25">
      <c r="A2">
        <v>1.9710000000000001</v>
      </c>
      <c r="B2">
        <v>1.978</v>
      </c>
      <c r="C2">
        <v>0.23</v>
      </c>
      <c r="D2">
        <v>0.19</v>
      </c>
      <c r="E2">
        <v>0.32300000000000001</v>
      </c>
      <c r="F2">
        <v>0.2</v>
      </c>
      <c r="G2">
        <v>0.21299999999999999</v>
      </c>
      <c r="H2">
        <v>0.29799999999999999</v>
      </c>
      <c r="I2">
        <v>0.22800000000000001</v>
      </c>
      <c r="J2">
        <v>0.20300000000000001</v>
      </c>
      <c r="K2">
        <v>0.24399999999999999</v>
      </c>
      <c r="L2">
        <v>0.223</v>
      </c>
    </row>
    <row r="3" spans="1:12" x14ac:dyDescent="0.25">
      <c r="A3">
        <v>0.98899999999999999</v>
      </c>
      <c r="B3">
        <v>0.98</v>
      </c>
      <c r="C3">
        <v>0.22500000000000001</v>
      </c>
      <c r="D3">
        <v>0.27100000000000002</v>
      </c>
      <c r="E3">
        <v>0.34400000000000003</v>
      </c>
      <c r="F3">
        <v>0.09</v>
      </c>
      <c r="G3">
        <v>0.20700000000000002</v>
      </c>
      <c r="H3">
        <v>0.27700000000000002</v>
      </c>
      <c r="I3">
        <v>0.27900000000000003</v>
      </c>
      <c r="J3">
        <v>0.22600000000000001</v>
      </c>
      <c r="K3">
        <v>0.26</v>
      </c>
      <c r="L3">
        <v>0.30299999999999999</v>
      </c>
    </row>
    <row r="4" spans="1:12" x14ac:dyDescent="0.25">
      <c r="A4">
        <v>0.43099999999999999</v>
      </c>
      <c r="B4">
        <v>0.48599999999999999</v>
      </c>
      <c r="C4">
        <v>7.0000000000000007E-2</v>
      </c>
      <c r="D4">
        <v>0.23700000000000002</v>
      </c>
      <c r="E4">
        <v>0.23100000000000001</v>
      </c>
      <c r="F4">
        <v>0.33</v>
      </c>
      <c r="G4">
        <v>0.22800000000000001</v>
      </c>
      <c r="H4">
        <v>0.27700000000000002</v>
      </c>
      <c r="I4">
        <v>0.20300000000000001</v>
      </c>
      <c r="J4">
        <v>0.20600000000000002</v>
      </c>
      <c r="K4">
        <v>0.255</v>
      </c>
      <c r="L4">
        <v>0.23500000000000001</v>
      </c>
    </row>
    <row r="5" spans="1:12" x14ac:dyDescent="0.25">
      <c r="A5">
        <v>0.21099999999999999</v>
      </c>
      <c r="B5">
        <v>0.20300000000000001</v>
      </c>
      <c r="C5">
        <v>0.21199999999999999</v>
      </c>
      <c r="D5">
        <v>0.26800000000000002</v>
      </c>
      <c r="E5">
        <v>0.23100000000000001</v>
      </c>
      <c r="F5">
        <v>0.27900000000000003</v>
      </c>
      <c r="G5">
        <v>0.223</v>
      </c>
      <c r="H5">
        <v>0.222</v>
      </c>
      <c r="I5">
        <v>0.33500000000000002</v>
      </c>
      <c r="J5">
        <v>0.46100000000000002</v>
      </c>
      <c r="K5">
        <v>0.26800000000000002</v>
      </c>
      <c r="L5">
        <v>0.221</v>
      </c>
    </row>
    <row r="6" spans="1:12" x14ac:dyDescent="0.25">
      <c r="A6">
        <v>8.1000000000000003E-2</v>
      </c>
      <c r="B6">
        <v>7.8E-2</v>
      </c>
      <c r="C6">
        <v>7.2999999999999995E-2</v>
      </c>
      <c r="D6">
        <v>0.218</v>
      </c>
      <c r="E6">
        <v>0.248</v>
      </c>
      <c r="F6">
        <v>0.252</v>
      </c>
      <c r="G6">
        <v>0.192</v>
      </c>
      <c r="H6">
        <v>0.158</v>
      </c>
      <c r="I6">
        <v>0.251</v>
      </c>
      <c r="J6">
        <v>0.24099999999999999</v>
      </c>
      <c r="K6">
        <v>0.25800000000000001</v>
      </c>
      <c r="L6">
        <v>0.215</v>
      </c>
    </row>
    <row r="7" spans="1:12" x14ac:dyDescent="0.25">
      <c r="A7">
        <v>5.0999999999999997E-2</v>
      </c>
      <c r="B7">
        <v>5.5E-2</v>
      </c>
      <c r="C7">
        <v>0.26500000000000001</v>
      </c>
      <c r="D7">
        <v>0.252</v>
      </c>
      <c r="E7">
        <v>0.23300000000000001</v>
      </c>
      <c r="F7">
        <v>0.248</v>
      </c>
      <c r="G7">
        <v>0.22500000000000001</v>
      </c>
      <c r="H7">
        <v>0.23500000000000001</v>
      </c>
      <c r="I7">
        <v>0.26</v>
      </c>
      <c r="J7">
        <v>0.308</v>
      </c>
      <c r="K7">
        <v>0.23400000000000001</v>
      </c>
      <c r="L7">
        <v>0.26600000000000001</v>
      </c>
    </row>
    <row r="8" spans="1:12" x14ac:dyDescent="0.25">
      <c r="C8">
        <v>0.26200000000000001</v>
      </c>
      <c r="D8">
        <v>0.23300000000000001</v>
      </c>
      <c r="E8">
        <v>0.192</v>
      </c>
      <c r="F8">
        <v>0.27100000000000002</v>
      </c>
      <c r="G8">
        <v>0.187</v>
      </c>
      <c r="H8">
        <v>0.26200000000000001</v>
      </c>
      <c r="I8">
        <v>0.24099999999999999</v>
      </c>
      <c r="J8">
        <v>0.27</v>
      </c>
      <c r="K8">
        <v>0.23600000000000002</v>
      </c>
    </row>
    <row r="11" spans="1:12" x14ac:dyDescent="0.25">
      <c r="A11" t="s">
        <v>82</v>
      </c>
    </row>
    <row r="12" spans="1:12" x14ac:dyDescent="0.25">
      <c r="B12" s="1" t="s">
        <v>7</v>
      </c>
      <c r="C12" s="1" t="s">
        <v>8</v>
      </c>
      <c r="D12" s="1" t="s">
        <v>9</v>
      </c>
      <c r="E12" s="1" t="s">
        <v>10</v>
      </c>
    </row>
    <row r="13" spans="1:12" x14ac:dyDescent="0.25">
      <c r="A13" t="s">
        <v>0</v>
      </c>
      <c r="B13">
        <v>2.778</v>
      </c>
      <c r="C13">
        <f>B13-B19</f>
        <v>2.7269999999999999</v>
      </c>
      <c r="D13">
        <v>24</v>
      </c>
      <c r="E13">
        <f>(2.0817*C13*C13)+(2.583*C13)+(0.8586)</f>
        <v>23.383063419299997</v>
      </c>
    </row>
    <row r="14" spans="1:12" x14ac:dyDescent="0.25">
      <c r="A14" t="s">
        <v>1</v>
      </c>
      <c r="B14">
        <v>1.9710000000000001</v>
      </c>
      <c r="C14">
        <f>B14-B19</f>
        <v>1.9200000000000002</v>
      </c>
      <c r="D14">
        <v>12</v>
      </c>
      <c r="E14">
        <f t="shared" ref="E14:E77" si="0">(2.0817*C14*C14)+(2.583*C14)+(0.8586)</f>
        <v>13.491938880000003</v>
      </c>
    </row>
    <row r="15" spans="1:12" x14ac:dyDescent="0.25">
      <c r="A15" t="s">
        <v>2</v>
      </c>
      <c r="B15">
        <v>0.98899999999999999</v>
      </c>
      <c r="C15">
        <f>B15-B19</f>
        <v>0.93799999999999994</v>
      </c>
      <c r="D15">
        <v>6</v>
      </c>
      <c r="E15">
        <f t="shared" si="0"/>
        <v>5.1130252548000001</v>
      </c>
    </row>
    <row r="16" spans="1:12" x14ac:dyDescent="0.25">
      <c r="A16" t="s">
        <v>3</v>
      </c>
      <c r="B16">
        <v>0.43099999999999999</v>
      </c>
      <c r="C16">
        <f>B16-B19</f>
        <v>0.38</v>
      </c>
      <c r="D16">
        <v>3</v>
      </c>
      <c r="E16">
        <f t="shared" si="0"/>
        <v>2.1407374800000003</v>
      </c>
    </row>
    <row r="17" spans="1:12" x14ac:dyDescent="0.25">
      <c r="A17" t="s">
        <v>4</v>
      </c>
      <c r="B17">
        <v>0.21099999999999999</v>
      </c>
      <c r="C17">
        <f>B17-B19</f>
        <v>0.16</v>
      </c>
      <c r="D17">
        <v>1.5</v>
      </c>
      <c r="E17">
        <f t="shared" si="0"/>
        <v>1.32517152</v>
      </c>
    </row>
    <row r="18" spans="1:12" x14ac:dyDescent="0.25">
      <c r="A18" t="s">
        <v>5</v>
      </c>
      <c r="B18">
        <v>8.1000000000000003E-2</v>
      </c>
      <c r="C18">
        <f>B18-B19</f>
        <v>3.0000000000000006E-2</v>
      </c>
      <c r="D18">
        <v>0.75</v>
      </c>
      <c r="E18">
        <f t="shared" si="0"/>
        <v>0.93796352999999999</v>
      </c>
    </row>
    <row r="19" spans="1:12" x14ac:dyDescent="0.25">
      <c r="A19" t="s">
        <v>6</v>
      </c>
      <c r="B19">
        <v>5.0999999999999997E-2</v>
      </c>
      <c r="C19">
        <f>B19-B19</f>
        <v>0</v>
      </c>
      <c r="D19">
        <v>0</v>
      </c>
      <c r="E19">
        <f t="shared" si="0"/>
        <v>0.85860000000000003</v>
      </c>
    </row>
    <row r="26" spans="1:12" x14ac:dyDescent="0.25">
      <c r="I26" s="2"/>
      <c r="J26" s="2" t="s">
        <v>11</v>
      </c>
      <c r="K26" s="2"/>
      <c r="L26" s="2"/>
    </row>
    <row r="30" spans="1:12" x14ac:dyDescent="0.25">
      <c r="A30" s="17" t="s">
        <v>12</v>
      </c>
      <c r="B30" s="7" t="s">
        <v>13</v>
      </c>
      <c r="C30" s="7" t="s">
        <v>8</v>
      </c>
      <c r="D30" s="8" t="s">
        <v>10</v>
      </c>
    </row>
    <row r="31" spans="1:12" x14ac:dyDescent="0.25">
      <c r="A31" s="9" t="s">
        <v>14</v>
      </c>
      <c r="B31" s="18">
        <v>0.13800000000000001</v>
      </c>
      <c r="C31" s="18">
        <f>B31-B19</f>
        <v>8.7000000000000022E-2</v>
      </c>
      <c r="D31" s="19">
        <f>(2.0817*C31*C31)+(2.583*C31)+(0.8586)</f>
        <v>1.0990773873000002</v>
      </c>
    </row>
    <row r="32" spans="1:12" x14ac:dyDescent="0.25">
      <c r="A32" s="9" t="s">
        <v>15</v>
      </c>
      <c r="B32" s="18">
        <v>0.23</v>
      </c>
      <c r="C32" s="18">
        <f>B32-B19</f>
        <v>0.17900000000000002</v>
      </c>
      <c r="D32" s="19">
        <f>(2.0817*C32*C32)+(2.583*C32)+(0.8586)</f>
        <v>1.3876567497000001</v>
      </c>
    </row>
    <row r="33" spans="1:15" x14ac:dyDescent="0.25">
      <c r="A33" s="9" t="s">
        <v>16</v>
      </c>
      <c r="B33" s="18">
        <v>0.22500000000000001</v>
      </c>
      <c r="C33" s="18">
        <f>B33-B19</f>
        <v>0.17400000000000002</v>
      </c>
      <c r="D33" s="19">
        <f>(2.0817*C33*C33)+(2.583*C33)+(0.8586)</f>
        <v>1.3710675492000002</v>
      </c>
    </row>
    <row r="34" spans="1:15" x14ac:dyDescent="0.25">
      <c r="A34" s="9" t="s">
        <v>17</v>
      </c>
      <c r="B34" s="18">
        <v>7.0000000000000007E-2</v>
      </c>
      <c r="C34" s="18">
        <f>B34-B19</f>
        <v>1.900000000000001E-2</v>
      </c>
      <c r="D34" s="19">
        <f>(2.0817*C34*C34)+(2.583*C34)+(0.8586)</f>
        <v>0.90842849370000001</v>
      </c>
    </row>
    <row r="35" spans="1:15" x14ac:dyDescent="0.25">
      <c r="A35" s="9" t="s">
        <v>108</v>
      </c>
      <c r="B35" s="18">
        <v>0.21199999999999999</v>
      </c>
      <c r="C35" s="18">
        <f>B35-B19</f>
        <v>0.161</v>
      </c>
      <c r="D35" s="19">
        <f>(2.0817*C35*C35)+(2.583*C35)+(0.8586)</f>
        <v>1.3284227457000002</v>
      </c>
    </row>
    <row r="36" spans="1:15" x14ac:dyDescent="0.25">
      <c r="A36" s="9" t="s">
        <v>18</v>
      </c>
      <c r="B36" s="18">
        <v>7.2999999999999995E-2</v>
      </c>
      <c r="C36" s="18">
        <f>B36-B19</f>
        <v>2.1999999999999999E-2</v>
      </c>
      <c r="D36" s="19">
        <f>(2.0817*C36*C36)+(2.583*C36)+(0.8586)</f>
        <v>0.9164335428</v>
      </c>
    </row>
    <row r="37" spans="1:15" x14ac:dyDescent="0.25">
      <c r="A37" s="9" t="s">
        <v>109</v>
      </c>
      <c r="B37" s="18">
        <v>0.26500000000000001</v>
      </c>
      <c r="C37" s="18">
        <f>B37-B19</f>
        <v>0.21400000000000002</v>
      </c>
      <c r="D37" s="19">
        <f>(2.0817*C37*C37)+(2.583*C37)+(0.8586)</f>
        <v>1.5066955332000003</v>
      </c>
    </row>
    <row r="38" spans="1:15" x14ac:dyDescent="0.25">
      <c r="A38" s="9" t="s">
        <v>19</v>
      </c>
      <c r="B38" s="18">
        <v>0.26200000000000001</v>
      </c>
      <c r="C38" s="18">
        <f>B38-B19</f>
        <v>0.21100000000000002</v>
      </c>
      <c r="D38" s="19">
        <f>(2.0817*C38*C38)+(2.583*C38)+(0.8586)</f>
        <v>1.4962923657</v>
      </c>
    </row>
    <row r="39" spans="1:15" x14ac:dyDescent="0.25">
      <c r="A39" s="9" t="s">
        <v>132</v>
      </c>
      <c r="B39" s="18">
        <v>0.27200000000000002</v>
      </c>
      <c r="C39" s="18">
        <f>B39-B19</f>
        <v>0.22100000000000003</v>
      </c>
      <c r="D39" s="19">
        <f>(2.0817*C39*C39)+(2.583*C39)+(0.8586)</f>
        <v>1.5311153097000001</v>
      </c>
    </row>
    <row r="40" spans="1:15" x14ac:dyDescent="0.25">
      <c r="A40" s="9" t="s">
        <v>20</v>
      </c>
      <c r="B40" s="18">
        <v>0.19</v>
      </c>
      <c r="C40" s="18">
        <f>B40-B19</f>
        <v>0.13900000000000001</v>
      </c>
      <c r="D40" s="19">
        <f>(2.0817*C40*C40)+(2.583*C40)+(0.8586)</f>
        <v>1.2578575257</v>
      </c>
    </row>
    <row r="41" spans="1:15" x14ac:dyDescent="0.25">
      <c r="A41" s="9" t="s">
        <v>21</v>
      </c>
      <c r="B41" s="18">
        <v>0.27100000000000002</v>
      </c>
      <c r="C41" s="18">
        <f>B41-B19</f>
        <v>0.22000000000000003</v>
      </c>
      <c r="D41" s="19">
        <f>(2.0817*C41*C41)+(2.583*C41)+(0.8586)</f>
        <v>1.5276142800000001</v>
      </c>
    </row>
    <row r="42" spans="1:15" x14ac:dyDescent="0.25">
      <c r="A42" s="9" t="s">
        <v>22</v>
      </c>
      <c r="B42" s="18">
        <v>0.23700000000000002</v>
      </c>
      <c r="C42" s="18">
        <f>B42-B19</f>
        <v>0.18600000000000003</v>
      </c>
      <c r="D42" s="19">
        <f>(2.0817*C42*C42)+(2.583*C42)+(0.8586)</f>
        <v>1.4110564932000003</v>
      </c>
    </row>
    <row r="43" spans="1:15" x14ac:dyDescent="0.25">
      <c r="A43" s="9" t="s">
        <v>23</v>
      </c>
      <c r="B43" s="18">
        <v>0.26800000000000002</v>
      </c>
      <c r="C43" s="18">
        <f>B43-B19</f>
        <v>0.21700000000000003</v>
      </c>
      <c r="D43" s="19">
        <f>(2.0817*C43*C43)+(2.583*C43)+(0.8586)</f>
        <v>1.5171361713000002</v>
      </c>
    </row>
    <row r="44" spans="1:15" x14ac:dyDescent="0.25">
      <c r="A44" s="9" t="s">
        <v>24</v>
      </c>
      <c r="B44" s="18">
        <v>0.218</v>
      </c>
      <c r="C44" s="18">
        <f>B44-B19</f>
        <v>0.16700000000000001</v>
      </c>
      <c r="D44" s="19">
        <f>(2.0817*C44*C44)+(2.583*C44)+(0.8586)</f>
        <v>1.3480175313</v>
      </c>
    </row>
    <row r="45" spans="1:15" x14ac:dyDescent="0.25">
      <c r="A45" s="9" t="s">
        <v>25</v>
      </c>
      <c r="B45" s="18">
        <v>0.252</v>
      </c>
      <c r="C45" s="18">
        <f>B45-B19</f>
        <v>0.20100000000000001</v>
      </c>
      <c r="D45" s="19">
        <f>(2.0817*C45*C45)+(2.583*C45)+(0.8586)</f>
        <v>1.4618857617000001</v>
      </c>
    </row>
    <row r="46" spans="1:15" x14ac:dyDescent="0.25">
      <c r="A46" s="9" t="s">
        <v>26</v>
      </c>
      <c r="B46" s="18">
        <v>0.23300000000000001</v>
      </c>
      <c r="C46" s="18">
        <f>B46-B19</f>
        <v>0.18200000000000002</v>
      </c>
      <c r="D46" s="19">
        <f>(2.0817*C46*C46)+(2.583*C46)+(0.8586)</f>
        <v>1.3976602308000001</v>
      </c>
    </row>
    <row r="47" spans="1:15" x14ac:dyDescent="0.25">
      <c r="A47" s="9" t="s">
        <v>131</v>
      </c>
      <c r="B47" s="18">
        <v>0.28600000000000003</v>
      </c>
      <c r="C47" s="18">
        <f>B47-B19</f>
        <v>0.23500000000000004</v>
      </c>
      <c r="D47" s="19">
        <f>(2.0817*C47*C47)+(2.583*C47)+(0.8586)</f>
        <v>1.5805668825000003</v>
      </c>
      <c r="O47" s="3"/>
    </row>
    <row r="48" spans="1:15" x14ac:dyDescent="0.25">
      <c r="A48" s="9" t="s">
        <v>27</v>
      </c>
      <c r="B48" s="18">
        <v>0.32300000000000001</v>
      </c>
      <c r="C48" s="18">
        <f>B48-B19</f>
        <v>0.27200000000000002</v>
      </c>
      <c r="D48" s="19">
        <f>(2.0817*C48*C48)+(2.583*C48)+(0.8586)</f>
        <v>1.7151884928000001</v>
      </c>
    </row>
    <row r="49" spans="1:4" x14ac:dyDescent="0.25">
      <c r="A49" s="9" t="s">
        <v>130</v>
      </c>
      <c r="B49" s="18">
        <v>0.34400000000000003</v>
      </c>
      <c r="C49" s="18">
        <f>B49-B19</f>
        <v>0.29300000000000004</v>
      </c>
      <c r="D49" s="19">
        <f>(2.0817*C49*C49)+(2.583*C49)+(0.8586)</f>
        <v>1.7941308633000004</v>
      </c>
    </row>
    <row r="50" spans="1:4" x14ac:dyDescent="0.25">
      <c r="A50" s="9" t="s">
        <v>28</v>
      </c>
      <c r="B50" s="18">
        <v>0.23100000000000001</v>
      </c>
      <c r="C50" s="18">
        <f>B50-B19</f>
        <v>0.18000000000000002</v>
      </c>
      <c r="D50" s="19">
        <f>(2.0817*C50*C50)+(2.583*C50)+(0.8586)</f>
        <v>1.3909870800000002</v>
      </c>
    </row>
    <row r="51" spans="1:4" x14ac:dyDescent="0.25">
      <c r="A51" s="9" t="s">
        <v>129</v>
      </c>
      <c r="B51" s="18">
        <v>0.23100000000000001</v>
      </c>
      <c r="C51" s="18">
        <f>B51-B19</f>
        <v>0.18000000000000002</v>
      </c>
      <c r="D51" s="19">
        <f>(2.0817*C51*C51)+(2.583*C51)+(0.8586)</f>
        <v>1.3909870800000002</v>
      </c>
    </row>
    <row r="52" spans="1:4" x14ac:dyDescent="0.25">
      <c r="A52" s="9" t="s">
        <v>29</v>
      </c>
      <c r="B52" s="18">
        <v>0.248</v>
      </c>
      <c r="C52" s="18">
        <f>B52-B19</f>
        <v>0.19700000000000001</v>
      </c>
      <c r="D52" s="19">
        <f>(2.0817*C52*C52)+(2.583*C52)+(0.8586)</f>
        <v>1.4482396953000001</v>
      </c>
    </row>
    <row r="53" spans="1:4" x14ac:dyDescent="0.25">
      <c r="A53" s="9" t="s">
        <v>128</v>
      </c>
      <c r="B53" s="18">
        <v>0.23300000000000001</v>
      </c>
      <c r="C53" s="18">
        <f>B53-B19</f>
        <v>0.18200000000000002</v>
      </c>
      <c r="D53" s="19">
        <f>(2.0817*C53*C53)+(2.583*C53)+(0.8586)</f>
        <v>1.3976602308000001</v>
      </c>
    </row>
    <row r="54" spans="1:4" x14ac:dyDescent="0.25">
      <c r="A54" s="9" t="s">
        <v>30</v>
      </c>
      <c r="B54" s="18">
        <v>0.192</v>
      </c>
      <c r="C54" s="18">
        <f>B54-B19</f>
        <v>0.14100000000000001</v>
      </c>
      <c r="D54" s="19">
        <f>(2.0817*C54*C54)+(2.583*C54)+(0.8586)</f>
        <v>1.2641892777000001</v>
      </c>
    </row>
    <row r="55" spans="1:4" x14ac:dyDescent="0.25">
      <c r="A55" s="9" t="s">
        <v>127</v>
      </c>
      <c r="B55" s="18">
        <v>0.20899999999999999</v>
      </c>
      <c r="C55" s="18">
        <f>B55-B19</f>
        <v>0.158</v>
      </c>
      <c r="D55" s="19">
        <f>(2.0817*C55*C55)+(2.583*C55)+(0.8586)</f>
        <v>1.3186815588</v>
      </c>
    </row>
    <row r="56" spans="1:4" x14ac:dyDescent="0.25">
      <c r="A56" s="9" t="s">
        <v>31</v>
      </c>
      <c r="B56" s="18">
        <v>0.2</v>
      </c>
      <c r="C56" s="18">
        <f>B56-B19</f>
        <v>0.14900000000000002</v>
      </c>
      <c r="D56" s="19">
        <f>(2.0817*C56*C56)+(2.583*C56)+(0.8586)</f>
        <v>1.2896828217</v>
      </c>
    </row>
    <row r="57" spans="1:4" x14ac:dyDescent="0.25">
      <c r="A57" s="9" t="s">
        <v>126</v>
      </c>
      <c r="B57" s="18">
        <v>0.09</v>
      </c>
      <c r="C57" s="18">
        <f>B57-B19</f>
        <v>3.9E-2</v>
      </c>
      <c r="D57" s="19">
        <f>(2.0817*C57*C57)+(2.583*C57)+(0.8586)</f>
        <v>0.9625032657</v>
      </c>
    </row>
    <row r="58" spans="1:4" x14ac:dyDescent="0.25">
      <c r="A58" s="9" t="s">
        <v>32</v>
      </c>
      <c r="B58" s="18">
        <v>0.33</v>
      </c>
      <c r="C58" s="18">
        <f>B58-B19</f>
        <v>0.27900000000000003</v>
      </c>
      <c r="D58" s="19">
        <f>(2.0817*C58*C58)+(2.583*C58)+(0.8586)</f>
        <v>1.7412986097000003</v>
      </c>
    </row>
    <row r="59" spans="1:4" x14ac:dyDescent="0.25">
      <c r="A59" s="9" t="s">
        <v>125</v>
      </c>
      <c r="B59" s="18">
        <v>0.27900000000000003</v>
      </c>
      <c r="C59" s="18">
        <f>B59-B19</f>
        <v>0.22800000000000004</v>
      </c>
      <c r="D59" s="19">
        <f>(2.0817*C59*C59)+(2.583*C59)+(0.8586)</f>
        <v>1.5557390928000001</v>
      </c>
    </row>
    <row r="60" spans="1:4" x14ac:dyDescent="0.25">
      <c r="A60" s="9" t="s">
        <v>33</v>
      </c>
      <c r="B60" s="18">
        <v>0.252</v>
      </c>
      <c r="C60" s="18">
        <f>B60-B19</f>
        <v>0.20100000000000001</v>
      </c>
      <c r="D60" s="19">
        <f>(2.0817*C60*C60)+(2.583*C60)+(0.8586)</f>
        <v>1.4618857617000001</v>
      </c>
    </row>
    <row r="61" spans="1:4" x14ac:dyDescent="0.25">
      <c r="A61" s="9" t="s">
        <v>124</v>
      </c>
      <c r="B61" s="18">
        <v>0.248</v>
      </c>
      <c r="C61" s="18">
        <f>B61-B19</f>
        <v>0.19700000000000001</v>
      </c>
      <c r="D61" s="19">
        <f>(2.0817*C61*C61)+(2.583*C61)+(0.8586)</f>
        <v>1.4482396953000001</v>
      </c>
    </row>
    <row r="62" spans="1:4" x14ac:dyDescent="0.25">
      <c r="A62" s="9" t="s">
        <v>34</v>
      </c>
      <c r="B62" s="18">
        <v>0.27100000000000002</v>
      </c>
      <c r="C62" s="18">
        <f>B62-B19</f>
        <v>0.22000000000000003</v>
      </c>
      <c r="D62" s="19">
        <f>(2.0817*C62*C62)+(2.583*C62)+(0.8586)</f>
        <v>1.5276142800000001</v>
      </c>
    </row>
    <row r="63" spans="1:4" x14ac:dyDescent="0.25">
      <c r="A63" s="9" t="s">
        <v>123</v>
      </c>
      <c r="B63" s="18">
        <v>0.248</v>
      </c>
      <c r="C63" s="18">
        <f>B63-B19</f>
        <v>0.19700000000000001</v>
      </c>
      <c r="D63" s="19">
        <f>(2.0817*C63*C63)+(2.583*C63)+(0.8586)</f>
        <v>1.4482396953000001</v>
      </c>
    </row>
    <row r="64" spans="1:4" x14ac:dyDescent="0.25">
      <c r="A64" s="9" t="s">
        <v>35</v>
      </c>
      <c r="B64" s="18">
        <v>0.21299999999999999</v>
      </c>
      <c r="C64" s="18">
        <f>B64-B19</f>
        <v>0.16200000000000001</v>
      </c>
      <c r="D64" s="19">
        <f>(2.0817*C64*C64)+(2.583*C64)+(0.8586)</f>
        <v>1.3316781348000002</v>
      </c>
    </row>
    <row r="65" spans="1:4" x14ac:dyDescent="0.25">
      <c r="A65" s="9" t="s">
        <v>122</v>
      </c>
      <c r="B65" s="18">
        <v>0.20700000000000002</v>
      </c>
      <c r="C65" s="18">
        <f>B65-B19</f>
        <v>0.15600000000000003</v>
      </c>
      <c r="D65" s="19">
        <f>(2.0817*C65*C65)+(2.583*C65)+(0.8586)</f>
        <v>1.3122082512000002</v>
      </c>
    </row>
    <row r="66" spans="1:4" x14ac:dyDescent="0.25">
      <c r="A66" s="9" t="s">
        <v>36</v>
      </c>
      <c r="B66" s="18">
        <v>0.22800000000000001</v>
      </c>
      <c r="C66" s="18">
        <f>B66-B19</f>
        <v>0.17700000000000002</v>
      </c>
      <c r="D66" s="19">
        <f>(2.0817*C66*C66)+(2.583*C66)+(0.8586)</f>
        <v>1.3810085793</v>
      </c>
    </row>
    <row r="67" spans="1:4" x14ac:dyDescent="0.25">
      <c r="A67" s="9" t="s">
        <v>121</v>
      </c>
      <c r="B67" s="18">
        <v>0.223</v>
      </c>
      <c r="C67" s="18">
        <f>B67-B19</f>
        <v>0.17200000000000001</v>
      </c>
      <c r="D67" s="19">
        <f>(2.0817*C67*C67)+(2.583*C67)+(0.8586)</f>
        <v>1.3644610128000001</v>
      </c>
    </row>
    <row r="68" spans="1:4" x14ac:dyDescent="0.25">
      <c r="A68" s="9" t="s">
        <v>37</v>
      </c>
      <c r="B68" s="18">
        <v>0.192</v>
      </c>
      <c r="C68" s="18">
        <f>B68-B19</f>
        <v>0.14100000000000001</v>
      </c>
      <c r="D68" s="19">
        <f>(2.0817*C68*C68)+(2.583*C68)+(0.8586)</f>
        <v>1.2641892777000001</v>
      </c>
    </row>
    <row r="69" spans="1:4" x14ac:dyDescent="0.25">
      <c r="A69" s="9" t="s">
        <v>120</v>
      </c>
      <c r="B69" s="18">
        <v>0.22500000000000001</v>
      </c>
      <c r="C69" s="18">
        <f>B69-B19</f>
        <v>0.17400000000000002</v>
      </c>
      <c r="D69" s="19">
        <f>(2.0817*C69*C69)+(2.583*C69)+(0.8586)</f>
        <v>1.3710675492000002</v>
      </c>
    </row>
    <row r="70" spans="1:4" x14ac:dyDescent="0.25">
      <c r="A70" s="9" t="s">
        <v>38</v>
      </c>
      <c r="B70" s="18">
        <v>0.187</v>
      </c>
      <c r="C70" s="18">
        <f>B70-B19</f>
        <v>0.13600000000000001</v>
      </c>
      <c r="D70" s="19">
        <f>(2.0817*C70*C70)+(2.583*C70)+(0.8586)</f>
        <v>1.2483911232</v>
      </c>
    </row>
    <row r="71" spans="1:4" x14ac:dyDescent="0.25">
      <c r="A71" s="9" t="s">
        <v>39</v>
      </c>
      <c r="B71" s="18">
        <v>0.33300000000000002</v>
      </c>
      <c r="C71" s="18">
        <f>B71-B19</f>
        <v>0.28200000000000003</v>
      </c>
      <c r="D71" s="19">
        <f>(2.0817*C71*C71)+(2.583*C71)+(0.8586)</f>
        <v>1.7525511108000003</v>
      </c>
    </row>
    <row r="72" spans="1:4" x14ac:dyDescent="0.25">
      <c r="A72" s="9" t="s">
        <v>40</v>
      </c>
      <c r="B72" s="18">
        <v>0.29799999999999999</v>
      </c>
      <c r="C72" s="18">
        <f>B72-B19</f>
        <v>0.247</v>
      </c>
      <c r="D72" s="19">
        <f>(2.0817*C72*C72)+(2.583*C72)+(0.8586)</f>
        <v>1.6236034353000002</v>
      </c>
    </row>
    <row r="73" spans="1:4" x14ac:dyDescent="0.25">
      <c r="A73" s="9" t="s">
        <v>41</v>
      </c>
      <c r="B73" s="18">
        <v>0.27700000000000002</v>
      </c>
      <c r="C73" s="18">
        <f>B73-B19</f>
        <v>0.22600000000000003</v>
      </c>
      <c r="D73" s="19">
        <f>(2.0817*C73*C73)+(2.583*C73)+(0.8586)</f>
        <v>1.5486829092000001</v>
      </c>
    </row>
    <row r="74" spans="1:4" x14ac:dyDescent="0.25">
      <c r="A74" s="9" t="s">
        <v>119</v>
      </c>
      <c r="B74" s="18">
        <v>0.27700000000000002</v>
      </c>
      <c r="C74" s="18">
        <f>B74-B19</f>
        <v>0.22600000000000003</v>
      </c>
      <c r="D74" s="19">
        <f>(2.0817*C74*C74)+(2.583*C74)+(0.8586)</f>
        <v>1.5486829092000001</v>
      </c>
    </row>
    <row r="75" spans="1:4" x14ac:dyDescent="0.25">
      <c r="A75" s="9" t="s">
        <v>42</v>
      </c>
      <c r="B75" s="18">
        <v>0.222</v>
      </c>
      <c r="C75" s="18">
        <f>B75-B19</f>
        <v>0.17100000000000001</v>
      </c>
      <c r="D75" s="19">
        <f>(2.0817*C75*C75)+(2.583*C75)+(0.8586)</f>
        <v>1.3611639897000001</v>
      </c>
    </row>
    <row r="76" spans="1:4" x14ac:dyDescent="0.25">
      <c r="A76" s="9" t="s">
        <v>118</v>
      </c>
      <c r="B76" s="18">
        <v>0.158</v>
      </c>
      <c r="C76" s="18">
        <f>B76-B19</f>
        <v>0.10700000000000001</v>
      </c>
      <c r="D76" s="19">
        <f>(2.0817*C76*C76)+(2.583*C76)+(0.8586)</f>
        <v>1.1588143833000002</v>
      </c>
    </row>
    <row r="77" spans="1:4" x14ac:dyDescent="0.25">
      <c r="A77" s="9" t="s">
        <v>43</v>
      </c>
      <c r="B77" s="18">
        <v>0.23500000000000001</v>
      </c>
      <c r="C77" s="18">
        <f>B77-B19</f>
        <v>0.18400000000000002</v>
      </c>
      <c r="D77" s="19">
        <f>(2.0817*C77*C77)+(2.583*C77)+(0.8586)</f>
        <v>1.4043500352000002</v>
      </c>
    </row>
    <row r="78" spans="1:4" x14ac:dyDescent="0.25">
      <c r="A78" s="9" t="s">
        <v>117</v>
      </c>
      <c r="B78" s="18">
        <v>0.26200000000000001</v>
      </c>
      <c r="C78" s="18">
        <f>B78-B19</f>
        <v>0.21100000000000002</v>
      </c>
      <c r="D78" s="19">
        <f>(2.0817*C78*C78)+(2.583*C78)+(0.8586)</f>
        <v>1.4962923657</v>
      </c>
    </row>
    <row r="79" spans="1:4" x14ac:dyDescent="0.25">
      <c r="A79" s="9" t="s">
        <v>44</v>
      </c>
      <c r="B79" s="18">
        <v>0.252</v>
      </c>
      <c r="C79" s="18">
        <f>B79-B19</f>
        <v>0.20100000000000001</v>
      </c>
      <c r="D79" s="19">
        <f>(2.0817*C79*C79)+(2.583*C79)+(0.8586)</f>
        <v>1.4618857617000001</v>
      </c>
    </row>
    <row r="80" spans="1:4" x14ac:dyDescent="0.25">
      <c r="A80" s="9" t="s">
        <v>116</v>
      </c>
      <c r="B80" s="18">
        <v>0.22800000000000001</v>
      </c>
      <c r="C80" s="18">
        <f>B80-B19</f>
        <v>0.17700000000000002</v>
      </c>
      <c r="D80" s="19">
        <f>(2.0817*C80*C80)+(2.583*C80)+(0.8586)</f>
        <v>1.3810085793</v>
      </c>
    </row>
    <row r="81" spans="1:4" x14ac:dyDescent="0.25">
      <c r="A81" s="9" t="s">
        <v>45</v>
      </c>
      <c r="B81" s="18">
        <v>0.27900000000000003</v>
      </c>
      <c r="C81" s="18">
        <f>B81-B19</f>
        <v>0.22800000000000004</v>
      </c>
      <c r="D81" s="19">
        <f>(2.0817*C81*C81)+(2.583*C81)+(0.8586)</f>
        <v>1.5557390928000001</v>
      </c>
    </row>
    <row r="82" spans="1:4" x14ac:dyDescent="0.25">
      <c r="A82" s="9" t="s">
        <v>115</v>
      </c>
      <c r="B82" s="18">
        <v>0.20300000000000001</v>
      </c>
      <c r="C82" s="18">
        <f>B82-B19</f>
        <v>0.15200000000000002</v>
      </c>
      <c r="D82" s="19">
        <f>(2.0817*C82*C82)+(2.583*C82)+(0.8586)</f>
        <v>1.2993115968000002</v>
      </c>
    </row>
    <row r="83" spans="1:4" x14ac:dyDescent="0.25">
      <c r="A83" s="9" t="s">
        <v>46</v>
      </c>
      <c r="B83" s="18">
        <v>0.33500000000000002</v>
      </c>
      <c r="C83" s="18">
        <f>B83-B19</f>
        <v>0.28400000000000003</v>
      </c>
      <c r="D83" s="19">
        <f>(2.0817*C83*C83)+(2.583*C83)+(0.8586)</f>
        <v>1.7600735952000002</v>
      </c>
    </row>
    <row r="84" spans="1:4" x14ac:dyDescent="0.25">
      <c r="A84" s="9" t="s">
        <v>114</v>
      </c>
      <c r="B84" s="18">
        <v>0.251</v>
      </c>
      <c r="C84" s="18">
        <f>B84-B19</f>
        <v>0.2</v>
      </c>
      <c r="D84" s="19">
        <f>(2.0817*C84*C84)+(2.583*C84)+(0.8586)</f>
        <v>1.4584680000000001</v>
      </c>
    </row>
    <row r="85" spans="1:4" x14ac:dyDescent="0.25">
      <c r="A85" s="9" t="s">
        <v>47</v>
      </c>
      <c r="B85" s="18">
        <v>0.26</v>
      </c>
      <c r="C85" s="18">
        <f>B85-B19</f>
        <v>0.20900000000000002</v>
      </c>
      <c r="D85" s="19">
        <f>(2.0817*C85*C85)+(2.583*C85)+(0.8586)</f>
        <v>1.4893777377000001</v>
      </c>
    </row>
    <row r="86" spans="1:4" x14ac:dyDescent="0.25">
      <c r="A86" s="9" t="s">
        <v>113</v>
      </c>
      <c r="B86" s="18">
        <v>0.24099999999999999</v>
      </c>
      <c r="C86" s="18">
        <f>B86-B19</f>
        <v>0.19</v>
      </c>
      <c r="D86" s="19">
        <f>(2.0817*C86*C86)+(2.583*C86)+(0.8586)</f>
        <v>1.4245193700000001</v>
      </c>
    </row>
    <row r="87" spans="1:4" x14ac:dyDescent="0.25">
      <c r="A87" s="9" t="s">
        <v>48</v>
      </c>
      <c r="B87" s="18">
        <v>0.27100000000000002</v>
      </c>
      <c r="C87" s="18">
        <f>B87-B19</f>
        <v>0.22000000000000003</v>
      </c>
      <c r="D87" s="19">
        <f>(2.0817*C87*C87)+(2.583*C87)+(0.8586)</f>
        <v>1.5276142800000001</v>
      </c>
    </row>
    <row r="88" spans="1:4" x14ac:dyDescent="0.25">
      <c r="A88" s="9" t="s">
        <v>112</v>
      </c>
      <c r="B88" s="18">
        <v>0.20300000000000001</v>
      </c>
      <c r="C88" s="18">
        <f>B88-B19</f>
        <v>0.15200000000000002</v>
      </c>
      <c r="D88" s="19">
        <f>(2.0817*C88*C88)+(2.583*C88)+(0.8586)</f>
        <v>1.2993115968000002</v>
      </c>
    </row>
    <row r="89" spans="1:4" x14ac:dyDescent="0.25">
      <c r="A89" s="9" t="s">
        <v>49</v>
      </c>
      <c r="B89" s="18">
        <v>0.22600000000000001</v>
      </c>
      <c r="C89" s="18">
        <f>B89-B19</f>
        <v>0.17500000000000002</v>
      </c>
      <c r="D89" s="19">
        <f>(2.0817*C89*C89)+(2.583*C89)+(0.8586)</f>
        <v>1.3743770625000002</v>
      </c>
    </row>
    <row r="90" spans="1:4" x14ac:dyDescent="0.25">
      <c r="A90" s="9" t="s">
        <v>111</v>
      </c>
      <c r="B90" s="18">
        <v>0.20600000000000002</v>
      </c>
      <c r="C90" s="18">
        <f>B90-B19</f>
        <v>0.15500000000000003</v>
      </c>
      <c r="D90" s="19">
        <f>(2.0817*C90*C90)+(2.583*C90)+(0.8586)</f>
        <v>1.3089778425</v>
      </c>
    </row>
    <row r="91" spans="1:4" x14ac:dyDescent="0.25">
      <c r="A91" s="9" t="s">
        <v>83</v>
      </c>
      <c r="B91" s="18">
        <v>0.46100000000000002</v>
      </c>
      <c r="C91" s="18">
        <f>B91-B19</f>
        <v>0.41000000000000003</v>
      </c>
      <c r="D91" s="19">
        <f>(2.0817*C91*C91)+(2.583*C91)+(0.8586)</f>
        <v>2.2675637700000002</v>
      </c>
    </row>
    <row r="92" spans="1:4" x14ac:dyDescent="0.25">
      <c r="A92" s="9" t="s">
        <v>110</v>
      </c>
      <c r="B92" s="18">
        <v>0.24099999999999999</v>
      </c>
      <c r="C92" s="18">
        <f>B92-B19</f>
        <v>0.19</v>
      </c>
      <c r="D92" s="19">
        <f>(2.0817*C92*C92)+(2.583*C92)+(0.8586)</f>
        <v>1.4245193700000001</v>
      </c>
    </row>
    <row r="93" spans="1:4" x14ac:dyDescent="0.25">
      <c r="A93" s="9" t="s">
        <v>84</v>
      </c>
      <c r="B93" s="18">
        <v>0.308</v>
      </c>
      <c r="C93" s="18">
        <f>B93-B19</f>
        <v>0.25700000000000001</v>
      </c>
      <c r="D93" s="19">
        <f>(2.0817*C93*C93)+(2.583*C93)+(0.8586)</f>
        <v>1.6599252033</v>
      </c>
    </row>
    <row r="94" spans="1:4" x14ac:dyDescent="0.25">
      <c r="A94" s="9" t="s">
        <v>85</v>
      </c>
      <c r="B94" s="18">
        <v>0.27</v>
      </c>
      <c r="C94" s="18">
        <f>B94-B19</f>
        <v>0.21900000000000003</v>
      </c>
      <c r="D94" s="19">
        <f>(2.0817*C94*C94)+(2.583*C94)+(0.8586)</f>
        <v>1.5241174137000002</v>
      </c>
    </row>
    <row r="95" spans="1:4" x14ac:dyDescent="0.25">
      <c r="A95" s="9" t="s">
        <v>86</v>
      </c>
      <c r="B95" s="18">
        <v>0.24199999999999999</v>
      </c>
      <c r="C95" s="18">
        <f>B95-B19</f>
        <v>0.191</v>
      </c>
      <c r="D95" s="19">
        <f>(2.0817*C95*C95)+(2.583*C95)+(0.8586)</f>
        <v>1.4278954977000002</v>
      </c>
    </row>
    <row r="96" spans="1:4" x14ac:dyDescent="0.25">
      <c r="A96" s="9" t="s">
        <v>87</v>
      </c>
      <c r="B96" s="18">
        <v>0.24399999999999999</v>
      </c>
      <c r="C96" s="18">
        <f>B96-B19</f>
        <v>0.193</v>
      </c>
      <c r="D96" s="19">
        <f>(2.0817*C96*C96)+(2.583*C96)+(0.8586)</f>
        <v>1.4346602433000002</v>
      </c>
    </row>
    <row r="97" spans="1:4" x14ac:dyDescent="0.25">
      <c r="A97" s="9" t="s">
        <v>88</v>
      </c>
      <c r="B97" s="18">
        <v>0.26</v>
      </c>
      <c r="C97" s="18">
        <f>B97-B19</f>
        <v>0.20900000000000002</v>
      </c>
      <c r="D97" s="19">
        <f>(2.0817*C97*C97)+(2.583*C97)+(0.8586)</f>
        <v>1.4893777377000001</v>
      </c>
    </row>
    <row r="98" spans="1:4" x14ac:dyDescent="0.25">
      <c r="A98" s="9" t="s">
        <v>89</v>
      </c>
      <c r="B98" s="18">
        <v>0.255</v>
      </c>
      <c r="C98" s="18">
        <f>B98-B19</f>
        <v>0.20400000000000001</v>
      </c>
      <c r="D98" s="19">
        <f>(2.0817*C98*C98)+(2.583*C98)+(0.8586)</f>
        <v>1.4721640272000001</v>
      </c>
    </row>
    <row r="99" spans="1:4" x14ac:dyDescent="0.25">
      <c r="A99" s="9" t="s">
        <v>90</v>
      </c>
      <c r="B99" s="18">
        <v>0.26800000000000002</v>
      </c>
      <c r="C99" s="18">
        <f>B99-B19</f>
        <v>0.21700000000000003</v>
      </c>
      <c r="D99" s="19">
        <f>(2.0817*C99*C99)+(2.583*C99)+(0.8586)</f>
        <v>1.5171361713000002</v>
      </c>
    </row>
    <row r="100" spans="1:4" x14ac:dyDescent="0.25">
      <c r="A100" s="9" t="s">
        <v>91</v>
      </c>
      <c r="B100" s="18">
        <v>0.25800000000000001</v>
      </c>
      <c r="C100" s="18">
        <f>B100-B19</f>
        <v>0.20700000000000002</v>
      </c>
      <c r="D100" s="19">
        <f>(2.0817*C100*C100)+(2.583*C100)+(0.8586)</f>
        <v>1.4824797633000002</v>
      </c>
    </row>
    <row r="101" spans="1:4" x14ac:dyDescent="0.25">
      <c r="A101" s="9" t="s">
        <v>92</v>
      </c>
      <c r="B101" s="18">
        <v>0.23400000000000001</v>
      </c>
      <c r="C101" s="18">
        <f>B101-B19</f>
        <v>0.18300000000000002</v>
      </c>
      <c r="D101" s="19">
        <f>(2.0817*C101*C101)+(2.583*C101)+(0.8586)</f>
        <v>1.4010030513</v>
      </c>
    </row>
    <row r="102" spans="1:4" x14ac:dyDescent="0.25">
      <c r="A102" s="9" t="s">
        <v>93</v>
      </c>
      <c r="B102" s="18">
        <v>0.23600000000000002</v>
      </c>
      <c r="C102" s="18">
        <f>B102-B19</f>
        <v>0.18500000000000003</v>
      </c>
      <c r="D102" s="19">
        <f>(2.0817*C102*C102)+(2.583*C102)+(0.8586)</f>
        <v>1.4077011825000001</v>
      </c>
    </row>
    <row r="103" spans="1:4" x14ac:dyDescent="0.25">
      <c r="A103" s="9" t="s">
        <v>94</v>
      </c>
      <c r="B103" s="18">
        <v>0.188</v>
      </c>
      <c r="C103" s="18">
        <f>B103-B19</f>
        <v>0.13700000000000001</v>
      </c>
      <c r="D103" s="19">
        <f>(2.0817*C103*C103)+(2.583*C103)+(0.8586)</f>
        <v>1.2515424273</v>
      </c>
    </row>
    <row r="104" spans="1:4" x14ac:dyDescent="0.25">
      <c r="A104" s="9" t="s">
        <v>95</v>
      </c>
      <c r="B104" s="18">
        <v>0.223</v>
      </c>
      <c r="C104" s="18">
        <f>B104-B19</f>
        <v>0.17200000000000001</v>
      </c>
      <c r="D104" s="19">
        <f>(2.0817*C104*C104)+(2.583*C104)+(0.8586)</f>
        <v>1.3644610128000001</v>
      </c>
    </row>
    <row r="105" spans="1:4" x14ac:dyDescent="0.25">
      <c r="A105" s="9" t="s">
        <v>96</v>
      </c>
      <c r="B105" s="18">
        <v>0.30299999999999999</v>
      </c>
      <c r="C105" s="18">
        <f>B105-B19</f>
        <v>0.252</v>
      </c>
      <c r="D105" s="19">
        <f>(2.0817*C105*C105)+(2.583*C105)+(0.8586)</f>
        <v>1.6417122768000001</v>
      </c>
    </row>
    <row r="106" spans="1:4" x14ac:dyDescent="0.25">
      <c r="A106" s="9" t="s">
        <v>97</v>
      </c>
      <c r="B106" s="18">
        <v>0.23500000000000001</v>
      </c>
      <c r="C106" s="18">
        <f>B106-B19</f>
        <v>0.18400000000000002</v>
      </c>
      <c r="D106" s="19">
        <f>(2.0817*C106*C106)+(2.583*C106)+(0.8586)</f>
        <v>1.4043500352000002</v>
      </c>
    </row>
    <row r="107" spans="1:4" x14ac:dyDescent="0.25">
      <c r="A107" s="9" t="s">
        <v>98</v>
      </c>
      <c r="B107" s="18">
        <v>0.221</v>
      </c>
      <c r="C107" s="18">
        <f>B107-B19</f>
        <v>0.17</v>
      </c>
      <c r="D107" s="19">
        <f>(2.0817*C107*C107)+(2.583*C107)+(0.8586)</f>
        <v>1.3578711300000001</v>
      </c>
    </row>
    <row r="108" spans="1:4" x14ac:dyDescent="0.25">
      <c r="A108" s="9" t="s">
        <v>99</v>
      </c>
      <c r="B108" s="18">
        <v>0.215</v>
      </c>
      <c r="C108" s="18">
        <f>B108-B19</f>
        <v>0.16400000000000001</v>
      </c>
      <c r="D108" s="19">
        <f>(2.0817*C108*C108)+(2.583*C108)+(0.8586)</f>
        <v>1.3382014032</v>
      </c>
    </row>
    <row r="109" spans="1:4" x14ac:dyDescent="0.25">
      <c r="A109" s="12" t="s">
        <v>100</v>
      </c>
      <c r="B109" s="20">
        <v>0.26600000000000001</v>
      </c>
      <c r="C109" s="20">
        <f>B109-B19</f>
        <v>0.21500000000000002</v>
      </c>
      <c r="D109" s="21">
        <f>(2.0817*C109*C109)+(2.583*C109)+(0.8586)</f>
        <v>1.5101715825000002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K19" sqref="K19"/>
    </sheetView>
  </sheetViews>
  <sheetFormatPr defaultRowHeight="15" x14ac:dyDescent="0.25"/>
  <cols>
    <col min="1" max="1" width="14.7109375" customWidth="1"/>
    <col min="2" max="2" width="14.85546875" customWidth="1"/>
    <col min="3" max="3" width="18.140625" customWidth="1"/>
    <col min="5" max="5" width="11" customWidth="1"/>
    <col min="6" max="6" width="17.42578125" customWidth="1"/>
    <col min="7" max="7" width="12.140625" customWidth="1"/>
    <col min="9" max="9" width="14.7109375" customWidth="1"/>
    <col min="10" max="10" width="16.42578125" customWidth="1"/>
  </cols>
  <sheetData>
    <row r="1" spans="1:11" x14ac:dyDescent="0.25">
      <c r="A1" s="6" t="s">
        <v>101</v>
      </c>
      <c r="B1" s="7" t="s">
        <v>102</v>
      </c>
      <c r="C1" s="7" t="s">
        <v>103</v>
      </c>
      <c r="D1" s="7" t="s">
        <v>104</v>
      </c>
      <c r="E1" s="7" t="s">
        <v>105</v>
      </c>
      <c r="F1" s="8" t="s">
        <v>149</v>
      </c>
      <c r="G1" s="1"/>
      <c r="H1" s="1"/>
      <c r="I1" s="1"/>
      <c r="J1" s="1"/>
      <c r="K1" s="1"/>
    </row>
    <row r="2" spans="1:11" x14ac:dyDescent="0.25">
      <c r="A2" s="9" t="s">
        <v>14</v>
      </c>
      <c r="B2" s="10">
        <v>3.16</v>
      </c>
      <c r="C2" s="10">
        <v>47.78</v>
      </c>
      <c r="D2" s="15">
        <f t="shared" ref="D2:D65" si="0">(C2/(B2*1000))*100</f>
        <v>1.5120253164556963</v>
      </c>
      <c r="E2" s="10">
        <v>427</v>
      </c>
      <c r="F2" s="11" t="s">
        <v>150</v>
      </c>
      <c r="G2" s="1"/>
      <c r="H2" s="1"/>
    </row>
    <row r="3" spans="1:11" x14ac:dyDescent="0.25">
      <c r="A3" s="9" t="s">
        <v>15</v>
      </c>
      <c r="B3" s="10">
        <v>2.27</v>
      </c>
      <c r="C3" s="10">
        <v>42.38</v>
      </c>
      <c r="D3" s="15">
        <f t="shared" si="0"/>
        <v>1.8669603524229077</v>
      </c>
      <c r="E3" s="10">
        <v>607</v>
      </c>
      <c r="F3" s="11" t="s">
        <v>150</v>
      </c>
      <c r="G3" s="1"/>
      <c r="H3" s="1"/>
      <c r="I3" t="s">
        <v>106</v>
      </c>
    </row>
    <row r="4" spans="1:11" x14ac:dyDescent="0.25">
      <c r="A4" s="9" t="s">
        <v>16</v>
      </c>
      <c r="B4" s="10">
        <v>1.86</v>
      </c>
      <c r="C4" s="10">
        <v>40.85</v>
      </c>
      <c r="D4" s="15">
        <f t="shared" si="0"/>
        <v>2.196236559139785</v>
      </c>
      <c r="E4" s="10">
        <v>235</v>
      </c>
      <c r="F4" s="11" t="s">
        <v>150</v>
      </c>
      <c r="G4" s="1"/>
      <c r="H4" s="1"/>
      <c r="I4" t="s">
        <v>107</v>
      </c>
    </row>
    <row r="5" spans="1:11" x14ac:dyDescent="0.25">
      <c r="A5" s="9" t="s">
        <v>17</v>
      </c>
      <c r="B5" s="10">
        <v>2.16</v>
      </c>
      <c r="C5" s="10">
        <v>18.170000000000002</v>
      </c>
      <c r="D5" s="15">
        <f t="shared" si="0"/>
        <v>0.84120370370370368</v>
      </c>
      <c r="E5" s="10">
        <v>606</v>
      </c>
      <c r="F5" s="11" t="s">
        <v>151</v>
      </c>
      <c r="G5" s="1"/>
      <c r="H5" s="1"/>
    </row>
    <row r="6" spans="1:11" x14ac:dyDescent="0.25">
      <c r="A6" s="9" t="s">
        <v>108</v>
      </c>
      <c r="B6" s="10">
        <v>2.17</v>
      </c>
      <c r="C6" s="10"/>
      <c r="D6" s="15">
        <f t="shared" si="0"/>
        <v>0</v>
      </c>
      <c r="E6" s="10">
        <v>605</v>
      </c>
      <c r="F6" s="11"/>
      <c r="G6" s="1"/>
      <c r="H6" s="4"/>
      <c r="I6" s="4" t="s">
        <v>133</v>
      </c>
      <c r="J6" s="4"/>
      <c r="K6" s="1"/>
    </row>
    <row r="7" spans="1:11" x14ac:dyDescent="0.25">
      <c r="A7" s="9" t="s">
        <v>18</v>
      </c>
      <c r="B7" s="10">
        <v>2.1800000000000002</v>
      </c>
      <c r="C7" s="10">
        <v>16.57</v>
      </c>
      <c r="D7" s="15">
        <f t="shared" si="0"/>
        <v>0.76009174311926608</v>
      </c>
      <c r="E7" s="10">
        <v>304</v>
      </c>
      <c r="F7" s="11" t="s">
        <v>151</v>
      </c>
      <c r="G7" s="1"/>
      <c r="H7" s="4"/>
      <c r="I7" s="4" t="s">
        <v>134</v>
      </c>
      <c r="J7" s="4"/>
      <c r="K7" s="1"/>
    </row>
    <row r="8" spans="1:11" x14ac:dyDescent="0.25">
      <c r="A8" s="9" t="s">
        <v>109</v>
      </c>
      <c r="B8" s="10">
        <v>2.1800000000000002</v>
      </c>
      <c r="C8" s="10"/>
      <c r="D8" s="15">
        <f t="shared" si="0"/>
        <v>0</v>
      </c>
      <c r="E8" s="10">
        <v>306</v>
      </c>
      <c r="F8" s="11"/>
      <c r="G8" s="1"/>
      <c r="H8" s="4"/>
      <c r="I8" s="4" t="s">
        <v>135</v>
      </c>
      <c r="J8" s="4"/>
      <c r="K8" s="1"/>
    </row>
    <row r="9" spans="1:11" x14ac:dyDescent="0.25">
      <c r="A9" s="9" t="s">
        <v>19</v>
      </c>
      <c r="B9" s="10">
        <v>2.08</v>
      </c>
      <c r="C9" s="10">
        <v>26.73</v>
      </c>
      <c r="D9" s="15">
        <f t="shared" si="0"/>
        <v>1.2850961538461538</v>
      </c>
      <c r="E9" s="10">
        <v>295</v>
      </c>
      <c r="F9" s="11" t="s">
        <v>151</v>
      </c>
      <c r="G9" s="1"/>
      <c r="H9" s="4"/>
      <c r="I9" s="4" t="s">
        <v>136</v>
      </c>
      <c r="J9" s="4"/>
      <c r="K9" s="1"/>
    </row>
    <row r="10" spans="1:11" x14ac:dyDescent="0.25">
      <c r="A10" s="9" t="s">
        <v>132</v>
      </c>
      <c r="B10" s="10">
        <v>2.0699999999999998</v>
      </c>
      <c r="C10" s="10"/>
      <c r="D10" s="15">
        <f t="shared" si="0"/>
        <v>0</v>
      </c>
      <c r="E10" s="10">
        <v>293</v>
      </c>
      <c r="F10" s="11"/>
      <c r="G10" s="1"/>
      <c r="H10" s="4"/>
      <c r="I10" s="4"/>
      <c r="J10" s="4"/>
      <c r="K10" s="1"/>
    </row>
    <row r="11" spans="1:11" x14ac:dyDescent="0.25">
      <c r="A11" s="9" t="s">
        <v>20</v>
      </c>
      <c r="B11" s="10">
        <v>1.91</v>
      </c>
      <c r="C11" s="10">
        <v>7.01</v>
      </c>
      <c r="D11" s="15">
        <f t="shared" si="0"/>
        <v>0.3670157068062827</v>
      </c>
      <c r="E11" s="10">
        <v>676</v>
      </c>
      <c r="F11" s="11"/>
      <c r="G11" s="1"/>
      <c r="H11" s="1"/>
      <c r="I11" s="1"/>
      <c r="J11" s="1"/>
      <c r="K11" s="1"/>
    </row>
    <row r="12" spans="1:11" x14ac:dyDescent="0.25">
      <c r="A12" s="9" t="s">
        <v>21</v>
      </c>
      <c r="B12" s="10">
        <v>1.74</v>
      </c>
      <c r="C12" s="10">
        <v>25.79</v>
      </c>
      <c r="D12" s="15">
        <f t="shared" si="0"/>
        <v>1.4821839080459769</v>
      </c>
      <c r="E12" s="10">
        <v>372</v>
      </c>
      <c r="F12" s="11" t="s">
        <v>151</v>
      </c>
      <c r="G12" s="1"/>
      <c r="H12" s="1"/>
      <c r="I12" s="1"/>
      <c r="J12" s="1"/>
      <c r="K12" s="1"/>
    </row>
    <row r="13" spans="1:11" x14ac:dyDescent="0.25">
      <c r="A13" s="9" t="s">
        <v>22</v>
      </c>
      <c r="B13" s="10">
        <v>1.61</v>
      </c>
      <c r="C13" s="10">
        <v>14.68</v>
      </c>
      <c r="D13" s="15">
        <f t="shared" si="0"/>
        <v>0.91180124223602477</v>
      </c>
      <c r="E13" s="10">
        <v>285</v>
      </c>
      <c r="F13" s="11" t="s">
        <v>151</v>
      </c>
      <c r="G13" s="1"/>
      <c r="H13" s="1"/>
      <c r="I13" s="1"/>
      <c r="J13" s="1"/>
      <c r="K13" s="1"/>
    </row>
    <row r="14" spans="1:11" x14ac:dyDescent="0.25">
      <c r="A14" s="9" t="s">
        <v>23</v>
      </c>
      <c r="B14" s="10">
        <v>1.91</v>
      </c>
      <c r="C14" s="10">
        <v>8.75</v>
      </c>
      <c r="D14" s="15">
        <f t="shared" si="0"/>
        <v>0.45811518324607325</v>
      </c>
      <c r="E14" s="10">
        <v>219</v>
      </c>
      <c r="F14" s="11"/>
      <c r="G14" s="1"/>
      <c r="H14" s="1"/>
      <c r="I14" s="1"/>
      <c r="J14" s="1"/>
      <c r="K14" s="1"/>
    </row>
    <row r="15" spans="1:11" x14ac:dyDescent="0.25">
      <c r="A15" s="9" t="s">
        <v>24</v>
      </c>
      <c r="B15" s="10">
        <v>1.76</v>
      </c>
      <c r="C15" s="10">
        <v>20.76</v>
      </c>
      <c r="D15" s="15">
        <f t="shared" si="0"/>
        <v>1.1795454545454547</v>
      </c>
      <c r="E15" s="10">
        <v>219</v>
      </c>
      <c r="F15" s="11" t="s">
        <v>151</v>
      </c>
      <c r="G15" s="1"/>
      <c r="H15" s="1"/>
      <c r="I15" s="1"/>
      <c r="J15" s="1"/>
      <c r="K15" s="1"/>
    </row>
    <row r="16" spans="1:11" x14ac:dyDescent="0.25">
      <c r="A16" s="9" t="s">
        <v>25</v>
      </c>
      <c r="B16" s="10">
        <v>1.82</v>
      </c>
      <c r="C16" s="10">
        <v>23.78</v>
      </c>
      <c r="D16" s="15">
        <f t="shared" si="0"/>
        <v>1.3065934065934066</v>
      </c>
      <c r="E16" s="10">
        <v>528</v>
      </c>
      <c r="F16" s="11" t="s">
        <v>151</v>
      </c>
      <c r="G16" s="1"/>
      <c r="H16" s="1"/>
      <c r="I16" s="1"/>
      <c r="J16" s="1"/>
      <c r="K16" s="1"/>
    </row>
    <row r="17" spans="1:11" x14ac:dyDescent="0.25">
      <c r="A17" s="9" t="s">
        <v>26</v>
      </c>
      <c r="B17" s="10">
        <v>1.64</v>
      </c>
      <c r="C17" s="10">
        <v>9.86</v>
      </c>
      <c r="D17" s="15">
        <f t="shared" si="0"/>
        <v>0.60121951219512193</v>
      </c>
      <c r="E17" s="10">
        <v>984</v>
      </c>
      <c r="F17" s="11"/>
      <c r="G17" s="1"/>
      <c r="H17" s="1"/>
      <c r="I17" s="1"/>
      <c r="J17" s="1"/>
      <c r="K17" s="1"/>
    </row>
    <row r="18" spans="1:11" x14ac:dyDescent="0.25">
      <c r="A18" s="9" t="s">
        <v>131</v>
      </c>
      <c r="B18" s="10">
        <v>1.66</v>
      </c>
      <c r="C18" s="10"/>
      <c r="D18" s="15">
        <f t="shared" si="0"/>
        <v>0</v>
      </c>
      <c r="E18" s="10">
        <v>871</v>
      </c>
      <c r="F18" s="11"/>
      <c r="G18" s="1"/>
      <c r="H18" s="1"/>
      <c r="I18" s="1"/>
      <c r="J18" s="1"/>
      <c r="K18" s="1"/>
    </row>
    <row r="19" spans="1:11" x14ac:dyDescent="0.25">
      <c r="A19" s="9" t="s">
        <v>27</v>
      </c>
      <c r="B19" s="10">
        <v>1.85</v>
      </c>
      <c r="C19" s="10">
        <v>16.329999999999998</v>
      </c>
      <c r="D19" s="15">
        <f t="shared" si="0"/>
        <v>0.88270270270270257</v>
      </c>
      <c r="E19" s="10">
        <v>240</v>
      </c>
      <c r="F19" s="11" t="s">
        <v>151</v>
      </c>
      <c r="G19" s="1"/>
      <c r="H19" s="1"/>
      <c r="I19" s="1"/>
      <c r="J19" s="1"/>
      <c r="K19" s="1"/>
    </row>
    <row r="20" spans="1:11" x14ac:dyDescent="0.25">
      <c r="A20" s="9" t="s">
        <v>130</v>
      </c>
      <c r="B20" s="10">
        <v>1.85</v>
      </c>
      <c r="C20" s="10"/>
      <c r="D20" s="15">
        <f t="shared" si="0"/>
        <v>0</v>
      </c>
      <c r="E20" s="10">
        <v>240</v>
      </c>
      <c r="F20" s="11"/>
      <c r="G20" s="1"/>
      <c r="H20" s="1"/>
      <c r="I20" s="1"/>
      <c r="J20" s="1"/>
      <c r="K20" s="1"/>
    </row>
    <row r="21" spans="1:11" x14ac:dyDescent="0.25">
      <c r="A21" s="9" t="s">
        <v>28</v>
      </c>
      <c r="B21" s="10">
        <v>1.76</v>
      </c>
      <c r="C21" s="10">
        <v>7.06</v>
      </c>
      <c r="D21" s="15">
        <f t="shared" si="0"/>
        <v>0.40113636363636357</v>
      </c>
      <c r="E21" s="10">
        <v>315</v>
      </c>
      <c r="F21" s="11"/>
      <c r="G21" s="1"/>
      <c r="H21" s="1"/>
      <c r="I21" s="1"/>
      <c r="J21" s="1"/>
      <c r="K21" s="1"/>
    </row>
    <row r="22" spans="1:11" x14ac:dyDescent="0.25">
      <c r="A22" s="9" t="s">
        <v>129</v>
      </c>
      <c r="B22" s="10">
        <v>1.77</v>
      </c>
      <c r="C22" s="10"/>
      <c r="D22" s="15">
        <f t="shared" si="0"/>
        <v>0</v>
      </c>
      <c r="E22" s="10">
        <v>317</v>
      </c>
      <c r="F22" s="11"/>
      <c r="G22" s="1"/>
      <c r="H22" s="1"/>
      <c r="I22" s="1"/>
      <c r="J22" s="1"/>
      <c r="K22" s="1"/>
    </row>
    <row r="23" spans="1:11" x14ac:dyDescent="0.25">
      <c r="A23" s="9" t="s">
        <v>29</v>
      </c>
      <c r="B23" s="10">
        <v>1.7</v>
      </c>
      <c r="C23" s="10">
        <v>4.3099999999999996</v>
      </c>
      <c r="D23" s="15">
        <f t="shared" si="0"/>
        <v>0.25352941176470589</v>
      </c>
      <c r="E23" s="10">
        <v>207</v>
      </c>
      <c r="F23" s="11"/>
    </row>
    <row r="24" spans="1:11" x14ac:dyDescent="0.25">
      <c r="A24" s="9" t="s">
        <v>128</v>
      </c>
      <c r="B24" s="10">
        <v>1.76</v>
      </c>
      <c r="C24" s="10"/>
      <c r="D24" s="15">
        <f t="shared" si="0"/>
        <v>0</v>
      </c>
      <c r="E24" s="10">
        <v>208</v>
      </c>
      <c r="F24" s="11"/>
    </row>
    <row r="25" spans="1:11" x14ac:dyDescent="0.25">
      <c r="A25" s="9" t="s">
        <v>30</v>
      </c>
      <c r="B25" s="10">
        <v>1.56</v>
      </c>
      <c r="C25" s="10">
        <v>5.63</v>
      </c>
      <c r="D25" s="15">
        <f t="shared" si="0"/>
        <v>0.36089743589743589</v>
      </c>
      <c r="E25" s="10">
        <v>321</v>
      </c>
      <c r="F25" s="11"/>
    </row>
    <row r="26" spans="1:11" x14ac:dyDescent="0.25">
      <c r="A26" s="9" t="s">
        <v>127</v>
      </c>
      <c r="B26" s="10">
        <v>1.53</v>
      </c>
      <c r="C26" s="10"/>
      <c r="D26" s="15">
        <f t="shared" si="0"/>
        <v>0</v>
      </c>
      <c r="E26" s="10">
        <v>319</v>
      </c>
      <c r="F26" s="11"/>
    </row>
    <row r="27" spans="1:11" x14ac:dyDescent="0.25">
      <c r="A27" s="9" t="s">
        <v>31</v>
      </c>
      <c r="B27" s="10">
        <v>1.46</v>
      </c>
      <c r="C27" s="10">
        <v>9.35</v>
      </c>
      <c r="D27" s="15">
        <f t="shared" si="0"/>
        <v>0.64041095890410948</v>
      </c>
      <c r="E27" s="10">
        <v>215</v>
      </c>
      <c r="F27" s="11" t="s">
        <v>152</v>
      </c>
    </row>
    <row r="28" spans="1:11" x14ac:dyDescent="0.25">
      <c r="A28" s="9" t="s">
        <v>126</v>
      </c>
      <c r="B28" s="10">
        <v>1.49</v>
      </c>
      <c r="C28" s="10"/>
      <c r="D28" s="15">
        <f t="shared" si="0"/>
        <v>0</v>
      </c>
      <c r="E28" s="10">
        <v>222</v>
      </c>
      <c r="F28" s="11"/>
    </row>
    <row r="29" spans="1:11" x14ac:dyDescent="0.25">
      <c r="A29" s="9" t="s">
        <v>32</v>
      </c>
      <c r="B29" s="10">
        <v>1.96</v>
      </c>
      <c r="C29" s="10">
        <v>45.43</v>
      </c>
      <c r="D29" s="15">
        <f t="shared" si="0"/>
        <v>2.3178571428571426</v>
      </c>
      <c r="E29" s="10">
        <v>263</v>
      </c>
      <c r="F29" s="11" t="s">
        <v>150</v>
      </c>
    </row>
    <row r="30" spans="1:11" x14ac:dyDescent="0.25">
      <c r="A30" s="9" t="s">
        <v>125</v>
      </c>
      <c r="B30" s="10">
        <v>1.96</v>
      </c>
      <c r="C30" s="10"/>
      <c r="D30" s="15">
        <f t="shared" si="0"/>
        <v>0</v>
      </c>
      <c r="E30" s="10">
        <v>258</v>
      </c>
      <c r="F30" s="11"/>
    </row>
    <row r="31" spans="1:11" x14ac:dyDescent="0.25">
      <c r="A31" s="9" t="s">
        <v>33</v>
      </c>
      <c r="B31" s="10">
        <v>2.1800000000000002</v>
      </c>
      <c r="C31" s="10">
        <v>23.53</v>
      </c>
      <c r="D31" s="15">
        <f t="shared" si="0"/>
        <v>1.0793577981651377</v>
      </c>
      <c r="E31" s="10">
        <v>899</v>
      </c>
      <c r="F31" s="11" t="s">
        <v>151</v>
      </c>
    </row>
    <row r="32" spans="1:11" x14ac:dyDescent="0.25">
      <c r="A32" s="9" t="s">
        <v>124</v>
      </c>
      <c r="B32" s="10">
        <v>2.1800000000000002</v>
      </c>
      <c r="C32" s="10"/>
      <c r="D32" s="15">
        <f t="shared" si="0"/>
        <v>0</v>
      </c>
      <c r="E32" s="10">
        <v>866</v>
      </c>
      <c r="F32" s="11"/>
    </row>
    <row r="33" spans="1:6" x14ac:dyDescent="0.25">
      <c r="A33" s="9" t="s">
        <v>34</v>
      </c>
      <c r="B33" s="10">
        <v>2.4900000000000002</v>
      </c>
      <c r="C33" s="10">
        <v>58.55</v>
      </c>
      <c r="D33" s="15">
        <f t="shared" si="0"/>
        <v>2.3514056224899598</v>
      </c>
      <c r="E33" s="10">
        <v>633</v>
      </c>
      <c r="F33" s="11" t="s">
        <v>150</v>
      </c>
    </row>
    <row r="34" spans="1:6" x14ac:dyDescent="0.25">
      <c r="A34" s="9" t="s">
        <v>123</v>
      </c>
      <c r="B34" s="10">
        <v>2.5099999999999998</v>
      </c>
      <c r="C34" s="10"/>
      <c r="D34" s="15">
        <f t="shared" si="0"/>
        <v>0</v>
      </c>
      <c r="E34" s="10">
        <v>627</v>
      </c>
      <c r="F34" s="11"/>
    </row>
    <row r="35" spans="1:6" x14ac:dyDescent="0.25">
      <c r="A35" s="9" t="s">
        <v>35</v>
      </c>
      <c r="B35" s="10">
        <v>2.04</v>
      </c>
      <c r="C35" s="10">
        <v>43.27</v>
      </c>
      <c r="D35" s="15">
        <f t="shared" si="0"/>
        <v>2.1210784313725495</v>
      </c>
      <c r="E35" s="10">
        <v>793</v>
      </c>
      <c r="F35" s="11" t="s">
        <v>150</v>
      </c>
    </row>
    <row r="36" spans="1:6" x14ac:dyDescent="0.25">
      <c r="A36" s="9" t="s">
        <v>122</v>
      </c>
      <c r="B36" s="10">
        <v>2.04</v>
      </c>
      <c r="C36" s="10"/>
      <c r="D36" s="15">
        <f t="shared" si="0"/>
        <v>0</v>
      </c>
      <c r="E36" s="10">
        <v>706</v>
      </c>
      <c r="F36" s="11"/>
    </row>
    <row r="37" spans="1:6" x14ac:dyDescent="0.25">
      <c r="A37" s="9" t="s">
        <v>36</v>
      </c>
      <c r="B37" s="10">
        <v>2.11</v>
      </c>
      <c r="C37" s="10">
        <v>43.57</v>
      </c>
      <c r="D37" s="15">
        <f t="shared" si="0"/>
        <v>2.0649289099526067</v>
      </c>
      <c r="E37" s="10">
        <v>308</v>
      </c>
      <c r="F37" s="11" t="s">
        <v>150</v>
      </c>
    </row>
    <row r="38" spans="1:6" x14ac:dyDescent="0.25">
      <c r="A38" s="9" t="s">
        <v>121</v>
      </c>
      <c r="B38" s="10">
        <v>2.13</v>
      </c>
      <c r="C38" s="10"/>
      <c r="D38" s="15">
        <f t="shared" si="0"/>
        <v>0</v>
      </c>
      <c r="E38" s="10">
        <v>303</v>
      </c>
      <c r="F38" s="11"/>
    </row>
    <row r="39" spans="1:6" x14ac:dyDescent="0.25">
      <c r="A39" s="9" t="s">
        <v>37</v>
      </c>
      <c r="B39" s="10">
        <v>1.77</v>
      </c>
      <c r="C39" s="10">
        <v>13.26</v>
      </c>
      <c r="D39" s="15">
        <f t="shared" si="0"/>
        <v>0.74915254237288131</v>
      </c>
      <c r="E39" s="10">
        <v>287</v>
      </c>
      <c r="F39" s="11" t="s">
        <v>151</v>
      </c>
    </row>
    <row r="40" spans="1:6" x14ac:dyDescent="0.25">
      <c r="A40" s="9" t="s">
        <v>120</v>
      </c>
      <c r="B40" s="10">
        <v>1.79</v>
      </c>
      <c r="C40" s="10"/>
      <c r="D40" s="15">
        <f t="shared" si="0"/>
        <v>0</v>
      </c>
      <c r="E40" s="10">
        <v>285</v>
      </c>
      <c r="F40" s="11"/>
    </row>
    <row r="41" spans="1:6" x14ac:dyDescent="0.25">
      <c r="A41" s="9" t="s">
        <v>38</v>
      </c>
      <c r="B41" s="10">
        <v>1.83</v>
      </c>
      <c r="C41" s="10">
        <v>46.23</v>
      </c>
      <c r="D41" s="15">
        <f t="shared" si="0"/>
        <v>2.526229508196721</v>
      </c>
      <c r="E41" s="10">
        <v>908</v>
      </c>
      <c r="F41" s="11" t="s">
        <v>150</v>
      </c>
    </row>
    <row r="42" spans="1:6" x14ac:dyDescent="0.25">
      <c r="A42" s="9" t="s">
        <v>39</v>
      </c>
      <c r="B42" s="10">
        <v>2.66</v>
      </c>
      <c r="C42" s="10">
        <v>126.78</v>
      </c>
      <c r="D42" s="15">
        <f t="shared" si="0"/>
        <v>4.7661654135338347</v>
      </c>
      <c r="E42" s="10">
        <v>161</v>
      </c>
      <c r="F42" s="11" t="s">
        <v>150</v>
      </c>
    </row>
    <row r="43" spans="1:6" x14ac:dyDescent="0.25">
      <c r="A43" s="9" t="s">
        <v>40</v>
      </c>
      <c r="B43" s="10">
        <v>3.43</v>
      </c>
      <c r="C43" s="10">
        <v>149.9</v>
      </c>
      <c r="D43" s="15">
        <f t="shared" si="0"/>
        <v>4.370262390670554</v>
      </c>
      <c r="E43" s="10">
        <v>487</v>
      </c>
      <c r="F43" s="11" t="s">
        <v>150</v>
      </c>
    </row>
    <row r="44" spans="1:6" x14ac:dyDescent="0.25">
      <c r="A44" s="9" t="s">
        <v>41</v>
      </c>
      <c r="B44" s="10">
        <v>2.11</v>
      </c>
      <c r="C44" s="10">
        <v>42.49</v>
      </c>
      <c r="D44" s="15">
        <f t="shared" si="0"/>
        <v>2.0137440758293841</v>
      </c>
      <c r="E44" s="10">
        <v>412</v>
      </c>
      <c r="F44" s="11" t="s">
        <v>150</v>
      </c>
    </row>
    <row r="45" spans="1:6" x14ac:dyDescent="0.25">
      <c r="A45" s="9" t="s">
        <v>119</v>
      </c>
      <c r="B45" s="10">
        <v>2.13</v>
      </c>
      <c r="C45" s="10"/>
      <c r="D45" s="15">
        <f t="shared" si="0"/>
        <v>0</v>
      </c>
      <c r="E45" s="10">
        <v>417</v>
      </c>
      <c r="F45" s="11"/>
    </row>
    <row r="46" spans="1:6" x14ac:dyDescent="0.25">
      <c r="A46" s="9" t="s">
        <v>42</v>
      </c>
      <c r="B46" s="10">
        <v>2.08</v>
      </c>
      <c r="C46" s="10">
        <v>30.49</v>
      </c>
      <c r="D46" s="15">
        <f t="shared" si="0"/>
        <v>1.4658653846153846</v>
      </c>
      <c r="E46" s="10">
        <v>729</v>
      </c>
      <c r="F46" s="11" t="s">
        <v>151</v>
      </c>
    </row>
    <row r="47" spans="1:6" x14ac:dyDescent="0.25">
      <c r="A47" s="9" t="s">
        <v>118</v>
      </c>
      <c r="B47" s="10">
        <v>2.14</v>
      </c>
      <c r="C47" s="10"/>
      <c r="D47" s="15">
        <f t="shared" si="0"/>
        <v>0</v>
      </c>
      <c r="E47" s="10">
        <v>722</v>
      </c>
      <c r="F47" s="11"/>
    </row>
    <row r="48" spans="1:6" x14ac:dyDescent="0.25">
      <c r="A48" s="9" t="s">
        <v>43</v>
      </c>
      <c r="B48" s="10">
        <v>2.5299999999999998</v>
      </c>
      <c r="C48" s="10">
        <v>47.01</v>
      </c>
      <c r="D48" s="15">
        <f t="shared" si="0"/>
        <v>1.8581027667984189</v>
      </c>
      <c r="E48" s="10">
        <v>266</v>
      </c>
      <c r="F48" s="11" t="s">
        <v>150</v>
      </c>
    </row>
    <row r="49" spans="1:6" x14ac:dyDescent="0.25">
      <c r="A49" s="9" t="s">
        <v>117</v>
      </c>
      <c r="B49" s="10">
        <v>2.52</v>
      </c>
      <c r="C49" s="10"/>
      <c r="D49" s="15">
        <f t="shared" si="0"/>
        <v>0</v>
      </c>
      <c r="E49" s="10">
        <v>265</v>
      </c>
      <c r="F49" s="11"/>
    </row>
    <row r="50" spans="1:6" x14ac:dyDescent="0.25">
      <c r="A50" s="9" t="s">
        <v>44</v>
      </c>
      <c r="B50" s="10">
        <v>1.93</v>
      </c>
      <c r="C50" s="10">
        <v>12.24</v>
      </c>
      <c r="D50" s="15">
        <f t="shared" si="0"/>
        <v>0.63419689119170986</v>
      </c>
      <c r="E50" s="10">
        <v>315</v>
      </c>
      <c r="F50" s="11"/>
    </row>
    <row r="51" spans="1:6" x14ac:dyDescent="0.25">
      <c r="A51" s="9" t="s">
        <v>116</v>
      </c>
      <c r="B51" s="10">
        <v>1.9</v>
      </c>
      <c r="C51" s="10"/>
      <c r="D51" s="15">
        <f t="shared" si="0"/>
        <v>0</v>
      </c>
      <c r="E51" s="10">
        <v>319</v>
      </c>
      <c r="F51" s="11"/>
    </row>
    <row r="52" spans="1:6" x14ac:dyDescent="0.25">
      <c r="A52" s="9" t="s">
        <v>45</v>
      </c>
      <c r="B52" s="10">
        <v>2.2400000000000002</v>
      </c>
      <c r="C52" s="10">
        <v>60.19</v>
      </c>
      <c r="D52" s="15">
        <f t="shared" si="0"/>
        <v>2.6870535714285717</v>
      </c>
      <c r="E52" s="10">
        <v>325</v>
      </c>
      <c r="F52" s="11" t="s">
        <v>150</v>
      </c>
    </row>
    <row r="53" spans="1:6" x14ac:dyDescent="0.25">
      <c r="A53" s="9" t="s">
        <v>115</v>
      </c>
      <c r="B53" s="10">
        <v>2.25</v>
      </c>
      <c r="C53" s="10"/>
      <c r="D53" s="15">
        <f t="shared" si="0"/>
        <v>0</v>
      </c>
      <c r="E53" s="10">
        <v>327</v>
      </c>
      <c r="F53" s="11"/>
    </row>
    <row r="54" spans="1:6" x14ac:dyDescent="0.25">
      <c r="A54" s="9" t="s">
        <v>46</v>
      </c>
      <c r="B54" s="10">
        <v>3.08</v>
      </c>
      <c r="C54" s="10">
        <v>125.08</v>
      </c>
      <c r="D54" s="15">
        <f t="shared" si="0"/>
        <v>4.0610389610389612</v>
      </c>
      <c r="E54" s="10">
        <v>107</v>
      </c>
      <c r="F54" s="11" t="s">
        <v>150</v>
      </c>
    </row>
    <row r="55" spans="1:6" x14ac:dyDescent="0.25">
      <c r="A55" s="9" t="s">
        <v>114</v>
      </c>
      <c r="B55" s="10">
        <v>3.08</v>
      </c>
      <c r="C55" s="10"/>
      <c r="D55" s="15">
        <f t="shared" si="0"/>
        <v>0</v>
      </c>
      <c r="E55" s="10">
        <v>112</v>
      </c>
      <c r="F55" s="11"/>
    </row>
    <row r="56" spans="1:6" x14ac:dyDescent="0.25">
      <c r="A56" s="9" t="s">
        <v>47</v>
      </c>
      <c r="B56" s="10">
        <v>1.9</v>
      </c>
      <c r="C56" s="10">
        <v>11.84</v>
      </c>
      <c r="D56" s="15">
        <f t="shared" si="0"/>
        <v>0.62315789473684213</v>
      </c>
      <c r="E56" s="10">
        <v>319</v>
      </c>
      <c r="F56" s="11"/>
    </row>
    <row r="57" spans="1:6" x14ac:dyDescent="0.25">
      <c r="A57" s="9" t="s">
        <v>113</v>
      </c>
      <c r="B57" s="10">
        <v>1.93</v>
      </c>
      <c r="C57" s="10"/>
      <c r="D57" s="15">
        <f t="shared" si="0"/>
        <v>0</v>
      </c>
      <c r="E57" s="10">
        <v>318</v>
      </c>
      <c r="F57" s="11"/>
    </row>
    <row r="58" spans="1:6" x14ac:dyDescent="0.25">
      <c r="A58" s="9" t="s">
        <v>48</v>
      </c>
      <c r="B58" s="10">
        <v>2.0499999999999998</v>
      </c>
      <c r="C58" s="10">
        <v>53.38</v>
      </c>
      <c r="D58" s="15">
        <f t="shared" si="0"/>
        <v>2.6039024390243903</v>
      </c>
      <c r="E58" s="10">
        <v>290</v>
      </c>
      <c r="F58" s="11" t="s">
        <v>150</v>
      </c>
    </row>
    <row r="59" spans="1:6" x14ac:dyDescent="0.25">
      <c r="A59" s="9" t="s">
        <v>112</v>
      </c>
      <c r="B59" s="10">
        <v>2.0499999999999998</v>
      </c>
      <c r="C59" s="10"/>
      <c r="D59" s="15">
        <f t="shared" si="0"/>
        <v>0</v>
      </c>
      <c r="E59" s="10">
        <v>290</v>
      </c>
      <c r="F59" s="11"/>
    </row>
    <row r="60" spans="1:6" x14ac:dyDescent="0.25">
      <c r="A60" s="9" t="s">
        <v>49</v>
      </c>
      <c r="B60" s="10">
        <v>1.68</v>
      </c>
      <c r="C60" s="10">
        <v>18.559999999999999</v>
      </c>
      <c r="D60" s="15">
        <f t="shared" si="0"/>
        <v>1.1047619047619048</v>
      </c>
      <c r="E60" s="10">
        <v>292</v>
      </c>
      <c r="F60" s="11" t="s">
        <v>151</v>
      </c>
    </row>
    <row r="61" spans="1:6" x14ac:dyDescent="0.25">
      <c r="A61" s="9" t="s">
        <v>111</v>
      </c>
      <c r="B61" s="10">
        <v>1.69</v>
      </c>
      <c r="C61" s="10"/>
      <c r="D61" s="15">
        <f t="shared" si="0"/>
        <v>0</v>
      </c>
      <c r="E61" s="10">
        <v>289</v>
      </c>
      <c r="F61" s="11"/>
    </row>
    <row r="62" spans="1:6" x14ac:dyDescent="0.25">
      <c r="A62" s="9" t="s">
        <v>83</v>
      </c>
      <c r="B62" s="10">
        <v>1.61</v>
      </c>
      <c r="C62" s="10">
        <v>21.19</v>
      </c>
      <c r="D62" s="15">
        <f t="shared" si="0"/>
        <v>1.3161490683229815</v>
      </c>
      <c r="E62" s="10">
        <v>180</v>
      </c>
      <c r="F62" s="11" t="s">
        <v>151</v>
      </c>
    </row>
    <row r="63" spans="1:6" x14ac:dyDescent="0.25">
      <c r="A63" s="9" t="s">
        <v>110</v>
      </c>
      <c r="B63" s="10">
        <v>1.64</v>
      </c>
      <c r="C63" s="10"/>
      <c r="D63" s="15">
        <f t="shared" si="0"/>
        <v>0</v>
      </c>
      <c r="E63" s="10">
        <v>176</v>
      </c>
      <c r="F63" s="11"/>
    </row>
    <row r="64" spans="1:6" x14ac:dyDescent="0.25">
      <c r="A64" s="9" t="s">
        <v>84</v>
      </c>
      <c r="B64" s="10">
        <v>2.5</v>
      </c>
      <c r="C64" s="10">
        <v>87.04</v>
      </c>
      <c r="D64" s="15">
        <f t="shared" si="0"/>
        <v>3.4815999999999998</v>
      </c>
      <c r="E64" s="10">
        <v>320</v>
      </c>
      <c r="F64" s="11"/>
    </row>
    <row r="65" spans="1:6" x14ac:dyDescent="0.25">
      <c r="A65" s="9" t="s">
        <v>85</v>
      </c>
      <c r="B65" s="10">
        <v>1.57</v>
      </c>
      <c r="C65" s="10">
        <v>12.66</v>
      </c>
      <c r="D65" s="15">
        <f t="shared" si="0"/>
        <v>0.8063694267515924</v>
      </c>
      <c r="E65" s="10">
        <v>181</v>
      </c>
      <c r="F65" s="11"/>
    </row>
    <row r="66" spans="1:6" x14ac:dyDescent="0.25">
      <c r="A66" s="9" t="s">
        <v>86</v>
      </c>
      <c r="B66" s="10">
        <v>1.88</v>
      </c>
      <c r="C66" s="10">
        <v>31.7</v>
      </c>
      <c r="D66" s="15">
        <f t="shared" ref="D66:D80" si="1">(C66/(B66*1000))*100</f>
        <v>1.6861702127659572</v>
      </c>
      <c r="E66" s="10">
        <v>273</v>
      </c>
      <c r="F66" s="11" t="s">
        <v>151</v>
      </c>
    </row>
    <row r="67" spans="1:6" x14ac:dyDescent="0.25">
      <c r="A67" s="9" t="s">
        <v>87</v>
      </c>
      <c r="B67" s="10">
        <v>1.2</v>
      </c>
      <c r="C67" s="10">
        <v>9.3000000000000007</v>
      </c>
      <c r="D67" s="15">
        <f t="shared" si="1"/>
        <v>0.77500000000000013</v>
      </c>
      <c r="E67" s="10">
        <v>333</v>
      </c>
      <c r="F67" s="11"/>
    </row>
    <row r="68" spans="1:6" x14ac:dyDescent="0.25">
      <c r="A68" s="9" t="s">
        <v>88</v>
      </c>
      <c r="B68" s="10">
        <v>1.39</v>
      </c>
      <c r="C68" s="10">
        <v>4.55</v>
      </c>
      <c r="D68" s="15">
        <f t="shared" si="1"/>
        <v>0.32733812949640284</v>
      </c>
      <c r="E68" s="10">
        <v>887</v>
      </c>
      <c r="F68" s="11"/>
    </row>
    <row r="69" spans="1:6" x14ac:dyDescent="0.25">
      <c r="A69" s="9" t="s">
        <v>89</v>
      </c>
      <c r="B69" s="10">
        <v>1.26</v>
      </c>
      <c r="C69" s="10">
        <v>9.2100000000000009</v>
      </c>
      <c r="D69" s="15">
        <f t="shared" si="1"/>
        <v>0.73095238095238102</v>
      </c>
      <c r="E69" s="10">
        <v>354</v>
      </c>
      <c r="F69" s="11"/>
    </row>
    <row r="70" spans="1:6" x14ac:dyDescent="0.25">
      <c r="A70" s="9" t="s">
        <v>90</v>
      </c>
      <c r="B70" s="10">
        <v>2.19</v>
      </c>
      <c r="C70" s="10">
        <v>5.75</v>
      </c>
      <c r="D70" s="15">
        <f t="shared" si="1"/>
        <v>0.26255707762557079</v>
      </c>
      <c r="E70" s="10">
        <v>425</v>
      </c>
      <c r="F70" s="11"/>
    </row>
    <row r="71" spans="1:6" x14ac:dyDescent="0.25">
      <c r="A71" s="9" t="s">
        <v>91</v>
      </c>
      <c r="B71" s="10">
        <v>1.42</v>
      </c>
      <c r="C71" s="10">
        <v>9.8000000000000007</v>
      </c>
      <c r="D71" s="15">
        <f t="shared" si="1"/>
        <v>0.69014084507042261</v>
      </c>
      <c r="E71" s="10">
        <v>242</v>
      </c>
      <c r="F71" s="11"/>
    </row>
    <row r="72" spans="1:6" x14ac:dyDescent="0.25">
      <c r="A72" s="9" t="s">
        <v>92</v>
      </c>
      <c r="B72" s="10">
        <v>1.45</v>
      </c>
      <c r="C72" s="10">
        <v>8.7100000000000009</v>
      </c>
      <c r="D72" s="15">
        <f t="shared" si="1"/>
        <v>0.60068965517241391</v>
      </c>
      <c r="E72" s="10">
        <v>464</v>
      </c>
      <c r="F72" s="11"/>
    </row>
    <row r="73" spans="1:6" x14ac:dyDescent="0.25">
      <c r="A73" s="9" t="s">
        <v>93</v>
      </c>
      <c r="B73" s="10">
        <v>1.65</v>
      </c>
      <c r="C73" s="10">
        <v>43.31</v>
      </c>
      <c r="D73" s="15">
        <f t="shared" si="1"/>
        <v>2.624848484848485</v>
      </c>
      <c r="E73" s="10">
        <v>406</v>
      </c>
      <c r="F73" s="11" t="s">
        <v>150</v>
      </c>
    </row>
    <row r="74" spans="1:6" x14ac:dyDescent="0.25">
      <c r="A74" s="9" t="s">
        <v>94</v>
      </c>
      <c r="B74" s="10">
        <v>1.7</v>
      </c>
      <c r="C74" s="10">
        <v>23.18</v>
      </c>
      <c r="D74" s="15">
        <f t="shared" si="1"/>
        <v>1.3635294117647059</v>
      </c>
      <c r="E74" s="10">
        <v>238</v>
      </c>
      <c r="F74" s="11" t="s">
        <v>151</v>
      </c>
    </row>
    <row r="75" spans="1:6" x14ac:dyDescent="0.25">
      <c r="A75" s="9" t="s">
        <v>95</v>
      </c>
      <c r="B75" s="10">
        <v>1.5</v>
      </c>
      <c r="C75" s="10">
        <v>30.63</v>
      </c>
      <c r="D75" s="15">
        <f t="shared" si="1"/>
        <v>2.0420000000000003</v>
      </c>
      <c r="E75" s="10">
        <v>412</v>
      </c>
      <c r="F75" s="11" t="s">
        <v>150</v>
      </c>
    </row>
    <row r="76" spans="1:6" x14ac:dyDescent="0.25">
      <c r="A76" s="9" t="s">
        <v>96</v>
      </c>
      <c r="B76" s="10">
        <v>1.42</v>
      </c>
      <c r="C76" s="10">
        <v>15.3</v>
      </c>
      <c r="D76" s="15">
        <f t="shared" si="1"/>
        <v>1.0774647887323943</v>
      </c>
      <c r="E76" s="10">
        <v>364</v>
      </c>
      <c r="F76" s="11" t="s">
        <v>151</v>
      </c>
    </row>
    <row r="77" spans="1:6" x14ac:dyDescent="0.25">
      <c r="A77" s="9" t="s">
        <v>97</v>
      </c>
      <c r="B77" s="10">
        <v>1.38</v>
      </c>
      <c r="C77" s="10">
        <v>11.05</v>
      </c>
      <c r="D77" s="15">
        <f t="shared" si="1"/>
        <v>0.80072463768115953</v>
      </c>
      <c r="E77" s="10">
        <v>276</v>
      </c>
      <c r="F77" s="11"/>
    </row>
    <row r="78" spans="1:6" x14ac:dyDescent="0.25">
      <c r="A78" s="9" t="s">
        <v>98</v>
      </c>
      <c r="B78" s="10">
        <v>1.28</v>
      </c>
      <c r="C78" s="10">
        <v>5.03</v>
      </c>
      <c r="D78" s="15">
        <f t="shared" si="1"/>
        <v>0.39296874999999998</v>
      </c>
      <c r="E78" s="10">
        <v>291</v>
      </c>
      <c r="F78" s="11"/>
    </row>
    <row r="79" spans="1:6" x14ac:dyDescent="0.25">
      <c r="A79" s="9" t="s">
        <v>99</v>
      </c>
      <c r="B79" s="10">
        <v>1.35</v>
      </c>
      <c r="C79" s="10">
        <v>4.6399999999999997</v>
      </c>
      <c r="D79" s="15">
        <f t="shared" si="1"/>
        <v>0.34370370370370368</v>
      </c>
      <c r="E79" s="10">
        <v>311</v>
      </c>
      <c r="F79" s="11"/>
    </row>
    <row r="80" spans="1:6" x14ac:dyDescent="0.25">
      <c r="A80" s="12" t="s">
        <v>100</v>
      </c>
      <c r="B80" s="13">
        <v>1.84</v>
      </c>
      <c r="C80" s="13">
        <v>31.24</v>
      </c>
      <c r="D80" s="16">
        <f t="shared" si="1"/>
        <v>1.6978260869565216</v>
      </c>
      <c r="E80" s="13">
        <v>347</v>
      </c>
      <c r="F80" s="14" t="s"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K20" sqref="K20"/>
    </sheetView>
  </sheetViews>
  <sheetFormatPr defaultRowHeight="15" x14ac:dyDescent="0.25"/>
  <cols>
    <col min="1" max="1" width="15.42578125" customWidth="1"/>
    <col min="2" max="2" width="16.85546875" customWidth="1"/>
    <col min="3" max="3" width="15.42578125" customWidth="1"/>
    <col min="4" max="4" width="18.140625" customWidth="1"/>
    <col min="5" max="5" width="16.42578125" customWidth="1"/>
    <col min="6" max="6" width="17.28515625" customWidth="1"/>
    <col min="7" max="7" width="18.140625" customWidth="1"/>
  </cols>
  <sheetData>
    <row r="1" spans="1:11" x14ac:dyDescent="0.25">
      <c r="A1" s="6" t="s">
        <v>101</v>
      </c>
      <c r="B1" s="7" t="s">
        <v>137</v>
      </c>
      <c r="C1" s="7" t="s">
        <v>138</v>
      </c>
      <c r="D1" s="7" t="s">
        <v>139</v>
      </c>
      <c r="E1" s="7" t="s">
        <v>140</v>
      </c>
      <c r="F1" s="7" t="s">
        <v>142</v>
      </c>
      <c r="G1" s="8" t="s">
        <v>141</v>
      </c>
      <c r="H1" s="1"/>
      <c r="I1" s="1"/>
      <c r="J1" s="1"/>
      <c r="K1" s="1"/>
    </row>
    <row r="2" spans="1:11" x14ac:dyDescent="0.25">
      <c r="A2" s="9" t="s">
        <v>14</v>
      </c>
      <c r="B2" s="10">
        <v>59</v>
      </c>
      <c r="C2" s="10">
        <v>159</v>
      </c>
      <c r="D2" s="10">
        <v>185</v>
      </c>
      <c r="E2" s="10">
        <v>58</v>
      </c>
      <c r="F2" s="10">
        <v>74.8</v>
      </c>
      <c r="G2" s="11">
        <v>15</v>
      </c>
      <c r="H2" s="1"/>
      <c r="I2" t="s">
        <v>107</v>
      </c>
    </row>
    <row r="3" spans="1:11" x14ac:dyDescent="0.25">
      <c r="A3" s="9" t="s">
        <v>15</v>
      </c>
      <c r="B3" s="10">
        <v>100</v>
      </c>
      <c r="C3" s="10">
        <v>96</v>
      </c>
      <c r="D3" s="10">
        <v>157</v>
      </c>
      <c r="E3" s="10">
        <v>60</v>
      </c>
      <c r="F3" s="10">
        <v>132.6</v>
      </c>
      <c r="G3" s="11">
        <v>15</v>
      </c>
      <c r="H3" s="1"/>
      <c r="I3" s="1"/>
      <c r="J3" s="1"/>
      <c r="K3" s="1"/>
    </row>
    <row r="4" spans="1:11" x14ac:dyDescent="0.25">
      <c r="A4" s="9" t="s">
        <v>16</v>
      </c>
      <c r="B4" s="10">
        <v>53</v>
      </c>
      <c r="C4" s="10">
        <v>137</v>
      </c>
      <c r="D4" s="10">
        <v>163</v>
      </c>
      <c r="E4" s="10">
        <v>49</v>
      </c>
      <c r="F4" s="10">
        <v>63.1</v>
      </c>
      <c r="G4" s="11">
        <v>10</v>
      </c>
      <c r="H4" s="5"/>
      <c r="I4" s="5" t="s">
        <v>143</v>
      </c>
      <c r="J4" s="5"/>
      <c r="K4" s="5"/>
    </row>
    <row r="5" spans="1:11" x14ac:dyDescent="0.25">
      <c r="A5" s="9" t="s">
        <v>17</v>
      </c>
      <c r="B5" s="10">
        <v>62</v>
      </c>
      <c r="C5" s="10">
        <v>205</v>
      </c>
      <c r="D5" s="10">
        <v>118</v>
      </c>
      <c r="E5" s="10">
        <v>63</v>
      </c>
      <c r="F5" s="10">
        <v>78.400000000000006</v>
      </c>
      <c r="G5" s="11">
        <v>15</v>
      </c>
      <c r="H5" s="5"/>
      <c r="I5" s="5" t="s">
        <v>144</v>
      </c>
      <c r="J5" s="5"/>
      <c r="K5" s="5"/>
    </row>
    <row r="6" spans="1:11" x14ac:dyDescent="0.25">
      <c r="A6" s="9" t="s">
        <v>18</v>
      </c>
      <c r="B6" s="10">
        <v>74</v>
      </c>
      <c r="C6" s="10">
        <v>139</v>
      </c>
      <c r="D6" s="10">
        <v>116</v>
      </c>
      <c r="E6" s="10">
        <v>45</v>
      </c>
      <c r="F6" s="10">
        <v>72.099999999999994</v>
      </c>
      <c r="G6" s="11">
        <v>14</v>
      </c>
      <c r="H6" s="5"/>
      <c r="I6" s="5" t="s">
        <v>145</v>
      </c>
      <c r="J6" s="5"/>
      <c r="K6" s="5"/>
    </row>
    <row r="7" spans="1:11" x14ac:dyDescent="0.25">
      <c r="A7" s="9" t="s">
        <v>19</v>
      </c>
      <c r="B7" s="10">
        <v>55</v>
      </c>
      <c r="C7" s="10">
        <v>206</v>
      </c>
      <c r="D7" s="10">
        <v>110</v>
      </c>
      <c r="E7" s="10">
        <v>54</v>
      </c>
      <c r="F7" s="10">
        <v>65.400000000000006</v>
      </c>
      <c r="G7" s="11">
        <v>12</v>
      </c>
      <c r="H7" s="5"/>
      <c r="I7" s="5" t="s">
        <v>146</v>
      </c>
      <c r="J7" s="5"/>
      <c r="K7" s="5"/>
    </row>
    <row r="8" spans="1:11" x14ac:dyDescent="0.25">
      <c r="A8" s="9" t="s">
        <v>20</v>
      </c>
      <c r="B8" s="10">
        <v>62</v>
      </c>
      <c r="C8" s="10">
        <v>85</v>
      </c>
      <c r="D8" s="10">
        <v>83</v>
      </c>
      <c r="E8" s="10">
        <v>49</v>
      </c>
      <c r="F8" s="10">
        <v>96.2</v>
      </c>
      <c r="G8" s="11">
        <v>13</v>
      </c>
      <c r="H8" s="5"/>
      <c r="I8" s="5" t="s">
        <v>147</v>
      </c>
      <c r="J8" s="5"/>
      <c r="K8" s="5"/>
    </row>
    <row r="9" spans="1:11" x14ac:dyDescent="0.25">
      <c r="A9" s="9" t="s">
        <v>21</v>
      </c>
      <c r="B9" s="10">
        <v>54</v>
      </c>
      <c r="C9" s="10">
        <v>89</v>
      </c>
      <c r="D9" s="10">
        <v>142</v>
      </c>
      <c r="E9" s="10">
        <v>61</v>
      </c>
      <c r="F9" s="10">
        <v>78.099999999999994</v>
      </c>
      <c r="G9" s="11">
        <v>14</v>
      </c>
      <c r="H9" s="5"/>
      <c r="I9" s="5" t="s">
        <v>148</v>
      </c>
      <c r="J9" s="5"/>
      <c r="K9" s="5"/>
    </row>
    <row r="10" spans="1:11" x14ac:dyDescent="0.25">
      <c r="A10" s="9" t="s">
        <v>22</v>
      </c>
      <c r="B10" s="10">
        <v>40</v>
      </c>
      <c r="C10" s="10">
        <v>119</v>
      </c>
      <c r="D10" s="10">
        <v>106</v>
      </c>
      <c r="E10" s="10">
        <v>52</v>
      </c>
      <c r="F10" s="10">
        <v>52.5</v>
      </c>
      <c r="G10" s="11">
        <v>10</v>
      </c>
      <c r="H10" s="1"/>
      <c r="I10" s="1"/>
      <c r="J10" s="1"/>
      <c r="K10" s="1"/>
    </row>
    <row r="11" spans="1:11" x14ac:dyDescent="0.25">
      <c r="A11" s="9" t="s">
        <v>23</v>
      </c>
      <c r="B11" s="10">
        <v>40</v>
      </c>
      <c r="C11" s="10">
        <v>67</v>
      </c>
      <c r="D11" s="10">
        <v>105</v>
      </c>
      <c r="E11" s="10">
        <v>56</v>
      </c>
      <c r="F11" s="10">
        <v>66.5</v>
      </c>
      <c r="G11" s="11">
        <v>6</v>
      </c>
      <c r="H11" s="1"/>
      <c r="I11" s="1"/>
      <c r="J11" s="1"/>
      <c r="K11" s="1"/>
    </row>
    <row r="12" spans="1:11" x14ac:dyDescent="0.25">
      <c r="A12" s="9" t="s">
        <v>24</v>
      </c>
      <c r="B12" s="10">
        <v>53</v>
      </c>
      <c r="C12" s="10">
        <v>93</v>
      </c>
      <c r="D12" s="10">
        <v>107</v>
      </c>
      <c r="E12" s="10">
        <v>63</v>
      </c>
      <c r="F12" s="10">
        <v>78.3</v>
      </c>
      <c r="G12" s="11">
        <v>10</v>
      </c>
      <c r="H12" s="1"/>
      <c r="I12" s="1"/>
      <c r="J12" s="1"/>
      <c r="K12" s="1"/>
    </row>
    <row r="13" spans="1:11" x14ac:dyDescent="0.25">
      <c r="A13" s="9" t="s">
        <v>25</v>
      </c>
      <c r="B13" s="10">
        <v>46</v>
      </c>
      <c r="C13" s="10">
        <v>83</v>
      </c>
      <c r="D13" s="10">
        <v>89</v>
      </c>
      <c r="E13" s="10">
        <v>45</v>
      </c>
      <c r="F13" s="10">
        <v>71</v>
      </c>
      <c r="G13" s="11">
        <v>9</v>
      </c>
      <c r="H13" s="1"/>
      <c r="I13" s="1"/>
      <c r="J13" s="1"/>
      <c r="K13" s="1"/>
    </row>
    <row r="14" spans="1:11" x14ac:dyDescent="0.25">
      <c r="A14" s="9" t="s">
        <v>26</v>
      </c>
      <c r="B14" s="10">
        <v>51</v>
      </c>
      <c r="C14" s="10">
        <v>52</v>
      </c>
      <c r="D14" s="10">
        <v>162</v>
      </c>
      <c r="E14" s="10">
        <v>255</v>
      </c>
      <c r="F14" s="10">
        <v>81.900000000000006</v>
      </c>
      <c r="G14" s="11">
        <v>9</v>
      </c>
      <c r="H14" s="1"/>
      <c r="I14" s="1"/>
      <c r="J14" s="1"/>
      <c r="K14" s="1"/>
    </row>
    <row r="15" spans="1:11" x14ac:dyDescent="0.25">
      <c r="A15" s="9" t="s">
        <v>27</v>
      </c>
      <c r="B15" s="10">
        <v>53</v>
      </c>
      <c r="C15" s="10">
        <v>85</v>
      </c>
      <c r="D15" s="10">
        <v>194</v>
      </c>
      <c r="E15" s="10">
        <v>2</v>
      </c>
      <c r="F15" s="10">
        <v>78.599999999999994</v>
      </c>
      <c r="G15" s="11">
        <v>10</v>
      </c>
    </row>
    <row r="16" spans="1:11" x14ac:dyDescent="0.25">
      <c r="A16" s="9" t="s">
        <v>28</v>
      </c>
      <c r="B16" s="10">
        <v>63</v>
      </c>
      <c r="C16" s="10">
        <v>122</v>
      </c>
      <c r="D16" s="10">
        <v>141</v>
      </c>
      <c r="E16" s="10">
        <v>74</v>
      </c>
      <c r="F16" s="10">
        <v>55.9</v>
      </c>
      <c r="G16" s="11">
        <v>12</v>
      </c>
    </row>
    <row r="17" spans="1:7" x14ac:dyDescent="0.25">
      <c r="A17" s="9" t="s">
        <v>29</v>
      </c>
      <c r="B17" s="10">
        <v>49</v>
      </c>
      <c r="C17" s="10">
        <v>111</v>
      </c>
      <c r="D17" s="10">
        <v>86</v>
      </c>
      <c r="E17" s="10">
        <v>30</v>
      </c>
      <c r="F17" s="10">
        <v>70.099999999999994</v>
      </c>
      <c r="G17" s="11">
        <v>9</v>
      </c>
    </row>
    <row r="18" spans="1:7" x14ac:dyDescent="0.25">
      <c r="A18" s="9" t="s">
        <v>30</v>
      </c>
      <c r="B18" s="10">
        <v>53</v>
      </c>
      <c r="C18" s="10">
        <v>96</v>
      </c>
      <c r="D18" s="10">
        <v>125</v>
      </c>
      <c r="E18" s="10">
        <v>34</v>
      </c>
      <c r="F18" s="10">
        <v>73.7</v>
      </c>
      <c r="G18" s="11">
        <v>10</v>
      </c>
    </row>
    <row r="19" spans="1:7" x14ac:dyDescent="0.25">
      <c r="A19" s="9" t="s">
        <v>31</v>
      </c>
      <c r="B19" s="10">
        <v>58</v>
      </c>
      <c r="C19" s="10">
        <v>91</v>
      </c>
      <c r="D19" s="10">
        <v>112</v>
      </c>
      <c r="E19" s="10">
        <v>48</v>
      </c>
      <c r="F19" s="10">
        <v>64.2</v>
      </c>
      <c r="G19" s="11">
        <v>15</v>
      </c>
    </row>
    <row r="20" spans="1:7" x14ac:dyDescent="0.25">
      <c r="A20" s="9" t="s">
        <v>32</v>
      </c>
      <c r="B20" s="10">
        <v>40</v>
      </c>
      <c r="C20" s="10">
        <v>119</v>
      </c>
      <c r="D20" s="10">
        <v>131</v>
      </c>
      <c r="E20" s="10">
        <v>55</v>
      </c>
      <c r="F20" s="10">
        <v>57.9</v>
      </c>
      <c r="G20" s="11">
        <v>4</v>
      </c>
    </row>
    <row r="21" spans="1:7" x14ac:dyDescent="0.25">
      <c r="A21" s="9" t="s">
        <v>33</v>
      </c>
      <c r="B21" s="10">
        <v>43</v>
      </c>
      <c r="C21" s="10">
        <v>56</v>
      </c>
      <c r="D21" s="10">
        <v>147</v>
      </c>
      <c r="E21" s="10">
        <v>50</v>
      </c>
      <c r="F21" s="10">
        <v>58.3</v>
      </c>
      <c r="G21" s="11">
        <v>9</v>
      </c>
    </row>
    <row r="22" spans="1:7" x14ac:dyDescent="0.25">
      <c r="A22" s="9" t="s">
        <v>34</v>
      </c>
      <c r="B22" s="10">
        <v>64</v>
      </c>
      <c r="C22" s="10">
        <v>141</v>
      </c>
      <c r="D22" s="10">
        <v>152</v>
      </c>
      <c r="E22" s="10">
        <v>54</v>
      </c>
      <c r="F22" s="10">
        <v>80.7</v>
      </c>
      <c r="G22" s="11">
        <v>13</v>
      </c>
    </row>
    <row r="23" spans="1:7" x14ac:dyDescent="0.25">
      <c r="A23" s="9" t="s">
        <v>35</v>
      </c>
      <c r="B23" s="10">
        <v>54</v>
      </c>
      <c r="C23" s="10">
        <v>75</v>
      </c>
      <c r="D23" s="10">
        <v>289</v>
      </c>
      <c r="E23" s="10">
        <v>60</v>
      </c>
      <c r="F23" s="10">
        <v>77.7</v>
      </c>
      <c r="G23" s="11">
        <v>12</v>
      </c>
    </row>
    <row r="24" spans="1:7" x14ac:dyDescent="0.25">
      <c r="A24" s="9" t="s">
        <v>36</v>
      </c>
      <c r="B24" s="10">
        <v>59</v>
      </c>
      <c r="C24" s="10">
        <v>89</v>
      </c>
      <c r="D24" s="10">
        <v>149</v>
      </c>
      <c r="E24" s="10">
        <v>50</v>
      </c>
      <c r="F24" s="10">
        <v>83.9</v>
      </c>
      <c r="G24" s="11">
        <v>12</v>
      </c>
    </row>
    <row r="25" spans="1:7" x14ac:dyDescent="0.25">
      <c r="A25" s="9" t="s">
        <v>37</v>
      </c>
      <c r="B25" s="10">
        <v>68</v>
      </c>
      <c r="C25" s="10">
        <v>23</v>
      </c>
      <c r="D25" s="10">
        <v>114</v>
      </c>
      <c r="E25" s="10">
        <v>60</v>
      </c>
      <c r="F25" s="10">
        <v>94.9</v>
      </c>
      <c r="G25" s="11">
        <v>13</v>
      </c>
    </row>
    <row r="26" spans="1:7" x14ac:dyDescent="0.25">
      <c r="A26" s="9" t="s">
        <v>38</v>
      </c>
      <c r="B26" s="10">
        <v>45</v>
      </c>
      <c r="C26" s="10">
        <v>52</v>
      </c>
      <c r="D26" s="10">
        <v>132</v>
      </c>
      <c r="E26" s="10">
        <v>319</v>
      </c>
      <c r="F26" s="10">
        <v>61</v>
      </c>
      <c r="G26" s="11">
        <v>13</v>
      </c>
    </row>
    <row r="27" spans="1:7" x14ac:dyDescent="0.25">
      <c r="A27" s="9" t="s">
        <v>39</v>
      </c>
      <c r="B27" s="10">
        <v>45</v>
      </c>
      <c r="C27" s="10">
        <v>101</v>
      </c>
      <c r="D27" s="10">
        <v>114</v>
      </c>
      <c r="E27" s="10">
        <v>129</v>
      </c>
      <c r="F27" s="10">
        <v>35</v>
      </c>
      <c r="G27" s="11">
        <v>14</v>
      </c>
    </row>
    <row r="28" spans="1:7" x14ac:dyDescent="0.25">
      <c r="A28" s="9" t="s">
        <v>40</v>
      </c>
      <c r="B28" s="10">
        <v>79</v>
      </c>
      <c r="C28" s="10">
        <v>146</v>
      </c>
      <c r="D28" s="10">
        <v>324</v>
      </c>
      <c r="E28" s="10">
        <v>40</v>
      </c>
      <c r="F28" s="10">
        <v>61.8</v>
      </c>
      <c r="G28" s="11">
        <v>21</v>
      </c>
    </row>
    <row r="29" spans="1:7" x14ac:dyDescent="0.25">
      <c r="A29" s="9" t="s">
        <v>41</v>
      </c>
      <c r="B29" s="10">
        <v>66</v>
      </c>
      <c r="C29" s="10">
        <v>159</v>
      </c>
      <c r="D29" s="10">
        <v>102</v>
      </c>
      <c r="E29" s="10">
        <v>200</v>
      </c>
      <c r="F29" s="10">
        <v>60.9</v>
      </c>
      <c r="G29" s="11">
        <v>14</v>
      </c>
    </row>
    <row r="30" spans="1:7" x14ac:dyDescent="0.25">
      <c r="A30" s="9" t="s">
        <v>42</v>
      </c>
      <c r="B30" s="10">
        <v>71</v>
      </c>
      <c r="C30" s="10">
        <v>256</v>
      </c>
      <c r="D30" s="10">
        <v>95</v>
      </c>
      <c r="E30" s="10">
        <v>43</v>
      </c>
      <c r="F30" s="10">
        <v>82.4</v>
      </c>
      <c r="G30" s="11">
        <v>15</v>
      </c>
    </row>
    <row r="31" spans="1:7" x14ac:dyDescent="0.25">
      <c r="A31" s="9" t="s">
        <v>43</v>
      </c>
      <c r="B31" s="10">
        <v>57</v>
      </c>
      <c r="C31" s="10">
        <v>262</v>
      </c>
      <c r="D31" s="10">
        <v>214</v>
      </c>
      <c r="E31" s="10">
        <v>147</v>
      </c>
      <c r="F31" s="10">
        <v>62.1</v>
      </c>
      <c r="G31" s="11">
        <v>13</v>
      </c>
    </row>
    <row r="32" spans="1:7" x14ac:dyDescent="0.25">
      <c r="A32" s="9" t="s">
        <v>44</v>
      </c>
      <c r="B32" s="10">
        <v>56</v>
      </c>
      <c r="C32" s="10">
        <v>197</v>
      </c>
      <c r="D32" s="10">
        <v>115</v>
      </c>
      <c r="E32" s="10">
        <v>66</v>
      </c>
      <c r="F32" s="10">
        <v>79.900000000000006</v>
      </c>
      <c r="G32" s="11">
        <v>14</v>
      </c>
    </row>
    <row r="33" spans="1:7" x14ac:dyDescent="0.25">
      <c r="A33" s="9" t="s">
        <v>45</v>
      </c>
      <c r="B33" s="10">
        <v>81</v>
      </c>
      <c r="C33" s="10">
        <v>102</v>
      </c>
      <c r="D33" s="10">
        <v>134</v>
      </c>
      <c r="E33" s="10">
        <v>38</v>
      </c>
      <c r="F33" s="10">
        <v>78.400000000000006</v>
      </c>
      <c r="G33" s="11">
        <v>15</v>
      </c>
    </row>
    <row r="34" spans="1:7" x14ac:dyDescent="0.25">
      <c r="A34" s="9" t="s">
        <v>46</v>
      </c>
      <c r="B34" s="10">
        <v>93</v>
      </c>
      <c r="C34" s="10">
        <v>184</v>
      </c>
      <c r="D34" s="10">
        <v>196</v>
      </c>
      <c r="E34" s="10">
        <v>45</v>
      </c>
      <c r="F34" s="10">
        <v>65.099999999999994</v>
      </c>
      <c r="G34" s="11">
        <v>12</v>
      </c>
    </row>
    <row r="35" spans="1:7" x14ac:dyDescent="0.25">
      <c r="A35" s="9" t="s">
        <v>47</v>
      </c>
      <c r="B35" s="10">
        <v>56</v>
      </c>
      <c r="C35" s="10">
        <v>199</v>
      </c>
      <c r="D35" s="10">
        <v>111</v>
      </c>
      <c r="E35" s="10">
        <v>64</v>
      </c>
      <c r="F35" s="10">
        <v>88.3</v>
      </c>
      <c r="G35" s="11">
        <v>12</v>
      </c>
    </row>
    <row r="36" spans="1:7" x14ac:dyDescent="0.25">
      <c r="A36" s="9" t="s">
        <v>48</v>
      </c>
      <c r="B36" s="10">
        <v>51</v>
      </c>
      <c r="C36" s="10">
        <v>156</v>
      </c>
      <c r="D36" s="10">
        <v>198</v>
      </c>
      <c r="E36" s="10">
        <v>60</v>
      </c>
      <c r="F36" s="10">
        <v>69</v>
      </c>
      <c r="G36" s="11">
        <v>8</v>
      </c>
    </row>
    <row r="37" spans="1:7" x14ac:dyDescent="0.25">
      <c r="A37" s="9" t="s">
        <v>49</v>
      </c>
      <c r="B37" s="10">
        <v>47</v>
      </c>
      <c r="C37" s="10">
        <v>139</v>
      </c>
      <c r="D37" s="10">
        <v>86</v>
      </c>
      <c r="E37" s="10">
        <v>30</v>
      </c>
      <c r="F37" s="10">
        <v>67.099999999999994</v>
      </c>
      <c r="G37" s="11">
        <v>9</v>
      </c>
    </row>
    <row r="38" spans="1:7" x14ac:dyDescent="0.25">
      <c r="A38" s="9" t="s">
        <v>83</v>
      </c>
      <c r="B38" s="10">
        <v>54</v>
      </c>
      <c r="C38" s="10">
        <v>53</v>
      </c>
      <c r="D38" s="10">
        <v>112</v>
      </c>
      <c r="E38" s="10">
        <v>48</v>
      </c>
      <c r="F38" s="10">
        <v>81.599999999999994</v>
      </c>
      <c r="G38" s="11">
        <v>13</v>
      </c>
    </row>
    <row r="39" spans="1:7" x14ac:dyDescent="0.25">
      <c r="A39" s="9" t="s">
        <v>84</v>
      </c>
      <c r="B39" s="10">
        <v>69</v>
      </c>
      <c r="C39" s="10">
        <v>80</v>
      </c>
      <c r="D39" s="10">
        <v>188</v>
      </c>
      <c r="E39" s="10">
        <v>68</v>
      </c>
      <c r="F39" s="10">
        <v>85.3</v>
      </c>
      <c r="G39" s="11">
        <v>15</v>
      </c>
    </row>
    <row r="40" spans="1:7" x14ac:dyDescent="0.25">
      <c r="A40" s="9" t="s">
        <v>85</v>
      </c>
      <c r="B40" s="10">
        <v>74</v>
      </c>
      <c r="C40" s="10">
        <v>123</v>
      </c>
      <c r="D40" s="10">
        <v>77</v>
      </c>
      <c r="E40" s="10">
        <v>36</v>
      </c>
      <c r="F40" s="10">
        <v>88.4</v>
      </c>
      <c r="G40" s="11">
        <v>23</v>
      </c>
    </row>
    <row r="41" spans="1:7" x14ac:dyDescent="0.25">
      <c r="A41" s="9" t="s">
        <v>86</v>
      </c>
      <c r="B41" s="10">
        <v>61</v>
      </c>
      <c r="C41" s="10">
        <v>100</v>
      </c>
      <c r="D41" s="10">
        <v>139</v>
      </c>
      <c r="E41" s="10">
        <v>54</v>
      </c>
      <c r="F41" s="10">
        <v>75.8</v>
      </c>
      <c r="G41" s="11">
        <v>16</v>
      </c>
    </row>
    <row r="42" spans="1:7" x14ac:dyDescent="0.25">
      <c r="A42" s="9" t="s">
        <v>87</v>
      </c>
      <c r="B42" s="10">
        <v>60</v>
      </c>
      <c r="C42" s="10">
        <v>167</v>
      </c>
      <c r="D42" s="10">
        <v>115</v>
      </c>
      <c r="E42" s="10">
        <v>44</v>
      </c>
      <c r="F42" s="10">
        <v>75.900000000000006</v>
      </c>
      <c r="G42" s="11">
        <v>15</v>
      </c>
    </row>
    <row r="43" spans="1:7" x14ac:dyDescent="0.25">
      <c r="A43" s="9" t="s">
        <v>88</v>
      </c>
      <c r="B43" s="10">
        <v>48</v>
      </c>
      <c r="C43" s="10">
        <v>141</v>
      </c>
      <c r="D43" s="10">
        <v>107</v>
      </c>
      <c r="E43" s="10">
        <v>39</v>
      </c>
      <c r="F43" s="10">
        <v>59.3</v>
      </c>
      <c r="G43" s="11">
        <v>13</v>
      </c>
    </row>
    <row r="44" spans="1:7" x14ac:dyDescent="0.25">
      <c r="A44" s="9" t="s">
        <v>89</v>
      </c>
      <c r="B44" s="10">
        <v>52</v>
      </c>
      <c r="C44" s="10">
        <v>146</v>
      </c>
      <c r="D44" s="10">
        <v>99</v>
      </c>
      <c r="E44" s="10">
        <v>38</v>
      </c>
      <c r="F44" s="10">
        <v>68.900000000000006</v>
      </c>
      <c r="G44" s="11">
        <v>13</v>
      </c>
    </row>
    <row r="45" spans="1:7" x14ac:dyDescent="0.25">
      <c r="A45" s="9" t="s">
        <v>90</v>
      </c>
      <c r="B45" s="10">
        <v>52</v>
      </c>
      <c r="C45" s="10">
        <v>169</v>
      </c>
      <c r="D45" s="10">
        <v>69</v>
      </c>
      <c r="E45" s="10">
        <v>45</v>
      </c>
      <c r="F45" s="10">
        <v>62.8</v>
      </c>
      <c r="G45" s="11">
        <v>14</v>
      </c>
    </row>
    <row r="46" spans="1:7" x14ac:dyDescent="0.25">
      <c r="A46" s="9" t="s">
        <v>91</v>
      </c>
      <c r="B46" s="10">
        <v>51</v>
      </c>
      <c r="C46" s="10">
        <v>286</v>
      </c>
      <c r="D46" s="10">
        <v>110</v>
      </c>
      <c r="E46" s="10">
        <v>44</v>
      </c>
      <c r="F46" s="10">
        <v>43.8</v>
      </c>
      <c r="G46" s="11">
        <v>19</v>
      </c>
    </row>
    <row r="47" spans="1:7" x14ac:dyDescent="0.25">
      <c r="A47" s="9" t="s">
        <v>92</v>
      </c>
      <c r="B47" s="10">
        <v>65</v>
      </c>
      <c r="C47" s="10">
        <v>112</v>
      </c>
      <c r="D47" s="10">
        <v>112</v>
      </c>
      <c r="E47" s="10">
        <v>51</v>
      </c>
      <c r="F47" s="10">
        <v>85.6</v>
      </c>
      <c r="G47" s="11">
        <v>17</v>
      </c>
    </row>
    <row r="48" spans="1:7" x14ac:dyDescent="0.25">
      <c r="A48" s="9" t="s">
        <v>93</v>
      </c>
      <c r="B48" s="10">
        <v>53</v>
      </c>
      <c r="C48" s="10">
        <v>70</v>
      </c>
      <c r="D48" s="10">
        <v>190</v>
      </c>
      <c r="E48" s="10">
        <v>51</v>
      </c>
      <c r="F48" s="10">
        <v>71</v>
      </c>
      <c r="G48" s="11">
        <v>14</v>
      </c>
    </row>
    <row r="49" spans="1:7" x14ac:dyDescent="0.25">
      <c r="A49" s="9" t="s">
        <v>94</v>
      </c>
      <c r="B49" s="10">
        <v>43</v>
      </c>
      <c r="C49" s="10">
        <v>74</v>
      </c>
      <c r="D49" s="10">
        <v>162</v>
      </c>
      <c r="E49" s="10">
        <v>60</v>
      </c>
      <c r="F49" s="10">
        <v>65.099999999999994</v>
      </c>
      <c r="G49" s="11">
        <v>9</v>
      </c>
    </row>
    <row r="50" spans="1:7" x14ac:dyDescent="0.25">
      <c r="A50" s="9" t="s">
        <v>95</v>
      </c>
      <c r="B50" s="10">
        <v>65</v>
      </c>
      <c r="C50" s="10">
        <v>113</v>
      </c>
      <c r="D50" s="10">
        <v>137</v>
      </c>
      <c r="E50" s="10">
        <v>62</v>
      </c>
      <c r="F50" s="10">
        <v>81.099999999999994</v>
      </c>
      <c r="G50" s="11">
        <v>19</v>
      </c>
    </row>
    <row r="51" spans="1:7" x14ac:dyDescent="0.25">
      <c r="A51" s="9" t="s">
        <v>96</v>
      </c>
      <c r="B51" s="10">
        <v>72</v>
      </c>
      <c r="C51" s="10">
        <v>144</v>
      </c>
      <c r="D51" s="10">
        <v>120</v>
      </c>
      <c r="E51" s="10">
        <v>62</v>
      </c>
      <c r="F51" s="10">
        <v>56.3</v>
      </c>
      <c r="G51" s="11">
        <v>15</v>
      </c>
    </row>
    <row r="52" spans="1:7" x14ac:dyDescent="0.25">
      <c r="A52" s="9" t="s">
        <v>97</v>
      </c>
      <c r="B52" s="10">
        <v>74</v>
      </c>
      <c r="C52" s="10">
        <v>127</v>
      </c>
      <c r="D52" s="10">
        <v>87</v>
      </c>
      <c r="E52" s="10">
        <v>44</v>
      </c>
      <c r="F52" s="10">
        <v>75.5</v>
      </c>
      <c r="G52" s="11">
        <v>27</v>
      </c>
    </row>
    <row r="53" spans="1:7" x14ac:dyDescent="0.25">
      <c r="A53" s="9" t="s">
        <v>98</v>
      </c>
      <c r="B53" s="10">
        <v>52</v>
      </c>
      <c r="C53" s="10">
        <v>111</v>
      </c>
      <c r="D53" s="10">
        <v>107</v>
      </c>
      <c r="E53" s="10">
        <v>56</v>
      </c>
      <c r="F53" s="10">
        <v>62.8</v>
      </c>
      <c r="G53" s="11">
        <v>14</v>
      </c>
    </row>
    <row r="54" spans="1:7" x14ac:dyDescent="0.25">
      <c r="A54" s="9" t="s">
        <v>99</v>
      </c>
      <c r="B54" s="10">
        <v>47</v>
      </c>
      <c r="C54" s="10">
        <v>104</v>
      </c>
      <c r="D54" s="10">
        <v>99</v>
      </c>
      <c r="E54" s="10">
        <v>51</v>
      </c>
      <c r="F54" s="10">
        <v>58.4</v>
      </c>
      <c r="G54" s="11">
        <v>14</v>
      </c>
    </row>
    <row r="55" spans="1:7" x14ac:dyDescent="0.25">
      <c r="A55" s="12" t="s">
        <v>100</v>
      </c>
      <c r="B55" s="13">
        <v>61</v>
      </c>
      <c r="C55" s="13">
        <v>102</v>
      </c>
      <c r="D55" s="13">
        <v>139</v>
      </c>
      <c r="E55" s="13">
        <v>54</v>
      </c>
      <c r="F55" s="13">
        <v>72.599999999999994</v>
      </c>
      <c r="G55" s="1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TELOMERASE</vt:lpstr>
      <vt:lpstr>8-OHDG</vt:lpstr>
      <vt:lpstr>TAS-TOS-PON1</vt:lpstr>
      <vt:lpstr>BİYOKİMYA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2020-09-29T12:10:40Z</dcterms:created>
  <dcterms:modified xsi:type="dcterms:W3CDTF">2020-10-01T08:23:15Z</dcterms:modified>
</cp:coreProperties>
</file>